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40" windowHeight="8955"/>
  </bookViews>
  <sheets>
    <sheet name="回収状況" sheetId="8" r:id="rId1"/>
    <sheet name="事業所票" sheetId="1" r:id="rId2"/>
    <sheet name="ケース票(ケアマネ)" sheetId="10" r:id="rId3"/>
    <sheet name="ケース票(本人)" sheetId="9" r:id="rId4"/>
    <sheet name="グラフ分平均等" sheetId="7" state="hidden" r:id="rId5"/>
  </sheets>
  <definedNames>
    <definedName name="_xlnm._FilterDatabase" localSheetId="2" hidden="1">'ケース票(ケアマネ)'!#REF!</definedName>
    <definedName name="_xlnm._FilterDatabase" localSheetId="3" hidden="1">'ケース票(本人)'!#REF!</definedName>
    <definedName name="_xlnm._FilterDatabase" localSheetId="0" hidden="1">回収状況!$E$3:$J$3</definedName>
    <definedName name="_xlnm._FilterDatabase" localSheetId="1" hidden="1">事業所票!#REF!</definedName>
    <definedName name="_xlnm.Print_Area" localSheetId="4">グラフ分平均等!$A$1:$T$162</definedName>
    <definedName name="_xlnm.Print_Area" localSheetId="2">'ケース票(ケアマネ)'!$A$1:$S$451</definedName>
    <definedName name="_xlnm.Print_Area" localSheetId="3">'ケース票(本人)'!$A$1:$P$402</definedName>
    <definedName name="_xlnm.Print_Area" localSheetId="1">事業所票!$A$1:$P$1171</definedName>
  </definedNames>
  <calcPr calcId="145621"/>
</workbook>
</file>

<file path=xl/calcChain.xml><?xml version="1.0" encoding="utf-8"?>
<calcChain xmlns="http://schemas.openxmlformats.org/spreadsheetml/2006/main">
  <c r="O441" i="10" l="1"/>
  <c r="O440" i="10"/>
  <c r="O439" i="10"/>
  <c r="O438" i="10"/>
  <c r="O437" i="10"/>
  <c r="O436" i="10"/>
  <c r="O435" i="10"/>
  <c r="O434" i="10"/>
  <c r="O433" i="10"/>
  <c r="L424" i="10"/>
  <c r="O405" i="10"/>
  <c r="O404" i="10"/>
  <c r="O403" i="10"/>
  <c r="O402" i="10"/>
  <c r="O401" i="10"/>
  <c r="O400" i="10"/>
  <c r="L391" i="10"/>
  <c r="O373" i="10"/>
  <c r="O372" i="10"/>
  <c r="O371" i="10"/>
  <c r="O370" i="10"/>
  <c r="O369" i="10"/>
  <c r="O368" i="10"/>
  <c r="L359" i="10"/>
  <c r="O344" i="10"/>
  <c r="O343" i="10"/>
  <c r="O342" i="10"/>
  <c r="I337" i="10"/>
  <c r="J337" i="10" s="1"/>
  <c r="E337" i="10"/>
  <c r="J336" i="10"/>
  <c r="H336" i="10"/>
  <c r="J335" i="10"/>
  <c r="H335" i="10"/>
  <c r="J334" i="10"/>
  <c r="H334" i="10"/>
  <c r="J333" i="10"/>
  <c r="H333" i="10"/>
  <c r="J332" i="10"/>
  <c r="H332" i="10"/>
  <c r="J331" i="10"/>
  <c r="H331" i="10"/>
  <c r="J330" i="10"/>
  <c r="H330" i="10"/>
  <c r="I326" i="10"/>
  <c r="E326" i="10"/>
  <c r="F325" i="10"/>
  <c r="K324" i="10"/>
  <c r="G324" i="10"/>
  <c r="E324" i="10"/>
  <c r="J324" i="10" s="1"/>
  <c r="E322" i="10"/>
  <c r="J321" i="10"/>
  <c r="K320" i="10"/>
  <c r="G320" i="10"/>
  <c r="E320" i="10"/>
  <c r="J320" i="10" s="1"/>
  <c r="M319" i="10"/>
  <c r="M318" i="10"/>
  <c r="E325" i="10" s="1"/>
  <c r="M317" i="10"/>
  <c r="M316" i="10"/>
  <c r="E323" i="10" s="1"/>
  <c r="L323" i="10" s="1"/>
  <c r="M315" i="10"/>
  <c r="M314" i="10"/>
  <c r="E321" i="10" s="1"/>
  <c r="M313" i="10"/>
  <c r="L304" i="10"/>
  <c r="M289" i="10"/>
  <c r="K289" i="10"/>
  <c r="G289" i="10"/>
  <c r="N286" i="10"/>
  <c r="F290" i="10" s="1"/>
  <c r="N285" i="10"/>
  <c r="F289" i="10" s="1"/>
  <c r="N284" i="10"/>
  <c r="F288" i="10" s="1"/>
  <c r="N283" i="10"/>
  <c r="F287" i="10" s="1"/>
  <c r="L278" i="10"/>
  <c r="M277" i="10"/>
  <c r="M276" i="10"/>
  <c r="M275" i="10"/>
  <c r="M278" i="10" s="1"/>
  <c r="M274" i="10"/>
  <c r="L270" i="10"/>
  <c r="M269" i="10"/>
  <c r="M265" i="10"/>
  <c r="M261" i="10"/>
  <c r="M257" i="10"/>
  <c r="M253" i="10"/>
  <c r="M250" i="10"/>
  <c r="M268" i="10" s="1"/>
  <c r="L246" i="10"/>
  <c r="M243" i="10"/>
  <c r="M240" i="10"/>
  <c r="M242" i="10" s="1"/>
  <c r="L236" i="10"/>
  <c r="M229" i="10"/>
  <c r="M232" i="10" s="1"/>
  <c r="J225" i="10"/>
  <c r="G225" i="10"/>
  <c r="I225" i="10" s="1"/>
  <c r="J224" i="10"/>
  <c r="I224" i="10"/>
  <c r="G224" i="10"/>
  <c r="L224" i="10" s="1"/>
  <c r="L223" i="10"/>
  <c r="J223" i="10"/>
  <c r="I223" i="10"/>
  <c r="H223" i="10"/>
  <c r="G223" i="10"/>
  <c r="K223" i="10" s="1"/>
  <c r="G222" i="10"/>
  <c r="J222" i="10" s="1"/>
  <c r="J221" i="10"/>
  <c r="G221" i="10"/>
  <c r="I221" i="10" s="1"/>
  <c r="M220" i="10"/>
  <c r="M219" i="10"/>
  <c r="M218" i="10"/>
  <c r="M217" i="10"/>
  <c r="M216" i="10"/>
  <c r="L212" i="10"/>
  <c r="M211" i="10"/>
  <c r="M210" i="10"/>
  <c r="M208" i="10"/>
  <c r="M207" i="10"/>
  <c r="M206" i="10"/>
  <c r="M204" i="10"/>
  <c r="M203" i="10"/>
  <c r="M202" i="10"/>
  <c r="M201" i="10"/>
  <c r="M209" i="10" s="1"/>
  <c r="L197" i="10"/>
  <c r="M196" i="10"/>
  <c r="M192" i="10"/>
  <c r="M188" i="10"/>
  <c r="M185" i="10"/>
  <c r="M195" i="10" s="1"/>
  <c r="L181" i="10"/>
  <c r="M178" i="10"/>
  <c r="M175" i="10"/>
  <c r="M177" i="10" s="1"/>
  <c r="L171" i="10"/>
  <c r="M170" i="10"/>
  <c r="M169" i="10"/>
  <c r="M168" i="10"/>
  <c r="M167" i="10"/>
  <c r="M166" i="10"/>
  <c r="M165" i="10"/>
  <c r="M164" i="10"/>
  <c r="M171" i="10" s="1"/>
  <c r="M163" i="10"/>
  <c r="M162" i="10"/>
  <c r="L158" i="10"/>
  <c r="M157" i="10"/>
  <c r="M156" i="10"/>
  <c r="M155" i="10"/>
  <c r="M158" i="10" s="1"/>
  <c r="M154" i="10"/>
  <c r="L149" i="10"/>
  <c r="M148" i="10"/>
  <c r="M144" i="10"/>
  <c r="M140" i="10"/>
  <c r="M138" i="10"/>
  <c r="L150" i="10" s="1"/>
  <c r="L134" i="10"/>
  <c r="M130" i="10"/>
  <c r="M133" i="10" s="1"/>
  <c r="L124" i="10"/>
  <c r="M123" i="10"/>
  <c r="M121" i="10"/>
  <c r="M120" i="10"/>
  <c r="M119" i="10"/>
  <c r="M118" i="10"/>
  <c r="L125" i="10" s="1"/>
  <c r="L113" i="10"/>
  <c r="M109" i="10"/>
  <c r="M106" i="10"/>
  <c r="M112" i="10" s="1"/>
  <c r="L101" i="10"/>
  <c r="M95" i="10"/>
  <c r="M98" i="10" s="1"/>
  <c r="L90" i="10"/>
  <c r="M89" i="10"/>
  <c r="M85" i="10"/>
  <c r="M83" i="10"/>
  <c r="L91" i="10" s="1"/>
  <c r="L79" i="10"/>
  <c r="M75" i="10"/>
  <c r="M73" i="10"/>
  <c r="M78" i="10" s="1"/>
  <c r="L69" i="10"/>
  <c r="M65" i="10"/>
  <c r="M64" i="10"/>
  <c r="M68" i="10" s="1"/>
  <c r="L60" i="10"/>
  <c r="M55" i="10"/>
  <c r="M58" i="10" s="1"/>
  <c r="L51" i="10"/>
  <c r="M49" i="10"/>
  <c r="M45" i="10"/>
  <c r="M44" i="10"/>
  <c r="M48" i="10" s="1"/>
  <c r="L35" i="10"/>
  <c r="M34" i="10"/>
  <c r="M30" i="10"/>
  <c r="M27" i="10"/>
  <c r="M33" i="10" s="1"/>
  <c r="L23" i="10"/>
  <c r="M20" i="10"/>
  <c r="M19" i="10"/>
  <c r="M22" i="10" s="1"/>
  <c r="L15" i="10"/>
  <c r="M14" i="10"/>
  <c r="M13" i="10"/>
  <c r="M12" i="10"/>
  <c r="M11" i="10"/>
  <c r="M10" i="10"/>
  <c r="M9" i="10"/>
  <c r="M8" i="10"/>
  <c r="M7" i="10"/>
  <c r="M6" i="10"/>
  <c r="M5" i="10"/>
  <c r="M15" i="10" s="1"/>
  <c r="G450" i="10" l="1"/>
  <c r="G446" i="10"/>
  <c r="G442" i="10"/>
  <c r="M415" i="10"/>
  <c r="G408" i="10"/>
  <c r="G377" i="10"/>
  <c r="G347" i="10"/>
  <c r="G449" i="10"/>
  <c r="G445" i="10"/>
  <c r="G411" i="10"/>
  <c r="G407" i="10"/>
  <c r="M384" i="10"/>
  <c r="G376" i="10"/>
  <c r="G346" i="10"/>
  <c r="G448" i="10"/>
  <c r="G444" i="10"/>
  <c r="G410" i="10"/>
  <c r="G406" i="10"/>
  <c r="G379" i="10"/>
  <c r="G375" i="10"/>
  <c r="G345" i="10"/>
  <c r="M296" i="10"/>
  <c r="M288" i="10"/>
  <c r="G447" i="10"/>
  <c r="M351" i="10"/>
  <c r="K288" i="10"/>
  <c r="G288" i="10"/>
  <c r="G374" i="10"/>
  <c r="L288" i="10"/>
  <c r="G443" i="10"/>
  <c r="J288" i="10"/>
  <c r="G409" i="10"/>
  <c r="G378" i="10"/>
  <c r="I288" i="10"/>
  <c r="H288" i="10"/>
  <c r="M223" i="10"/>
  <c r="M290" i="10"/>
  <c r="I290" i="10"/>
  <c r="K290" i="10"/>
  <c r="G290" i="10"/>
  <c r="H290" i="10"/>
  <c r="L290" i="10"/>
  <c r="J290" i="10"/>
  <c r="L287" i="10"/>
  <c r="H287" i="10"/>
  <c r="M287" i="10"/>
  <c r="K287" i="10"/>
  <c r="G287" i="10"/>
  <c r="I287" i="10"/>
  <c r="J287" i="10"/>
  <c r="L102" i="10"/>
  <c r="K222" i="10"/>
  <c r="H323" i="10"/>
  <c r="M21" i="10"/>
  <c r="M23" i="10" s="1"/>
  <c r="M31" i="10"/>
  <c r="M46" i="10"/>
  <c r="M51" i="10" s="1"/>
  <c r="M50" i="10"/>
  <c r="M56" i="10"/>
  <c r="M66" i="10"/>
  <c r="M69" i="10" s="1"/>
  <c r="M76" i="10"/>
  <c r="M86" i="10"/>
  <c r="M96" i="10"/>
  <c r="M100" i="10"/>
  <c r="M110" i="10"/>
  <c r="M131" i="10"/>
  <c r="M141" i="10"/>
  <c r="M145" i="10"/>
  <c r="M179" i="10"/>
  <c r="M189" i="10"/>
  <c r="M193" i="10"/>
  <c r="K221" i="10"/>
  <c r="H222" i="10"/>
  <c r="L222" i="10"/>
  <c r="K225" i="10"/>
  <c r="M230" i="10"/>
  <c r="M236" i="10" s="1"/>
  <c r="M234" i="10"/>
  <c r="M244" i="10"/>
  <c r="M254" i="10"/>
  <c r="M258" i="10"/>
  <c r="M262" i="10"/>
  <c r="M266" i="10"/>
  <c r="L322" i="10"/>
  <c r="H322" i="10"/>
  <c r="K322" i="10"/>
  <c r="G322" i="10"/>
  <c r="J322" i="10"/>
  <c r="F322" i="10"/>
  <c r="M322" i="10" s="1"/>
  <c r="M59" i="10"/>
  <c r="M233" i="10"/>
  <c r="M28" i="10"/>
  <c r="M35" i="10" s="1"/>
  <c r="M32" i="10"/>
  <c r="M47" i="10"/>
  <c r="M57" i="10"/>
  <c r="M67" i="10"/>
  <c r="M77" i="10"/>
  <c r="M87" i="10"/>
  <c r="M97" i="10"/>
  <c r="M107" i="10"/>
  <c r="M113" i="10" s="1"/>
  <c r="M111" i="10"/>
  <c r="L114" i="10"/>
  <c r="M132" i="10"/>
  <c r="M142" i="10"/>
  <c r="M146" i="10"/>
  <c r="M176" i="10"/>
  <c r="M180" i="10"/>
  <c r="M186" i="10"/>
  <c r="M197" i="10" s="1"/>
  <c r="M190" i="10"/>
  <c r="M194" i="10"/>
  <c r="H221" i="10"/>
  <c r="L221" i="10"/>
  <c r="I222" i="10"/>
  <c r="K224" i="10"/>
  <c r="H225" i="10"/>
  <c r="L225" i="10"/>
  <c r="M231" i="10"/>
  <c r="M235" i="10"/>
  <c r="M241" i="10"/>
  <c r="M245" i="10"/>
  <c r="M251" i="10"/>
  <c r="M255" i="10"/>
  <c r="M259" i="10"/>
  <c r="M263" i="10"/>
  <c r="M267" i="10"/>
  <c r="I321" i="10"/>
  <c r="L321" i="10"/>
  <c r="H321" i="10"/>
  <c r="K321" i="10"/>
  <c r="G321" i="10"/>
  <c r="I325" i="10"/>
  <c r="L325" i="10"/>
  <c r="H325" i="10"/>
  <c r="K325" i="10"/>
  <c r="G325" i="10"/>
  <c r="M325" i="10" s="1"/>
  <c r="I322" i="10"/>
  <c r="J325" i="10"/>
  <c r="M99" i="10"/>
  <c r="K323" i="10"/>
  <c r="G323" i="10"/>
  <c r="J323" i="10"/>
  <c r="F323" i="10"/>
  <c r="I323" i="10"/>
  <c r="M29" i="10"/>
  <c r="M74" i="10"/>
  <c r="M79" i="10" s="1"/>
  <c r="M84" i="10"/>
  <c r="M88" i="10"/>
  <c r="M108" i="10"/>
  <c r="M122" i="10"/>
  <c r="M124" i="10" s="1"/>
  <c r="M139" i="10"/>
  <c r="M143" i="10"/>
  <c r="M147" i="10"/>
  <c r="M187" i="10"/>
  <c r="M191" i="10"/>
  <c r="M205" i="10"/>
  <c r="M212" i="10" s="1"/>
  <c r="H224" i="10"/>
  <c r="M224" i="10" s="1"/>
  <c r="M252" i="10"/>
  <c r="M256" i="10"/>
  <c r="M260" i="10"/>
  <c r="M264" i="10"/>
  <c r="J289" i="10"/>
  <c r="L289" i="10"/>
  <c r="H289" i="10"/>
  <c r="N289" i="10" s="1"/>
  <c r="I289" i="10"/>
  <c r="F321" i="10"/>
  <c r="L326" i="10"/>
  <c r="H326" i="10"/>
  <c r="K326" i="10"/>
  <c r="G326" i="10"/>
  <c r="J326" i="10"/>
  <c r="F326" i="10"/>
  <c r="M326" i="10" s="1"/>
  <c r="H320" i="10"/>
  <c r="L320" i="10"/>
  <c r="H324" i="10"/>
  <c r="L324" i="10"/>
  <c r="I320" i="10"/>
  <c r="I324" i="10"/>
  <c r="F320" i="10"/>
  <c r="M320" i="10" s="1"/>
  <c r="F324" i="10"/>
  <c r="M324" i="10" s="1"/>
  <c r="L449" i="10" l="1"/>
  <c r="H449" i="10"/>
  <c r="K449" i="10"/>
  <c r="N449" i="10"/>
  <c r="J449" i="10"/>
  <c r="M449" i="10"/>
  <c r="I449" i="10"/>
  <c r="M323" i="10"/>
  <c r="M221" i="10"/>
  <c r="M101" i="10"/>
  <c r="M60" i="10"/>
  <c r="N288" i="10"/>
  <c r="M379" i="10"/>
  <c r="I379" i="10"/>
  <c r="L379" i="10"/>
  <c r="H379" i="10"/>
  <c r="O379" i="10" s="1"/>
  <c r="K379" i="10"/>
  <c r="N379" i="10"/>
  <c r="J379" i="10"/>
  <c r="M448" i="10"/>
  <c r="I448" i="10"/>
  <c r="L448" i="10"/>
  <c r="H448" i="10"/>
  <c r="K448" i="10"/>
  <c r="N448" i="10"/>
  <c r="J448" i="10"/>
  <c r="L407" i="10"/>
  <c r="H407" i="10"/>
  <c r="O407" i="10" s="1"/>
  <c r="K407" i="10"/>
  <c r="N407" i="10"/>
  <c r="J407" i="10"/>
  <c r="M407" i="10"/>
  <c r="I407" i="10"/>
  <c r="K347" i="10"/>
  <c r="N347" i="10"/>
  <c r="J347" i="10"/>
  <c r="M347" i="10"/>
  <c r="I347" i="10"/>
  <c r="L347" i="10"/>
  <c r="H347" i="10"/>
  <c r="O347" i="10" s="1"/>
  <c r="K442" i="10"/>
  <c r="N442" i="10"/>
  <c r="J442" i="10"/>
  <c r="M442" i="10"/>
  <c r="I442" i="10"/>
  <c r="L442" i="10"/>
  <c r="H442" i="10"/>
  <c r="N374" i="10"/>
  <c r="J374" i="10"/>
  <c r="M374" i="10"/>
  <c r="I374" i="10"/>
  <c r="L374" i="10"/>
  <c r="H374" i="10"/>
  <c r="K374" i="10"/>
  <c r="N447" i="10"/>
  <c r="J447" i="10"/>
  <c r="M447" i="10"/>
  <c r="I447" i="10"/>
  <c r="L447" i="10"/>
  <c r="H447" i="10"/>
  <c r="O447" i="10" s="1"/>
  <c r="K447" i="10"/>
  <c r="M423" i="10"/>
  <c r="M419" i="10"/>
  <c r="M422" i="10"/>
  <c r="M418" i="10"/>
  <c r="M421" i="10"/>
  <c r="M417" i="10"/>
  <c r="M416" i="10"/>
  <c r="M424" i="10" s="1"/>
  <c r="M420" i="10"/>
  <c r="M90" i="10"/>
  <c r="M246" i="10"/>
  <c r="M321" i="10"/>
  <c r="M181" i="10"/>
  <c r="M134" i="10"/>
  <c r="N443" i="10"/>
  <c r="J443" i="10"/>
  <c r="M443" i="10"/>
  <c r="I443" i="10"/>
  <c r="L443" i="10"/>
  <c r="H443" i="10"/>
  <c r="O443" i="10" s="1"/>
  <c r="K443" i="10"/>
  <c r="M302" i="10"/>
  <c r="M298" i="10"/>
  <c r="M300" i="10"/>
  <c r="M297" i="10"/>
  <c r="M303" i="10"/>
  <c r="M301" i="10"/>
  <c r="M299" i="10"/>
  <c r="M406" i="10"/>
  <c r="I406" i="10"/>
  <c r="L406" i="10"/>
  <c r="H406" i="10"/>
  <c r="O406" i="10" s="1"/>
  <c r="K406" i="10"/>
  <c r="J406" i="10"/>
  <c r="N406" i="10"/>
  <c r="L346" i="10"/>
  <c r="H346" i="10"/>
  <c r="K346" i="10"/>
  <c r="N346" i="10"/>
  <c r="J346" i="10"/>
  <c r="I346" i="10"/>
  <c r="M346" i="10"/>
  <c r="L411" i="10"/>
  <c r="H411" i="10"/>
  <c r="O411" i="10" s="1"/>
  <c r="K411" i="10"/>
  <c r="N411" i="10"/>
  <c r="J411" i="10"/>
  <c r="M411" i="10"/>
  <c r="I411" i="10"/>
  <c r="K377" i="10"/>
  <c r="N377" i="10"/>
  <c r="J377" i="10"/>
  <c r="M377" i="10"/>
  <c r="I377" i="10"/>
  <c r="H377" i="10"/>
  <c r="L377" i="10"/>
  <c r="K446" i="10"/>
  <c r="N446" i="10"/>
  <c r="J446" i="10"/>
  <c r="M446" i="10"/>
  <c r="I446" i="10"/>
  <c r="L446" i="10"/>
  <c r="H446" i="10"/>
  <c r="N409" i="10"/>
  <c r="J409" i="10"/>
  <c r="M409" i="10"/>
  <c r="I409" i="10"/>
  <c r="L409" i="10"/>
  <c r="H409" i="10"/>
  <c r="K409" i="10"/>
  <c r="M375" i="10"/>
  <c r="I375" i="10"/>
  <c r="L375" i="10"/>
  <c r="H375" i="10"/>
  <c r="K375" i="10"/>
  <c r="J375" i="10"/>
  <c r="N375" i="10"/>
  <c r="M444" i="10"/>
  <c r="I444" i="10"/>
  <c r="L444" i="10"/>
  <c r="H444" i="10"/>
  <c r="K444" i="10"/>
  <c r="N444" i="10"/>
  <c r="J444" i="10"/>
  <c r="M389" i="10"/>
  <c r="M385" i="10"/>
  <c r="M388" i="10"/>
  <c r="M387" i="10"/>
  <c r="M390" i="10"/>
  <c r="M386" i="10"/>
  <c r="M149" i="10"/>
  <c r="M225" i="10"/>
  <c r="M270" i="10"/>
  <c r="M222" i="10"/>
  <c r="N287" i="10"/>
  <c r="N290" i="10"/>
  <c r="N378" i="10"/>
  <c r="J378" i="10"/>
  <c r="M378" i="10"/>
  <c r="I378" i="10"/>
  <c r="L378" i="10"/>
  <c r="H378" i="10"/>
  <c r="K378" i="10"/>
  <c r="M358" i="10"/>
  <c r="M354" i="10"/>
  <c r="M357" i="10"/>
  <c r="M353" i="10"/>
  <c r="M356" i="10"/>
  <c r="M352" i="10"/>
  <c r="M355" i="10"/>
  <c r="M345" i="10"/>
  <c r="I345" i="10"/>
  <c r="L345" i="10"/>
  <c r="H345" i="10"/>
  <c r="K345" i="10"/>
  <c r="N345" i="10"/>
  <c r="J345" i="10"/>
  <c r="M410" i="10"/>
  <c r="I410" i="10"/>
  <c r="L410" i="10"/>
  <c r="H410" i="10"/>
  <c r="K410" i="10"/>
  <c r="N410" i="10"/>
  <c r="J410" i="10"/>
  <c r="L376" i="10"/>
  <c r="H376" i="10"/>
  <c r="K376" i="10"/>
  <c r="N376" i="10"/>
  <c r="J376" i="10"/>
  <c r="M376" i="10"/>
  <c r="I376" i="10"/>
  <c r="L445" i="10"/>
  <c r="H445" i="10"/>
  <c r="K445" i="10"/>
  <c r="N445" i="10"/>
  <c r="J445" i="10"/>
  <c r="I445" i="10"/>
  <c r="M445" i="10"/>
  <c r="K408" i="10"/>
  <c r="N408" i="10"/>
  <c r="J408" i="10"/>
  <c r="M408" i="10"/>
  <c r="I408" i="10"/>
  <c r="H408" i="10"/>
  <c r="O408" i="10" s="1"/>
  <c r="L408" i="10"/>
  <c r="K450" i="10"/>
  <c r="N450" i="10"/>
  <c r="J450" i="10"/>
  <c r="M450" i="10"/>
  <c r="I450" i="10"/>
  <c r="L450" i="10"/>
  <c r="H450" i="10"/>
  <c r="O450" i="10" s="1"/>
  <c r="O446" i="10" l="1"/>
  <c r="O377" i="10"/>
  <c r="O442" i="10"/>
  <c r="O448" i="10"/>
  <c r="O376" i="10"/>
  <c r="O345" i="10"/>
  <c r="O378" i="10"/>
  <c r="M391" i="10"/>
  <c r="O375" i="10"/>
  <c r="O449" i="10"/>
  <c r="O445" i="10"/>
  <c r="O410" i="10"/>
  <c r="M359" i="10"/>
  <c r="O444" i="10"/>
  <c r="O409" i="10"/>
  <c r="O346" i="10"/>
  <c r="M304" i="10"/>
  <c r="O374" i="10"/>
  <c r="K401" i="9" l="1"/>
  <c r="J401" i="9"/>
  <c r="I401" i="9"/>
  <c r="K390" i="9"/>
  <c r="J390" i="9"/>
  <c r="I390" i="9"/>
  <c r="K379" i="9"/>
  <c r="J379" i="9"/>
  <c r="I379" i="9"/>
  <c r="L373" i="9"/>
  <c r="K368" i="9"/>
  <c r="J368" i="9"/>
  <c r="I368" i="9"/>
  <c r="K357" i="9"/>
  <c r="J357" i="9"/>
  <c r="I357" i="9"/>
  <c r="K346" i="9"/>
  <c r="J346" i="9"/>
  <c r="I346" i="9"/>
  <c r="K335" i="9"/>
  <c r="J335" i="9"/>
  <c r="I335" i="9"/>
  <c r="L329" i="9"/>
  <c r="K324" i="9"/>
  <c r="J324" i="9"/>
  <c r="I324" i="9"/>
  <c r="K313" i="9"/>
  <c r="J313" i="9"/>
  <c r="I313" i="9"/>
  <c r="J299" i="9"/>
  <c r="L298" i="9"/>
  <c r="H298" i="9"/>
  <c r="J297" i="9"/>
  <c r="H297" i="9"/>
  <c r="I297" i="9" s="1"/>
  <c r="J295" i="9"/>
  <c r="H295" i="9"/>
  <c r="I295" i="9" s="1"/>
  <c r="L294" i="9"/>
  <c r="H294" i="9"/>
  <c r="J293" i="9"/>
  <c r="H293" i="9"/>
  <c r="I293" i="9" s="1"/>
  <c r="M292" i="9"/>
  <c r="H301" i="9" s="1"/>
  <c r="M291" i="9"/>
  <c r="H300" i="9" s="1"/>
  <c r="M290" i="9"/>
  <c r="H299" i="9" s="1"/>
  <c r="M289" i="9"/>
  <c r="M288" i="9"/>
  <c r="M287" i="9"/>
  <c r="H296" i="9" s="1"/>
  <c r="M286" i="9"/>
  <c r="M285" i="9"/>
  <c r="M284" i="9"/>
  <c r="H280" i="9"/>
  <c r="K279" i="9"/>
  <c r="I279" i="9"/>
  <c r="L279" i="9" s="1"/>
  <c r="H279" i="9"/>
  <c r="J279" i="9" s="1"/>
  <c r="J278" i="9"/>
  <c r="H278" i="9"/>
  <c r="K277" i="9"/>
  <c r="J277" i="9"/>
  <c r="I277" i="9"/>
  <c r="L277" i="9" s="1"/>
  <c r="H277" i="9"/>
  <c r="J276" i="9"/>
  <c r="H276" i="9"/>
  <c r="I276" i="9" s="1"/>
  <c r="I275" i="9"/>
  <c r="H275" i="9"/>
  <c r="J275" i="9" s="1"/>
  <c r="I274" i="9"/>
  <c r="H274" i="9"/>
  <c r="K274" i="9" s="1"/>
  <c r="K273" i="9"/>
  <c r="J273" i="9"/>
  <c r="I273" i="9"/>
  <c r="L273" i="9" s="1"/>
  <c r="H273" i="9"/>
  <c r="J272" i="9"/>
  <c r="H272" i="9"/>
  <c r="I272" i="9" s="1"/>
  <c r="L271" i="9"/>
  <c r="L270" i="9"/>
  <c r="L269" i="9"/>
  <c r="L268" i="9"/>
  <c r="L267" i="9"/>
  <c r="L266" i="9"/>
  <c r="L265" i="9"/>
  <c r="L264" i="9"/>
  <c r="L263" i="9"/>
  <c r="H259" i="9"/>
  <c r="K258" i="9"/>
  <c r="I258" i="9"/>
  <c r="H258" i="9"/>
  <c r="L258" i="9" s="1"/>
  <c r="H257" i="9"/>
  <c r="M257" i="9" s="1"/>
  <c r="K256" i="9"/>
  <c r="I256" i="9"/>
  <c r="H256" i="9"/>
  <c r="L256" i="9" s="1"/>
  <c r="M255" i="9"/>
  <c r="I255" i="9"/>
  <c r="H255" i="9"/>
  <c r="N255" i="9" s="1"/>
  <c r="M254" i="9"/>
  <c r="I254" i="9"/>
  <c r="H254" i="9"/>
  <c r="L254" i="9" s="1"/>
  <c r="M253" i="9"/>
  <c r="I253" i="9"/>
  <c r="H253" i="9"/>
  <c r="L253" i="9" s="1"/>
  <c r="M252" i="9"/>
  <c r="I252" i="9"/>
  <c r="H252" i="9"/>
  <c r="L252" i="9" s="1"/>
  <c r="M251" i="9"/>
  <c r="I251" i="9"/>
  <c r="H251" i="9"/>
  <c r="L251" i="9" s="1"/>
  <c r="O250" i="9"/>
  <c r="O249" i="9"/>
  <c r="O248" i="9"/>
  <c r="O247" i="9"/>
  <c r="O246" i="9"/>
  <c r="O245" i="9"/>
  <c r="O244" i="9"/>
  <c r="O243" i="9"/>
  <c r="O242" i="9"/>
  <c r="H236" i="9"/>
  <c r="I235" i="9"/>
  <c r="J234" i="9"/>
  <c r="I234" i="9"/>
  <c r="H234" i="9"/>
  <c r="K234" i="9" s="1"/>
  <c r="H232" i="9"/>
  <c r="I231" i="9"/>
  <c r="H231" i="9"/>
  <c r="K231" i="9" s="1"/>
  <c r="J230" i="9"/>
  <c r="I230" i="9"/>
  <c r="H230" i="9"/>
  <c r="K230" i="9" s="1"/>
  <c r="L228" i="9"/>
  <c r="H237" i="9" s="1"/>
  <c r="L227" i="9"/>
  <c r="L226" i="9"/>
  <c r="H235" i="9" s="1"/>
  <c r="L225" i="9"/>
  <c r="L224" i="9"/>
  <c r="H233" i="9" s="1"/>
  <c r="K233" i="9" s="1"/>
  <c r="L223" i="9"/>
  <c r="L222" i="9"/>
  <c r="L221" i="9"/>
  <c r="L220" i="9"/>
  <c r="H229" i="9" s="1"/>
  <c r="J215" i="9"/>
  <c r="I215" i="9"/>
  <c r="H215" i="9"/>
  <c r="K215" i="9" s="1"/>
  <c r="H213" i="9"/>
  <c r="I212" i="9"/>
  <c r="J211" i="9"/>
  <c r="I211" i="9"/>
  <c r="H211" i="9"/>
  <c r="K211" i="9" s="1"/>
  <c r="K210" i="9"/>
  <c r="H209" i="9"/>
  <c r="I208" i="9"/>
  <c r="H208" i="9"/>
  <c r="K208" i="9" s="1"/>
  <c r="L207" i="9"/>
  <c r="H216" i="9" s="1"/>
  <c r="L206" i="9"/>
  <c r="L205" i="9"/>
  <c r="H214" i="9" s="1"/>
  <c r="L204" i="9"/>
  <c r="L203" i="9"/>
  <c r="H212" i="9" s="1"/>
  <c r="L202" i="9"/>
  <c r="L201" i="9"/>
  <c r="H210" i="9" s="1"/>
  <c r="L200" i="9"/>
  <c r="L199" i="9"/>
  <c r="K195" i="9"/>
  <c r="J195" i="9"/>
  <c r="I195" i="9"/>
  <c r="K184" i="9"/>
  <c r="J184" i="9"/>
  <c r="I184" i="9"/>
  <c r="L180" i="9"/>
  <c r="K174" i="9"/>
  <c r="J174" i="9"/>
  <c r="I174" i="9"/>
  <c r="K165" i="9"/>
  <c r="J165" i="9"/>
  <c r="I165" i="9"/>
  <c r="N164" i="9"/>
  <c r="N163" i="9"/>
  <c r="N161" i="9"/>
  <c r="L161" i="9"/>
  <c r="N160" i="9"/>
  <c r="N159" i="9"/>
  <c r="N158" i="9"/>
  <c r="N162" i="9" s="1"/>
  <c r="M158" i="9"/>
  <c r="L158" i="9"/>
  <c r="L162" i="9" s="1"/>
  <c r="K152" i="9"/>
  <c r="J152" i="9"/>
  <c r="I152" i="9"/>
  <c r="M146" i="9"/>
  <c r="M150" i="9" s="1"/>
  <c r="K141" i="9"/>
  <c r="J141" i="9"/>
  <c r="I141" i="9"/>
  <c r="M139" i="9"/>
  <c r="M137" i="9"/>
  <c r="M140" i="9" s="1"/>
  <c r="N125" i="9"/>
  <c r="G131" i="9" s="1"/>
  <c r="J131" i="9" s="1"/>
  <c r="N124" i="9"/>
  <c r="G130" i="9" s="1"/>
  <c r="N123" i="9"/>
  <c r="G129" i="9" s="1"/>
  <c r="J129" i="9" s="1"/>
  <c r="N122" i="9"/>
  <c r="G128" i="9" s="1"/>
  <c r="N121" i="9"/>
  <c r="G127" i="9" s="1"/>
  <c r="J127" i="9" s="1"/>
  <c r="N120" i="9"/>
  <c r="G126" i="9" s="1"/>
  <c r="G115" i="9"/>
  <c r="J114" i="9"/>
  <c r="G114" i="9"/>
  <c r="K114" i="9" s="1"/>
  <c r="G113" i="9"/>
  <c r="G111" i="9"/>
  <c r="H111" i="9" s="1"/>
  <c r="J110" i="9"/>
  <c r="G110" i="9"/>
  <c r="K110" i="9" s="1"/>
  <c r="N109" i="9"/>
  <c r="N108" i="9"/>
  <c r="N107" i="9"/>
  <c r="N106" i="9"/>
  <c r="G112" i="9" s="1"/>
  <c r="N105" i="9"/>
  <c r="N104" i="9"/>
  <c r="K98" i="9"/>
  <c r="J98" i="9"/>
  <c r="I98" i="9"/>
  <c r="M95" i="9"/>
  <c r="M88" i="9"/>
  <c r="M87" i="9"/>
  <c r="M92" i="9" s="1"/>
  <c r="K82" i="9"/>
  <c r="J82" i="9"/>
  <c r="I82" i="9"/>
  <c r="M80" i="9"/>
  <c r="M73" i="9"/>
  <c r="M72" i="9"/>
  <c r="M77" i="9" s="1"/>
  <c r="K66" i="9"/>
  <c r="J66" i="9"/>
  <c r="I66" i="9"/>
  <c r="K57" i="9"/>
  <c r="J57" i="9"/>
  <c r="I57" i="9"/>
  <c r="M54" i="9"/>
  <c r="M53" i="9"/>
  <c r="M52" i="9"/>
  <c r="M50" i="9"/>
  <c r="M56" i="9" s="1"/>
  <c r="K45" i="9"/>
  <c r="J45" i="9"/>
  <c r="I45" i="9"/>
  <c r="K35" i="9"/>
  <c r="J35" i="9"/>
  <c r="I35" i="9"/>
  <c r="M27" i="9"/>
  <c r="K22" i="9"/>
  <c r="J22" i="9"/>
  <c r="I22" i="9"/>
  <c r="L384" i="9" s="1"/>
  <c r="M21" i="9"/>
  <c r="M19" i="9"/>
  <c r="M13" i="9"/>
  <c r="M16" i="9" s="1"/>
  <c r="I7" i="9"/>
  <c r="J3" i="9" s="1"/>
  <c r="L389" i="9" l="1"/>
  <c r="L385" i="9"/>
  <c r="L386" i="9"/>
  <c r="L387" i="9"/>
  <c r="L388" i="9"/>
  <c r="J5" i="9"/>
  <c r="J6" i="9"/>
  <c r="J4" i="9"/>
  <c r="M112" i="9"/>
  <c r="I112" i="9"/>
  <c r="H112" i="9"/>
  <c r="N112" i="9" s="1"/>
  <c r="J112" i="9"/>
  <c r="L112" i="9"/>
  <c r="K112" i="9"/>
  <c r="N395" i="9"/>
  <c r="N384" i="9"/>
  <c r="N373" i="9"/>
  <c r="N362" i="9"/>
  <c r="N351" i="9"/>
  <c r="N340" i="9"/>
  <c r="N329" i="9"/>
  <c r="N318" i="9"/>
  <c r="N307" i="9"/>
  <c r="N137" i="9"/>
  <c r="N180" i="9"/>
  <c r="N146" i="9"/>
  <c r="N189" i="9"/>
  <c r="N87" i="9"/>
  <c r="N72" i="9"/>
  <c r="N40" i="9"/>
  <c r="N13" i="9"/>
  <c r="N62" i="9"/>
  <c r="N50" i="9"/>
  <c r="N170" i="9"/>
  <c r="N27" i="9"/>
  <c r="M33" i="9"/>
  <c r="M29" i="9"/>
  <c r="M32" i="9"/>
  <c r="M30" i="9"/>
  <c r="M28" i="9"/>
  <c r="M31" i="9"/>
  <c r="M34" i="9"/>
  <c r="L111" i="9"/>
  <c r="M113" i="9"/>
  <c r="I113" i="9"/>
  <c r="M115" i="9"/>
  <c r="I115" i="9"/>
  <c r="L115" i="9"/>
  <c r="L181" i="9"/>
  <c r="L184" i="9" s="1"/>
  <c r="L182" i="9"/>
  <c r="L183" i="9"/>
  <c r="J229" i="9"/>
  <c r="I229" i="9"/>
  <c r="L334" i="9"/>
  <c r="L330" i="9"/>
  <c r="L335" i="9" s="1"/>
  <c r="L331" i="9"/>
  <c r="L332" i="9"/>
  <c r="L333" i="9"/>
  <c r="L378" i="9"/>
  <c r="L374" i="9"/>
  <c r="L375" i="9"/>
  <c r="L376" i="9"/>
  <c r="L377" i="9"/>
  <c r="L72" i="9"/>
  <c r="M75" i="9"/>
  <c r="L87" i="9"/>
  <c r="M90" i="9"/>
  <c r="H113" i="9"/>
  <c r="H115" i="9"/>
  <c r="M126" i="9"/>
  <c r="I126" i="9"/>
  <c r="L126" i="9"/>
  <c r="H126" i="9"/>
  <c r="K126" i="9"/>
  <c r="M130" i="9"/>
  <c r="I130" i="9"/>
  <c r="L130" i="9"/>
  <c r="H130" i="9"/>
  <c r="K130" i="9"/>
  <c r="M163" i="9"/>
  <c r="M159" i="9"/>
  <c r="M164" i="9"/>
  <c r="M160" i="9"/>
  <c r="M161" i="9"/>
  <c r="J210" i="9"/>
  <c r="I210" i="9"/>
  <c r="J214" i="9"/>
  <c r="I214" i="9"/>
  <c r="K213" i="9"/>
  <c r="J213" i="9"/>
  <c r="I213" i="9"/>
  <c r="L215" i="9"/>
  <c r="K229" i="9"/>
  <c r="N259" i="9"/>
  <c r="J259" i="9"/>
  <c r="L259" i="9"/>
  <c r="K259" i="9"/>
  <c r="I259" i="9"/>
  <c r="K296" i="9"/>
  <c r="J296" i="9"/>
  <c r="I296" i="9"/>
  <c r="L296" i="9"/>
  <c r="K300" i="9"/>
  <c r="J300" i="9"/>
  <c r="I300" i="9"/>
  <c r="L300" i="9"/>
  <c r="L340" i="9"/>
  <c r="M111" i="9"/>
  <c r="I111" i="9"/>
  <c r="N111" i="9" s="1"/>
  <c r="L113" i="9"/>
  <c r="J233" i="9"/>
  <c r="I233" i="9"/>
  <c r="L233" i="9" s="1"/>
  <c r="L146" i="9"/>
  <c r="L189" i="9"/>
  <c r="L170" i="9"/>
  <c r="L137" i="9"/>
  <c r="L50" i="9"/>
  <c r="L13" i="9"/>
  <c r="L395" i="9"/>
  <c r="L40" i="9"/>
  <c r="M78" i="9"/>
  <c r="M74" i="9"/>
  <c r="M82" i="9" s="1"/>
  <c r="M79" i="9"/>
  <c r="M81" i="9"/>
  <c r="M97" i="9"/>
  <c r="M93" i="9"/>
  <c r="M89" i="9"/>
  <c r="M98" i="9" s="1"/>
  <c r="M94" i="9"/>
  <c r="M96" i="9"/>
  <c r="M110" i="9"/>
  <c r="I110" i="9"/>
  <c r="L110" i="9"/>
  <c r="J111" i="9"/>
  <c r="J113" i="9"/>
  <c r="M114" i="9"/>
  <c r="I114" i="9"/>
  <c r="L114" i="9"/>
  <c r="J115" i="9"/>
  <c r="M127" i="9"/>
  <c r="I127" i="9"/>
  <c r="L127" i="9"/>
  <c r="H127" i="9"/>
  <c r="N127" i="9" s="1"/>
  <c r="K127" i="9"/>
  <c r="M131" i="9"/>
  <c r="I131" i="9"/>
  <c r="L131" i="9"/>
  <c r="H131" i="9"/>
  <c r="K131" i="9"/>
  <c r="K209" i="9"/>
  <c r="J209" i="9"/>
  <c r="I209" i="9"/>
  <c r="L211" i="9"/>
  <c r="K235" i="9"/>
  <c r="J235" i="9"/>
  <c r="L235" i="9" s="1"/>
  <c r="K236" i="9"/>
  <c r="J236" i="9"/>
  <c r="I236" i="9"/>
  <c r="L236" i="9" s="1"/>
  <c r="M259" i="9"/>
  <c r="L276" i="9"/>
  <c r="L307" i="9"/>
  <c r="L351" i="9"/>
  <c r="M129" i="9"/>
  <c r="I129" i="9"/>
  <c r="L129" i="9"/>
  <c r="H129" i="9"/>
  <c r="K129" i="9"/>
  <c r="J237" i="9"/>
  <c r="I237" i="9"/>
  <c r="K237" i="9"/>
  <c r="N257" i="9"/>
  <c r="J257" i="9"/>
  <c r="L257" i="9"/>
  <c r="K257" i="9"/>
  <c r="I257" i="9"/>
  <c r="O257" i="9" s="1"/>
  <c r="M18" i="9"/>
  <c r="M14" i="9"/>
  <c r="M20" i="9"/>
  <c r="M15" i="9"/>
  <c r="M17" i="9"/>
  <c r="L27" i="9"/>
  <c r="M55" i="9"/>
  <c r="M51" i="9"/>
  <c r="M57" i="9" s="1"/>
  <c r="L62" i="9"/>
  <c r="M76" i="9"/>
  <c r="M91" i="9"/>
  <c r="H110" i="9"/>
  <c r="N110" i="9" s="1"/>
  <c r="K111" i="9"/>
  <c r="K113" i="9"/>
  <c r="H114" i="9"/>
  <c r="N114" i="9" s="1"/>
  <c r="K115" i="9"/>
  <c r="M128" i="9"/>
  <c r="I128" i="9"/>
  <c r="L128" i="9"/>
  <c r="H128" i="9"/>
  <c r="N128" i="9" s="1"/>
  <c r="K128" i="9"/>
  <c r="J126" i="9"/>
  <c r="J128" i="9"/>
  <c r="J130" i="9"/>
  <c r="M151" i="9"/>
  <c r="M147" i="9"/>
  <c r="M148" i="9"/>
  <c r="M149" i="9"/>
  <c r="N165" i="9"/>
  <c r="M162" i="9"/>
  <c r="K212" i="9"/>
  <c r="J212" i="9"/>
  <c r="L212" i="9" s="1"/>
  <c r="K216" i="9"/>
  <c r="J216" i="9"/>
  <c r="K214" i="9"/>
  <c r="I216" i="9"/>
  <c r="L216" i="9" s="1"/>
  <c r="L230" i="9"/>
  <c r="K232" i="9"/>
  <c r="J232" i="9"/>
  <c r="I232" i="9"/>
  <c r="L232" i="9" s="1"/>
  <c r="L234" i="9"/>
  <c r="L318" i="9"/>
  <c r="L362" i="9"/>
  <c r="M395" i="9"/>
  <c r="M384" i="9"/>
  <c r="M373" i="9"/>
  <c r="M362" i="9"/>
  <c r="M351" i="9"/>
  <c r="M340" i="9"/>
  <c r="M329" i="9"/>
  <c r="M318" i="9"/>
  <c r="M307" i="9"/>
  <c r="M40" i="9"/>
  <c r="M62" i="9"/>
  <c r="M138" i="9"/>
  <c r="M141" i="9" s="1"/>
  <c r="L160" i="9"/>
  <c r="L164" i="9"/>
  <c r="M180" i="9"/>
  <c r="J208" i="9"/>
  <c r="L208" i="9" s="1"/>
  <c r="J231" i="9"/>
  <c r="L231" i="9" s="1"/>
  <c r="J251" i="9"/>
  <c r="N251" i="9"/>
  <c r="J252" i="9"/>
  <c r="O252" i="9" s="1"/>
  <c r="N252" i="9"/>
  <c r="J253" i="9"/>
  <c r="O253" i="9" s="1"/>
  <c r="N253" i="9"/>
  <c r="J254" i="9"/>
  <c r="O254" i="9" s="1"/>
  <c r="N254" i="9"/>
  <c r="J255" i="9"/>
  <c r="O255" i="9" s="1"/>
  <c r="K272" i="9"/>
  <c r="L272" i="9" s="1"/>
  <c r="J274" i="9"/>
  <c r="L274" i="9" s="1"/>
  <c r="K275" i="9"/>
  <c r="L275" i="9" s="1"/>
  <c r="K276" i="9"/>
  <c r="K280" i="9"/>
  <c r="J280" i="9"/>
  <c r="I280" i="9"/>
  <c r="I299" i="9"/>
  <c r="L299" i="9"/>
  <c r="K299" i="9"/>
  <c r="L159" i="9"/>
  <c r="L165" i="9" s="1"/>
  <c r="L163" i="9"/>
  <c r="K251" i="9"/>
  <c r="O251" i="9" s="1"/>
  <c r="K252" i="9"/>
  <c r="K253" i="9"/>
  <c r="K254" i="9"/>
  <c r="K255" i="9"/>
  <c r="N256" i="9"/>
  <c r="J256" i="9"/>
  <c r="O256" i="9" s="1"/>
  <c r="M256" i="9"/>
  <c r="N258" i="9"/>
  <c r="O258" i="9" s="1"/>
  <c r="J258" i="9"/>
  <c r="M258" i="9"/>
  <c r="K294" i="9"/>
  <c r="J294" i="9"/>
  <c r="I294" i="9"/>
  <c r="K298" i="9"/>
  <c r="J298" i="9"/>
  <c r="I298" i="9"/>
  <c r="M298" i="9" s="1"/>
  <c r="M170" i="9"/>
  <c r="M189" i="9"/>
  <c r="L255" i="9"/>
  <c r="I278" i="9"/>
  <c r="L278" i="9" s="1"/>
  <c r="K278" i="9"/>
  <c r="I301" i="9"/>
  <c r="L301" i="9"/>
  <c r="K301" i="9"/>
  <c r="J301" i="9"/>
  <c r="K293" i="9"/>
  <c r="M293" i="9" s="1"/>
  <c r="K295" i="9"/>
  <c r="M295" i="9" s="1"/>
  <c r="K297" i="9"/>
  <c r="M297" i="9" s="1"/>
  <c r="L293" i="9"/>
  <c r="L295" i="9"/>
  <c r="L297" i="9"/>
  <c r="M65" i="9" l="1"/>
  <c r="M63" i="9"/>
  <c r="M64" i="9"/>
  <c r="M375" i="9"/>
  <c r="M376" i="9"/>
  <c r="M377" i="9"/>
  <c r="M374" i="9"/>
  <c r="M378" i="9"/>
  <c r="L323" i="9"/>
  <c r="L319" i="9"/>
  <c r="L320" i="9"/>
  <c r="L321" i="9"/>
  <c r="L322" i="9"/>
  <c r="L21" i="9"/>
  <c r="L17" i="9"/>
  <c r="L19" i="9"/>
  <c r="L15" i="9"/>
  <c r="L20" i="9"/>
  <c r="L18" i="9"/>
  <c r="L14" i="9"/>
  <c r="L22" i="9" s="1"/>
  <c r="L16" i="9"/>
  <c r="N34" i="9"/>
  <c r="N30" i="9"/>
  <c r="N28" i="9"/>
  <c r="N33" i="9"/>
  <c r="N31" i="9"/>
  <c r="N29" i="9"/>
  <c r="N32" i="9"/>
  <c r="N19" i="9"/>
  <c r="N15" i="9"/>
  <c r="N20" i="9"/>
  <c r="N16" i="9"/>
  <c r="N18" i="9"/>
  <c r="N21" i="9"/>
  <c r="N14" i="9"/>
  <c r="N17" i="9"/>
  <c r="N194" i="9"/>
  <c r="N190" i="9"/>
  <c r="N191" i="9"/>
  <c r="N192" i="9"/>
  <c r="N193" i="9"/>
  <c r="N310" i="9"/>
  <c r="N311" i="9"/>
  <c r="N312" i="9"/>
  <c r="N308" i="9"/>
  <c r="N309" i="9"/>
  <c r="N354" i="9"/>
  <c r="N355" i="9"/>
  <c r="N356" i="9"/>
  <c r="N352" i="9"/>
  <c r="N353" i="9"/>
  <c r="N398" i="9"/>
  <c r="N399" i="9"/>
  <c r="N400" i="9"/>
  <c r="N396" i="9"/>
  <c r="N397" i="9"/>
  <c r="M299" i="9"/>
  <c r="M44" i="9"/>
  <c r="M42" i="9"/>
  <c r="M43" i="9"/>
  <c r="M41" i="9"/>
  <c r="M342" i="9"/>
  <c r="M343" i="9"/>
  <c r="M344" i="9"/>
  <c r="M341" i="9"/>
  <c r="M345" i="9"/>
  <c r="M386" i="9"/>
  <c r="M387" i="9"/>
  <c r="M388" i="9"/>
  <c r="M385" i="9"/>
  <c r="M389" i="9"/>
  <c r="L54" i="9"/>
  <c r="L52" i="9"/>
  <c r="L55" i="9"/>
  <c r="L53" i="9"/>
  <c r="L51" i="9"/>
  <c r="L57" i="9" s="1"/>
  <c r="L56" i="9"/>
  <c r="L150" i="9"/>
  <c r="L151" i="9"/>
  <c r="L147" i="9"/>
  <c r="L152" i="9" s="1"/>
  <c r="L148" i="9"/>
  <c r="L149" i="9"/>
  <c r="L210" i="9"/>
  <c r="N130" i="9"/>
  <c r="L96" i="9"/>
  <c r="L92" i="9"/>
  <c r="L88" i="9"/>
  <c r="L95" i="9"/>
  <c r="L93" i="9"/>
  <c r="L91" i="9"/>
  <c r="L89" i="9"/>
  <c r="L94" i="9"/>
  <c r="L97" i="9"/>
  <c r="L90" i="9"/>
  <c r="N171" i="9"/>
  <c r="N172" i="9"/>
  <c r="N173" i="9"/>
  <c r="N41" i="9"/>
  <c r="N43" i="9"/>
  <c r="N44" i="9"/>
  <c r="N42" i="9"/>
  <c r="N148" i="9"/>
  <c r="N149" i="9"/>
  <c r="N150" i="9"/>
  <c r="N151" i="9"/>
  <c r="N147" i="9"/>
  <c r="N321" i="9"/>
  <c r="N322" i="9"/>
  <c r="N323" i="9"/>
  <c r="N319" i="9"/>
  <c r="N320" i="9"/>
  <c r="N365" i="9"/>
  <c r="N366" i="9"/>
  <c r="N367" i="9"/>
  <c r="N363" i="9"/>
  <c r="N364" i="9"/>
  <c r="M301" i="9"/>
  <c r="M193" i="9"/>
  <c r="M194" i="9"/>
  <c r="M190" i="9"/>
  <c r="M195" i="9" s="1"/>
  <c r="M191" i="9"/>
  <c r="M192" i="9"/>
  <c r="L280" i="9"/>
  <c r="M309" i="9"/>
  <c r="M310" i="9"/>
  <c r="M311" i="9"/>
  <c r="M308" i="9"/>
  <c r="M312" i="9"/>
  <c r="M353" i="9"/>
  <c r="M354" i="9"/>
  <c r="M355" i="9"/>
  <c r="M352" i="9"/>
  <c r="M357" i="9" s="1"/>
  <c r="M356" i="9"/>
  <c r="M397" i="9"/>
  <c r="M398" i="9"/>
  <c r="M399" i="9"/>
  <c r="M396" i="9"/>
  <c r="M400" i="9"/>
  <c r="M152" i="9"/>
  <c r="L32" i="9"/>
  <c r="L28" i="9"/>
  <c r="L34" i="9"/>
  <c r="L30" i="9"/>
  <c r="L33" i="9"/>
  <c r="L31" i="9"/>
  <c r="L29" i="9"/>
  <c r="M22" i="9"/>
  <c r="N129" i="9"/>
  <c r="L356" i="9"/>
  <c r="L352" i="9"/>
  <c r="L353" i="9"/>
  <c r="L354" i="9"/>
  <c r="L355" i="9"/>
  <c r="L43" i="9"/>
  <c r="L44" i="9"/>
  <c r="L42" i="9"/>
  <c r="L41" i="9"/>
  <c r="L139" i="9"/>
  <c r="L140" i="9"/>
  <c r="L138" i="9"/>
  <c r="L141" i="9" s="1"/>
  <c r="M300" i="9"/>
  <c r="M296" i="9"/>
  <c r="O259" i="9"/>
  <c r="M165" i="9"/>
  <c r="N126" i="9"/>
  <c r="N115" i="9"/>
  <c r="M35" i="9"/>
  <c r="N56" i="9"/>
  <c r="N52" i="9"/>
  <c r="N55" i="9"/>
  <c r="N53" i="9"/>
  <c r="N51" i="9"/>
  <c r="N57" i="9" s="1"/>
  <c r="N54" i="9"/>
  <c r="N79" i="9"/>
  <c r="N75" i="9"/>
  <c r="N81" i="9"/>
  <c r="N74" i="9"/>
  <c r="N77" i="9"/>
  <c r="N80" i="9"/>
  <c r="N73" i="9"/>
  <c r="N82" i="9" s="1"/>
  <c r="N78" i="9"/>
  <c r="N76" i="9"/>
  <c r="N183" i="9"/>
  <c r="N181" i="9"/>
  <c r="N184" i="9" s="1"/>
  <c r="N182" i="9"/>
  <c r="N332" i="9"/>
  <c r="N333" i="9"/>
  <c r="N334" i="9"/>
  <c r="N330" i="9"/>
  <c r="N331" i="9"/>
  <c r="N376" i="9"/>
  <c r="N377" i="9"/>
  <c r="N378" i="9"/>
  <c r="N374" i="9"/>
  <c r="N375" i="9"/>
  <c r="L390" i="9"/>
  <c r="M182" i="9"/>
  <c r="M183" i="9"/>
  <c r="M181" i="9"/>
  <c r="M184" i="9" s="1"/>
  <c r="M331" i="9"/>
  <c r="M332" i="9"/>
  <c r="M333" i="9"/>
  <c r="M330" i="9"/>
  <c r="M334" i="9"/>
  <c r="L192" i="9"/>
  <c r="L193" i="9"/>
  <c r="L194" i="9"/>
  <c r="L190" i="9"/>
  <c r="L195" i="9" s="1"/>
  <c r="L191" i="9"/>
  <c r="M171" i="9"/>
  <c r="M172" i="9"/>
  <c r="M173" i="9"/>
  <c r="M294" i="9"/>
  <c r="M320" i="9"/>
  <c r="M321" i="9"/>
  <c r="M322" i="9"/>
  <c r="M319" i="9"/>
  <c r="M323" i="9"/>
  <c r="M364" i="9"/>
  <c r="M365" i="9"/>
  <c r="M366" i="9"/>
  <c r="M363" i="9"/>
  <c r="M367" i="9"/>
  <c r="L367" i="9"/>
  <c r="L363" i="9"/>
  <c r="L364" i="9"/>
  <c r="L365" i="9"/>
  <c r="L366" i="9"/>
  <c r="L65" i="9"/>
  <c r="L64" i="9"/>
  <c r="L63" i="9"/>
  <c r="L66" i="9" s="1"/>
  <c r="L237" i="9"/>
  <c r="L312" i="9"/>
  <c r="L308" i="9"/>
  <c r="L309" i="9"/>
  <c r="L310" i="9"/>
  <c r="L311" i="9"/>
  <c r="L209" i="9"/>
  <c r="N131" i="9"/>
  <c r="L400" i="9"/>
  <c r="L396" i="9"/>
  <c r="L397" i="9"/>
  <c r="L398" i="9"/>
  <c r="L399" i="9"/>
  <c r="L173" i="9"/>
  <c r="L171" i="9"/>
  <c r="L172" i="9"/>
  <c r="L345" i="9"/>
  <c r="L341" i="9"/>
  <c r="L342" i="9"/>
  <c r="L343" i="9"/>
  <c r="L344" i="9"/>
  <c r="L213" i="9"/>
  <c r="L214" i="9"/>
  <c r="N113" i="9"/>
  <c r="L81" i="9"/>
  <c r="L77" i="9"/>
  <c r="L73" i="9"/>
  <c r="L80" i="9"/>
  <c r="L78" i="9"/>
  <c r="L76" i="9"/>
  <c r="L74" i="9"/>
  <c r="L75" i="9"/>
  <c r="L79" i="9"/>
  <c r="L379" i="9"/>
  <c r="L229" i="9"/>
  <c r="N63" i="9"/>
  <c r="N65" i="9"/>
  <c r="N64" i="9"/>
  <c r="N94" i="9"/>
  <c r="N90" i="9"/>
  <c r="N96" i="9"/>
  <c r="N89" i="9"/>
  <c r="N91" i="9"/>
  <c r="N92" i="9"/>
  <c r="N97" i="9"/>
  <c r="N95" i="9"/>
  <c r="N88" i="9"/>
  <c r="N93" i="9"/>
  <c r="N138" i="9"/>
  <c r="N141" i="9" s="1"/>
  <c r="N139" i="9"/>
  <c r="N140" i="9"/>
  <c r="N343" i="9"/>
  <c r="N344" i="9"/>
  <c r="N345" i="9"/>
  <c r="N341" i="9"/>
  <c r="N342" i="9"/>
  <c r="N387" i="9"/>
  <c r="N388" i="9"/>
  <c r="N389" i="9"/>
  <c r="N385" i="9"/>
  <c r="N386" i="9"/>
  <c r="J7" i="9"/>
  <c r="M313" i="9" l="1"/>
  <c r="N368" i="9"/>
  <c r="N174" i="9"/>
  <c r="L98" i="9"/>
  <c r="N401" i="9"/>
  <c r="N22" i="9"/>
  <c r="M379" i="9"/>
  <c r="M335" i="9"/>
  <c r="N346" i="9"/>
  <c r="N98" i="9"/>
  <c r="L82" i="9"/>
  <c r="L174" i="9"/>
  <c r="L313" i="9"/>
  <c r="M368" i="9"/>
  <c r="M174" i="9"/>
  <c r="N379" i="9"/>
  <c r="L357" i="9"/>
  <c r="N324" i="9"/>
  <c r="N152" i="9"/>
  <c r="N45" i="9"/>
  <c r="M390" i="9"/>
  <c r="N357" i="9"/>
  <c r="N195" i="9"/>
  <c r="L324" i="9"/>
  <c r="M66" i="9"/>
  <c r="N35" i="9"/>
  <c r="N390" i="9"/>
  <c r="N66" i="9"/>
  <c r="L346" i="9"/>
  <c r="L401" i="9"/>
  <c r="L368" i="9"/>
  <c r="M324" i="9"/>
  <c r="N335" i="9"/>
  <c r="L45" i="9"/>
  <c r="L35" i="9"/>
  <c r="M401" i="9"/>
  <c r="M346" i="9"/>
  <c r="M45" i="9"/>
  <c r="N313" i="9"/>
  <c r="L576" i="1" l="1"/>
  <c r="K576" i="1"/>
  <c r="J576" i="1"/>
  <c r="O575" i="1"/>
  <c r="N575" i="1"/>
  <c r="M575" i="1"/>
  <c r="O574" i="1"/>
  <c r="N574" i="1"/>
  <c r="M574" i="1"/>
  <c r="O573" i="1"/>
  <c r="N573" i="1"/>
  <c r="M573" i="1"/>
  <c r="O572" i="1"/>
  <c r="N572" i="1"/>
  <c r="M572" i="1"/>
  <c r="O571" i="1"/>
  <c r="N571" i="1"/>
  <c r="M571" i="1"/>
  <c r="O570" i="1"/>
  <c r="N570" i="1"/>
  <c r="M570" i="1"/>
  <c r="O569" i="1"/>
  <c r="N569" i="1"/>
  <c r="M569" i="1"/>
  <c r="O568" i="1"/>
  <c r="N568" i="1"/>
  <c r="M568" i="1"/>
  <c r="O567" i="1"/>
  <c r="N567" i="1"/>
  <c r="M567" i="1"/>
  <c r="M576" i="1" l="1"/>
  <c r="N576" i="1"/>
  <c r="O576" i="1"/>
  <c r="L481" i="1" l="1"/>
  <c r="K481" i="1"/>
  <c r="J481" i="1"/>
  <c r="L386" i="1" l="1"/>
  <c r="K386" i="1"/>
  <c r="J386" i="1"/>
  <c r="C74" i="8" l="1"/>
  <c r="C67" i="8" l="1"/>
  <c r="J1077" i="1" l="1"/>
  <c r="J1058" i="1"/>
  <c r="J1038" i="1"/>
  <c r="J1019" i="1"/>
  <c r="L895" i="1"/>
  <c r="K895" i="1"/>
  <c r="J895" i="1"/>
  <c r="L876" i="1"/>
  <c r="K876" i="1"/>
  <c r="J876" i="1"/>
  <c r="C59" i="8" l="1"/>
  <c r="M958" i="1" l="1"/>
  <c r="M957" i="1"/>
  <c r="M956" i="1"/>
  <c r="M955" i="1"/>
  <c r="M954" i="1"/>
  <c r="M953" i="1"/>
  <c r="J959" i="1"/>
  <c r="M944" i="1"/>
  <c r="M943" i="1"/>
  <c r="M942" i="1"/>
  <c r="M941" i="1"/>
  <c r="M940" i="1"/>
  <c r="M939" i="1"/>
  <c r="J945" i="1"/>
  <c r="M929" i="1"/>
  <c r="M928" i="1"/>
  <c r="M927" i="1"/>
  <c r="M926" i="1"/>
  <c r="M925" i="1"/>
  <c r="M924" i="1"/>
  <c r="M922" i="1"/>
  <c r="M923" i="1"/>
  <c r="J930" i="1"/>
  <c r="M912" i="1"/>
  <c r="M911" i="1"/>
  <c r="M910" i="1"/>
  <c r="M909" i="1"/>
  <c r="M908" i="1"/>
  <c r="M907" i="1"/>
  <c r="M906" i="1"/>
  <c r="M905" i="1"/>
  <c r="J913" i="1"/>
  <c r="K102" i="1"/>
  <c r="M959" i="1" l="1"/>
  <c r="M945" i="1"/>
  <c r="M913" i="1"/>
  <c r="D12" i="8" l="1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J162" i="1" l="1"/>
  <c r="M16" i="1" l="1"/>
  <c r="M472" i="1" s="1"/>
  <c r="M377" i="1" l="1"/>
  <c r="M865" i="1"/>
  <c r="M884" i="1"/>
  <c r="M746" i="1"/>
  <c r="M756" i="1" s="1"/>
  <c r="M599" i="1"/>
  <c r="M504" i="1"/>
  <c r="M300" i="1"/>
  <c r="M117" i="1"/>
  <c r="M489" i="1"/>
  <c r="M153" i="1"/>
  <c r="M584" i="1"/>
  <c r="M394" i="1"/>
  <c r="M139" i="1"/>
  <c r="M145" i="1" s="1"/>
  <c r="M409" i="1"/>
  <c r="M127" i="1"/>
  <c r="M7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L759" i="1"/>
  <c r="K759" i="1"/>
  <c r="J759" i="1"/>
  <c r="L1104" i="1"/>
  <c r="O1097" i="1" s="1"/>
  <c r="O1102" i="1" s="1"/>
  <c r="L1093" i="1"/>
  <c r="O1086" i="1" s="1"/>
  <c r="O1089" i="1" s="1"/>
  <c r="M1047" i="1" l="1"/>
  <c r="M1066" i="1"/>
  <c r="M1027" i="1"/>
  <c r="M1008" i="1"/>
  <c r="M891" i="1"/>
  <c r="M887" i="1"/>
  <c r="M892" i="1"/>
  <c r="M888" i="1"/>
  <c r="M893" i="1"/>
  <c r="M889" i="1"/>
  <c r="M885" i="1"/>
  <c r="M894" i="1"/>
  <c r="M890" i="1"/>
  <c r="M886" i="1"/>
  <c r="M1036" i="1"/>
  <c r="M1032" i="1"/>
  <c r="M1028" i="1"/>
  <c r="M875" i="1"/>
  <c r="M871" i="1"/>
  <c r="M867" i="1"/>
  <c r="M1037" i="1"/>
  <c r="M1033" i="1"/>
  <c r="M1029" i="1"/>
  <c r="M872" i="1"/>
  <c r="M868" i="1"/>
  <c r="M1034" i="1"/>
  <c r="M1030" i="1"/>
  <c r="M873" i="1"/>
  <c r="M869" i="1"/>
  <c r="M1035" i="1"/>
  <c r="M1031" i="1"/>
  <c r="M874" i="1"/>
  <c r="M870" i="1"/>
  <c r="M866" i="1"/>
  <c r="M753" i="1"/>
  <c r="M748" i="1"/>
  <c r="M749" i="1"/>
  <c r="M754" i="1"/>
  <c r="M750" i="1"/>
  <c r="M755" i="1"/>
  <c r="M747" i="1"/>
  <c r="M751" i="1"/>
  <c r="M757" i="1"/>
  <c r="M129" i="1"/>
  <c r="M132" i="1"/>
  <c r="M131" i="1"/>
  <c r="M130" i="1"/>
  <c r="M752" i="1"/>
  <c r="O1090" i="1"/>
  <c r="O1087" i="1"/>
  <c r="O1091" i="1"/>
  <c r="O1100" i="1"/>
  <c r="O1103" i="1"/>
  <c r="O1088" i="1"/>
  <c r="O1092" i="1"/>
  <c r="O1101" i="1"/>
  <c r="O1099" i="1"/>
  <c r="O1098" i="1"/>
  <c r="M1056" i="1" l="1"/>
  <c r="M1052" i="1"/>
  <c r="M1048" i="1"/>
  <c r="M1055" i="1"/>
  <c r="M1051" i="1"/>
  <c r="M1054" i="1"/>
  <c r="M1050" i="1"/>
  <c r="M1057" i="1"/>
  <c r="M1053" i="1"/>
  <c r="M1049" i="1"/>
  <c r="M1076" i="1"/>
  <c r="M1072" i="1"/>
  <c r="M1068" i="1"/>
  <c r="M1075" i="1"/>
  <c r="M1071" i="1"/>
  <c r="M1067" i="1"/>
  <c r="M1074" i="1"/>
  <c r="M1070" i="1"/>
  <c r="M1073" i="1"/>
  <c r="M1069" i="1"/>
  <c r="M895" i="1"/>
  <c r="M1015" i="1"/>
  <c r="M1011" i="1"/>
  <c r="M1018" i="1"/>
  <c r="M1014" i="1"/>
  <c r="M1010" i="1"/>
  <c r="M1017" i="1"/>
  <c r="M1013" i="1"/>
  <c r="M1009" i="1"/>
  <c r="M1016" i="1"/>
  <c r="M1012" i="1"/>
  <c r="M1038" i="1"/>
  <c r="M876" i="1"/>
  <c r="J100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J981" i="1"/>
  <c r="O265" i="1"/>
  <c r="O271" i="1" s="1"/>
  <c r="N265" i="1"/>
  <c r="N269" i="1" s="1"/>
  <c r="M265" i="1"/>
  <c r="M269" i="1" s="1"/>
  <c r="L272" i="1"/>
  <c r="K272" i="1"/>
  <c r="J272" i="1"/>
  <c r="O253" i="1"/>
  <c r="O259" i="1" s="1"/>
  <c r="N253" i="1"/>
  <c r="N257" i="1" s="1"/>
  <c r="M253" i="1"/>
  <c r="M257" i="1" s="1"/>
  <c r="L260" i="1"/>
  <c r="K260" i="1"/>
  <c r="J260" i="1"/>
  <c r="L858" i="1"/>
  <c r="K858" i="1"/>
  <c r="J858" i="1"/>
  <c r="L800" i="1"/>
  <c r="K800" i="1"/>
  <c r="J800" i="1"/>
  <c r="J836" i="1"/>
  <c r="K836" i="1"/>
  <c r="L836" i="1"/>
  <c r="J1122" i="1"/>
  <c r="K1122" i="1"/>
  <c r="L1122" i="1"/>
  <c r="J1138" i="1"/>
  <c r="K1138" i="1"/>
  <c r="L1138" i="1"/>
  <c r="J1154" i="1"/>
  <c r="K1154" i="1"/>
  <c r="L1154" i="1"/>
  <c r="J1170" i="1"/>
  <c r="K1170" i="1"/>
  <c r="L1170" i="1"/>
  <c r="L783" i="1"/>
  <c r="O776" i="1" s="1"/>
  <c r="K783" i="1"/>
  <c r="N776" i="1" s="1"/>
  <c r="J783" i="1"/>
  <c r="M776" i="1" s="1"/>
  <c r="L772" i="1"/>
  <c r="O765" i="1" s="1"/>
  <c r="K772" i="1"/>
  <c r="N765" i="1" s="1"/>
  <c r="J772" i="1"/>
  <c r="M765" i="1" s="1"/>
  <c r="L700" i="1"/>
  <c r="K700" i="1"/>
  <c r="J700" i="1"/>
  <c r="N649" i="1"/>
  <c r="M649" i="1"/>
  <c r="N648" i="1"/>
  <c r="M648" i="1"/>
  <c r="N647" i="1"/>
  <c r="M647" i="1"/>
  <c r="N646" i="1"/>
  <c r="M646" i="1"/>
  <c r="N645" i="1"/>
  <c r="M645" i="1"/>
  <c r="N644" i="1"/>
  <c r="M644" i="1"/>
  <c r="N643" i="1"/>
  <c r="M643" i="1"/>
  <c r="K304" i="1"/>
  <c r="J304" i="1"/>
  <c r="L193" i="1"/>
  <c r="K193" i="1"/>
  <c r="J193" i="1"/>
  <c r="M1077" i="1" l="1"/>
  <c r="M1058" i="1"/>
  <c r="M1019" i="1"/>
  <c r="N769" i="1"/>
  <c r="O782" i="1"/>
  <c r="M780" i="1"/>
  <c r="M981" i="1"/>
  <c r="M266" i="1"/>
  <c r="M267" i="1"/>
  <c r="N267" i="1"/>
  <c r="N268" i="1"/>
  <c r="M254" i="1"/>
  <c r="N266" i="1"/>
  <c r="N270" i="1"/>
  <c r="N271" i="1"/>
  <c r="N254" i="1"/>
  <c r="O266" i="1"/>
  <c r="M268" i="1"/>
  <c r="O270" i="1"/>
  <c r="N255" i="1"/>
  <c r="O269" i="1"/>
  <c r="M271" i="1"/>
  <c r="N256" i="1"/>
  <c r="O268" i="1"/>
  <c r="M270" i="1"/>
  <c r="N258" i="1"/>
  <c r="O267" i="1"/>
  <c r="M255" i="1"/>
  <c r="N259" i="1"/>
  <c r="O254" i="1"/>
  <c r="M256" i="1"/>
  <c r="O258" i="1"/>
  <c r="O257" i="1"/>
  <c r="M259" i="1"/>
  <c r="O256" i="1"/>
  <c r="M258" i="1"/>
  <c r="O255" i="1"/>
  <c r="N781" i="1"/>
  <c r="N777" i="1"/>
  <c r="N782" i="1"/>
  <c r="N778" i="1"/>
  <c r="N779" i="1"/>
  <c r="N780" i="1"/>
  <c r="M768" i="1"/>
  <c r="M769" i="1"/>
  <c r="M770" i="1"/>
  <c r="M766" i="1"/>
  <c r="M771" i="1"/>
  <c r="M767" i="1"/>
  <c r="O770" i="1"/>
  <c r="O766" i="1"/>
  <c r="O771" i="1"/>
  <c r="O767" i="1"/>
  <c r="O768" i="1"/>
  <c r="O769" i="1"/>
  <c r="N768" i="1"/>
  <c r="O777" i="1"/>
  <c r="M779" i="1"/>
  <c r="O781" i="1"/>
  <c r="N767" i="1"/>
  <c r="N771" i="1"/>
  <c r="M778" i="1"/>
  <c r="O780" i="1"/>
  <c r="M782" i="1"/>
  <c r="N766" i="1"/>
  <c r="N770" i="1"/>
  <c r="M777" i="1"/>
  <c r="O779" i="1"/>
  <c r="M781" i="1"/>
  <c r="O778" i="1"/>
  <c r="O1104" i="1" l="1"/>
  <c r="O1093" i="1"/>
  <c r="N272" i="1"/>
  <c r="N260" i="1"/>
  <c r="O272" i="1"/>
  <c r="M272" i="1"/>
  <c r="M260" i="1"/>
  <c r="O260" i="1"/>
  <c r="M783" i="1"/>
  <c r="O783" i="1"/>
  <c r="N783" i="1"/>
  <c r="L683" i="1" l="1"/>
  <c r="K295" i="1" l="1"/>
  <c r="L295" i="1"/>
  <c r="O16" i="1" l="1"/>
  <c r="O472" i="1" s="1"/>
  <c r="N16" i="1"/>
  <c r="N472" i="1" s="1"/>
  <c r="L9" i="1"/>
  <c r="O4" i="1" s="1"/>
  <c r="K9" i="1"/>
  <c r="N4" i="1" s="1"/>
  <c r="J9" i="1"/>
  <c r="M4" i="1" s="1"/>
  <c r="O377" i="1" l="1"/>
  <c r="N377" i="1"/>
  <c r="N865" i="1"/>
  <c r="N884" i="1"/>
  <c r="O865" i="1"/>
  <c r="O884" i="1"/>
  <c r="N489" i="1"/>
  <c r="N584" i="1"/>
  <c r="N394" i="1"/>
  <c r="N97" i="1"/>
  <c r="N409" i="1"/>
  <c r="N599" i="1"/>
  <c r="N504" i="1"/>
  <c r="N300" i="1"/>
  <c r="O746" i="1"/>
  <c r="O754" i="1" s="1"/>
  <c r="O167" i="1"/>
  <c r="O180" i="1"/>
  <c r="O106" i="1"/>
  <c r="N746" i="1"/>
  <c r="N753" i="1" s="1"/>
  <c r="M808" i="1"/>
  <c r="M827" i="1"/>
  <c r="M832" i="1" s="1"/>
  <c r="M788" i="1"/>
  <c r="N808" i="1"/>
  <c r="N845" i="1"/>
  <c r="N827" i="1"/>
  <c r="N832" i="1" s="1"/>
  <c r="N788" i="1"/>
  <c r="O808" i="1"/>
  <c r="O845" i="1"/>
  <c r="O827" i="1"/>
  <c r="O832" i="1" s="1"/>
  <c r="O788" i="1"/>
  <c r="M689" i="1"/>
  <c r="N689" i="1"/>
  <c r="O689" i="1"/>
  <c r="M189" i="1"/>
  <c r="N189" i="1"/>
  <c r="O675" i="1"/>
  <c r="O679" i="1" s="1"/>
  <c r="O189" i="1"/>
  <c r="M664" i="1"/>
  <c r="M618" i="1"/>
  <c r="M537" i="1"/>
  <c r="M457" i="1"/>
  <c r="M708" i="1"/>
  <c r="M552" i="1"/>
  <c r="M727" i="1"/>
  <c r="M427" i="1"/>
  <c r="M655" i="1"/>
  <c r="M522" i="1"/>
  <c r="M442" i="1"/>
  <c r="M361" i="1"/>
  <c r="N708" i="1"/>
  <c r="N552" i="1"/>
  <c r="N727" i="1"/>
  <c r="N427" i="1"/>
  <c r="N655" i="1"/>
  <c r="N522" i="1"/>
  <c r="N442" i="1"/>
  <c r="N361" i="1"/>
  <c r="N664" i="1"/>
  <c r="N618" i="1"/>
  <c r="N537" i="1"/>
  <c r="N457" i="1"/>
  <c r="O727" i="1"/>
  <c r="O427" i="1"/>
  <c r="O655" i="1"/>
  <c r="O522" i="1"/>
  <c r="O442" i="1"/>
  <c r="O361" i="1"/>
  <c r="O664" i="1"/>
  <c r="O618" i="1"/>
  <c r="O537" i="1"/>
  <c r="O457" i="1"/>
  <c r="O708" i="1"/>
  <c r="O552" i="1"/>
  <c r="M287" i="1"/>
  <c r="M327" i="1"/>
  <c r="M344" i="1"/>
  <c r="N327" i="1"/>
  <c r="N344" i="1"/>
  <c r="O327" i="1"/>
  <c r="O344" i="1"/>
  <c r="N287" i="1"/>
  <c r="N288" i="1" s="1"/>
  <c r="O309" i="1"/>
  <c r="O287" i="1"/>
  <c r="O288" i="1" s="1"/>
  <c r="M88" i="1"/>
  <c r="M89" i="1" s="1"/>
  <c r="M243" i="1"/>
  <c r="O38" i="1"/>
  <c r="O243" i="1"/>
  <c r="N73" i="1"/>
  <c r="N243" i="1"/>
  <c r="M5" i="1"/>
  <c r="M6" i="1"/>
  <c r="M7" i="1"/>
  <c r="M8" i="1"/>
  <c r="N6" i="1"/>
  <c r="N7" i="1"/>
  <c r="N8" i="1"/>
  <c r="N5" i="1"/>
  <c r="O7" i="1"/>
  <c r="O8" i="1"/>
  <c r="O5" i="1"/>
  <c r="O6" i="1"/>
  <c r="O28" i="1"/>
  <c r="M52" i="1"/>
  <c r="N64" i="1"/>
  <c r="O73" i="1"/>
  <c r="M38" i="1"/>
  <c r="N52" i="1"/>
  <c r="O64" i="1"/>
  <c r="M28" i="1"/>
  <c r="N38" i="1"/>
  <c r="O52" i="1"/>
  <c r="M73" i="1"/>
  <c r="N28" i="1"/>
  <c r="M64" i="1"/>
  <c r="L819" i="1"/>
  <c r="K819" i="1"/>
  <c r="J819" i="1"/>
  <c r="L738" i="1"/>
  <c r="K738" i="1"/>
  <c r="J738" i="1"/>
  <c r="L720" i="1"/>
  <c r="K720" i="1"/>
  <c r="J720" i="1"/>
  <c r="L669" i="1"/>
  <c r="K669" i="1"/>
  <c r="J669" i="1"/>
  <c r="L659" i="1"/>
  <c r="K659" i="1"/>
  <c r="J659" i="1"/>
  <c r="K650" i="1"/>
  <c r="J650" i="1"/>
  <c r="L638" i="1"/>
  <c r="K638" i="1"/>
  <c r="J638" i="1"/>
  <c r="L626" i="1"/>
  <c r="K626" i="1"/>
  <c r="J626" i="1"/>
  <c r="K607" i="1"/>
  <c r="J607" i="1"/>
  <c r="K592" i="1"/>
  <c r="J592" i="1"/>
  <c r="L560" i="1"/>
  <c r="K560" i="1"/>
  <c r="J560" i="1"/>
  <c r="L545" i="1"/>
  <c r="K545" i="1"/>
  <c r="J545" i="1"/>
  <c r="L530" i="1"/>
  <c r="K530" i="1"/>
  <c r="J530" i="1"/>
  <c r="K512" i="1"/>
  <c r="J512" i="1"/>
  <c r="K497" i="1"/>
  <c r="J497" i="1"/>
  <c r="L465" i="1"/>
  <c r="K465" i="1"/>
  <c r="J465" i="1"/>
  <c r="L450" i="1"/>
  <c r="K450" i="1"/>
  <c r="J450" i="1"/>
  <c r="L435" i="1"/>
  <c r="K435" i="1"/>
  <c r="J435" i="1"/>
  <c r="K417" i="1"/>
  <c r="J417" i="1"/>
  <c r="K402" i="1"/>
  <c r="J402" i="1"/>
  <c r="L353" i="1"/>
  <c r="K353" i="1"/>
  <c r="J353" i="1"/>
  <c r="L369" i="1"/>
  <c r="K369" i="1"/>
  <c r="J369" i="1"/>
  <c r="L336" i="1"/>
  <c r="K336" i="1"/>
  <c r="J336" i="1"/>
  <c r="O478" i="1" l="1"/>
  <c r="O474" i="1"/>
  <c r="O480" i="1"/>
  <c r="O476" i="1"/>
  <c r="O473" i="1"/>
  <c r="O479" i="1"/>
  <c r="O475" i="1"/>
  <c r="O477" i="1"/>
  <c r="M480" i="1"/>
  <c r="M476" i="1"/>
  <c r="M474" i="1"/>
  <c r="M479" i="1"/>
  <c r="M477" i="1"/>
  <c r="M473" i="1"/>
  <c r="M478" i="1"/>
  <c r="M475" i="1"/>
  <c r="N477" i="1"/>
  <c r="N473" i="1"/>
  <c r="N479" i="1"/>
  <c r="N476" i="1"/>
  <c r="N478" i="1"/>
  <c r="N474" i="1"/>
  <c r="N475" i="1"/>
  <c r="N480" i="1"/>
  <c r="N384" i="1"/>
  <c r="N380" i="1"/>
  <c r="N385" i="1"/>
  <c r="N381" i="1"/>
  <c r="N382" i="1"/>
  <c r="N378" i="1"/>
  <c r="N383" i="1"/>
  <c r="N379" i="1"/>
  <c r="O385" i="1"/>
  <c r="O381" i="1"/>
  <c r="O382" i="1"/>
  <c r="O378" i="1"/>
  <c r="O383" i="1"/>
  <c r="O379" i="1"/>
  <c r="O384" i="1"/>
  <c r="O380" i="1"/>
  <c r="M383" i="1"/>
  <c r="M379" i="1"/>
  <c r="M384" i="1"/>
  <c r="M380" i="1"/>
  <c r="M385" i="1"/>
  <c r="M381" i="1"/>
  <c r="M382" i="1"/>
  <c r="M378" i="1"/>
  <c r="O893" i="1"/>
  <c r="O889" i="1"/>
  <c r="O885" i="1"/>
  <c r="O894" i="1"/>
  <c r="O890" i="1"/>
  <c r="O886" i="1"/>
  <c r="O891" i="1"/>
  <c r="O887" i="1"/>
  <c r="O892" i="1"/>
  <c r="O888" i="1"/>
  <c r="N892" i="1"/>
  <c r="N888" i="1"/>
  <c r="N893" i="1"/>
  <c r="N889" i="1"/>
  <c r="N885" i="1"/>
  <c r="N894" i="1"/>
  <c r="N890" i="1"/>
  <c r="N886" i="1"/>
  <c r="N891" i="1"/>
  <c r="N887" i="1"/>
  <c r="O873" i="1"/>
  <c r="O869" i="1"/>
  <c r="O874" i="1"/>
  <c r="O870" i="1"/>
  <c r="O866" i="1"/>
  <c r="O875" i="1"/>
  <c r="O871" i="1"/>
  <c r="O867" i="1"/>
  <c r="O872" i="1"/>
  <c r="O868" i="1"/>
  <c r="N872" i="1"/>
  <c r="N868" i="1"/>
  <c r="N873" i="1"/>
  <c r="N869" i="1"/>
  <c r="N874" i="1"/>
  <c r="N870" i="1"/>
  <c r="N866" i="1"/>
  <c r="N875" i="1"/>
  <c r="N871" i="1"/>
  <c r="N867" i="1"/>
  <c r="N756" i="1"/>
  <c r="N754" i="1"/>
  <c r="O758" i="1"/>
  <c r="N747" i="1"/>
  <c r="N758" i="1"/>
  <c r="N748" i="1"/>
  <c r="N751" i="1"/>
  <c r="N749" i="1"/>
  <c r="N752" i="1"/>
  <c r="N755" i="1"/>
  <c r="N757" i="1"/>
  <c r="O749" i="1"/>
  <c r="O757" i="1"/>
  <c r="O748" i="1"/>
  <c r="O752" i="1"/>
  <c r="O747" i="1"/>
  <c r="O751" i="1"/>
  <c r="O755" i="1"/>
  <c r="O753" i="1"/>
  <c r="O756" i="1"/>
  <c r="O750" i="1"/>
  <c r="N750" i="1"/>
  <c r="N99" i="1"/>
  <c r="N98" i="1"/>
  <c r="N101" i="1"/>
  <c r="N100" i="1"/>
  <c r="O717" i="1"/>
  <c r="O713" i="1"/>
  <c r="O718" i="1"/>
  <c r="O714" i="1"/>
  <c r="O710" i="1"/>
  <c r="O719" i="1"/>
  <c r="O715" i="1"/>
  <c r="O711" i="1"/>
  <c r="O716" i="1"/>
  <c r="O712" i="1"/>
  <c r="M719" i="1"/>
  <c r="M715" i="1"/>
  <c r="M711" i="1"/>
  <c r="M716" i="1"/>
  <c r="M712" i="1"/>
  <c r="M717" i="1"/>
  <c r="M713" i="1"/>
  <c r="M718" i="1"/>
  <c r="M714" i="1"/>
  <c r="M710" i="1"/>
  <c r="M793" i="1"/>
  <c r="M811" i="1"/>
  <c r="M794" i="1"/>
  <c r="M795" i="1"/>
  <c r="N716" i="1"/>
  <c r="N712" i="1"/>
  <c r="N717" i="1"/>
  <c r="N713" i="1"/>
  <c r="N718" i="1"/>
  <c r="N714" i="1"/>
  <c r="N710" i="1"/>
  <c r="N719" i="1"/>
  <c r="N715" i="1"/>
  <c r="N711" i="1"/>
  <c r="O794" i="1"/>
  <c r="O795" i="1"/>
  <c r="O793" i="1"/>
  <c r="O811" i="1"/>
  <c r="N793" i="1"/>
  <c r="N811" i="1"/>
  <c r="N794" i="1"/>
  <c r="N795" i="1"/>
  <c r="O857" i="1"/>
  <c r="O853" i="1"/>
  <c r="O849" i="1"/>
  <c r="O854" i="1"/>
  <c r="O850" i="1"/>
  <c r="O846" i="1"/>
  <c r="O855" i="1"/>
  <c r="O851" i="1"/>
  <c r="O847" i="1"/>
  <c r="O856" i="1"/>
  <c r="O852" i="1"/>
  <c r="O848" i="1"/>
  <c r="N856" i="1"/>
  <c r="N852" i="1"/>
  <c r="N848" i="1"/>
  <c r="N857" i="1"/>
  <c r="N853" i="1"/>
  <c r="N849" i="1"/>
  <c r="N854" i="1"/>
  <c r="N850" i="1"/>
  <c r="N846" i="1"/>
  <c r="N855" i="1"/>
  <c r="N851" i="1"/>
  <c r="N847" i="1"/>
  <c r="O798" i="1"/>
  <c r="O791" i="1"/>
  <c r="O792" i="1"/>
  <c r="O799" i="1"/>
  <c r="O796" i="1"/>
  <c r="O789" i="1"/>
  <c r="O797" i="1"/>
  <c r="O790" i="1"/>
  <c r="N797" i="1"/>
  <c r="N790" i="1"/>
  <c r="N798" i="1"/>
  <c r="N791" i="1"/>
  <c r="N792" i="1"/>
  <c r="N799" i="1"/>
  <c r="N796" i="1"/>
  <c r="N789" i="1"/>
  <c r="M799" i="1"/>
  <c r="M796" i="1"/>
  <c r="M789" i="1"/>
  <c r="M797" i="1"/>
  <c r="M790" i="1"/>
  <c r="M798" i="1"/>
  <c r="M791" i="1"/>
  <c r="M792" i="1"/>
  <c r="N698" i="1"/>
  <c r="N694" i="1"/>
  <c r="N690" i="1"/>
  <c r="N699" i="1"/>
  <c r="N695" i="1"/>
  <c r="N691" i="1"/>
  <c r="N696" i="1"/>
  <c r="N692" i="1"/>
  <c r="N697" i="1"/>
  <c r="N693" i="1"/>
  <c r="O699" i="1"/>
  <c r="O695" i="1"/>
  <c r="O691" i="1"/>
  <c r="O696" i="1"/>
  <c r="O692" i="1"/>
  <c r="O697" i="1"/>
  <c r="O693" i="1"/>
  <c r="O698" i="1"/>
  <c r="O694" i="1"/>
  <c r="O690" i="1"/>
  <c r="M697" i="1"/>
  <c r="M693" i="1"/>
  <c r="M698" i="1"/>
  <c r="M694" i="1"/>
  <c r="M690" i="1"/>
  <c r="M699" i="1"/>
  <c r="M695" i="1"/>
  <c r="M691" i="1"/>
  <c r="M696" i="1"/>
  <c r="M692" i="1"/>
  <c r="M490" i="1"/>
  <c r="M494" i="1"/>
  <c r="M410" i="1"/>
  <c r="M414" i="1"/>
  <c r="M395" i="1"/>
  <c r="M399" i="1"/>
  <c r="M491" i="1"/>
  <c r="M495" i="1"/>
  <c r="M411" i="1"/>
  <c r="M415" i="1"/>
  <c r="M396" i="1"/>
  <c r="M400" i="1"/>
  <c r="M492" i="1"/>
  <c r="M496" i="1"/>
  <c r="M412" i="1"/>
  <c r="M416" i="1"/>
  <c r="M397" i="1"/>
  <c r="M401" i="1"/>
  <c r="M493" i="1"/>
  <c r="M413" i="1"/>
  <c r="M398" i="1"/>
  <c r="N606" i="1"/>
  <c r="N602" i="1"/>
  <c r="N590" i="1"/>
  <c r="N586" i="1"/>
  <c r="N509" i="1"/>
  <c r="N505" i="1"/>
  <c r="N493" i="1"/>
  <c r="N415" i="1"/>
  <c r="N411" i="1"/>
  <c r="N401" i="1"/>
  <c r="N397" i="1"/>
  <c r="N605" i="1"/>
  <c r="N601" i="1"/>
  <c r="N589" i="1"/>
  <c r="N585" i="1"/>
  <c r="N508" i="1"/>
  <c r="N496" i="1"/>
  <c r="N492" i="1"/>
  <c r="N414" i="1"/>
  <c r="N410" i="1"/>
  <c r="N400" i="1"/>
  <c r="N396" i="1"/>
  <c r="N604" i="1"/>
  <c r="N600" i="1"/>
  <c r="N588" i="1"/>
  <c r="N511" i="1"/>
  <c r="N507" i="1"/>
  <c r="N495" i="1"/>
  <c r="N491" i="1"/>
  <c r="N413" i="1"/>
  <c r="N399" i="1"/>
  <c r="N395" i="1"/>
  <c r="N603" i="1"/>
  <c r="N591" i="1"/>
  <c r="N587" i="1"/>
  <c r="N510" i="1"/>
  <c r="N506" i="1"/>
  <c r="N494" i="1"/>
  <c r="N490" i="1"/>
  <c r="N416" i="1"/>
  <c r="N412" i="1"/>
  <c r="N398" i="1"/>
  <c r="O678" i="1"/>
  <c r="N330" i="1"/>
  <c r="N348" i="1"/>
  <c r="O330" i="1"/>
  <c r="O348" i="1"/>
  <c r="M330" i="1"/>
  <c r="M348" i="1"/>
  <c r="O680" i="1"/>
  <c r="O677" i="1"/>
  <c r="O682" i="1"/>
  <c r="O676" i="1"/>
  <c r="O681" i="1"/>
  <c r="N303" i="1"/>
  <c r="N301" i="1"/>
  <c r="N302" i="1"/>
  <c r="M302" i="1"/>
  <c r="M303" i="1"/>
  <c r="M301" i="1"/>
  <c r="N80" i="1"/>
  <c r="N192" i="1"/>
  <c r="N190" i="1"/>
  <c r="N191" i="1"/>
  <c r="M80" i="1"/>
  <c r="M192" i="1"/>
  <c r="M190" i="1"/>
  <c r="M191" i="1"/>
  <c r="O80" i="1"/>
  <c r="O192" i="1"/>
  <c r="O190" i="1"/>
  <c r="O191" i="1"/>
  <c r="N527" i="1"/>
  <c r="N734" i="1"/>
  <c r="O527" i="1"/>
  <c r="O734" i="1"/>
  <c r="M527" i="1"/>
  <c r="M734" i="1"/>
  <c r="M634" i="1"/>
  <c r="M635" i="1"/>
  <c r="M631" i="1"/>
  <c r="M636" i="1"/>
  <c r="M632" i="1"/>
  <c r="M637" i="1"/>
  <c r="M633" i="1"/>
  <c r="N635" i="1"/>
  <c r="N631" i="1"/>
  <c r="N636" i="1"/>
  <c r="N632" i="1"/>
  <c r="N637" i="1"/>
  <c r="N633" i="1"/>
  <c r="N634" i="1"/>
  <c r="O636" i="1"/>
  <c r="O632" i="1"/>
  <c r="O637" i="1"/>
  <c r="O633" i="1"/>
  <c r="O634" i="1"/>
  <c r="O635" i="1"/>
  <c r="O631" i="1"/>
  <c r="L321" i="1"/>
  <c r="N481" i="1" l="1"/>
  <c r="M481" i="1"/>
  <c r="O481" i="1"/>
  <c r="M386" i="1"/>
  <c r="O386" i="1"/>
  <c r="N386" i="1"/>
  <c r="N895" i="1"/>
  <c r="O895" i="1"/>
  <c r="N876" i="1"/>
  <c r="O876" i="1"/>
  <c r="N497" i="1"/>
  <c r="M497" i="1"/>
  <c r="N102" i="1"/>
  <c r="M759" i="1"/>
  <c r="N759" i="1"/>
  <c r="O759" i="1"/>
  <c r="M858" i="1"/>
  <c r="M800" i="1"/>
  <c r="O800" i="1"/>
  <c r="O858" i="1"/>
  <c r="N858" i="1"/>
  <c r="N800" i="1"/>
  <c r="O700" i="1"/>
  <c r="M772" i="1"/>
  <c r="N772" i="1"/>
  <c r="M700" i="1"/>
  <c r="O772" i="1"/>
  <c r="N700" i="1"/>
  <c r="O683" i="1"/>
  <c r="O193" i="1"/>
  <c r="M193" i="1"/>
  <c r="N193" i="1"/>
  <c r="J295" i="1"/>
  <c r="L282" i="1"/>
  <c r="L248" i="1"/>
  <c r="K248" i="1"/>
  <c r="J248" i="1"/>
  <c r="L238" i="1"/>
  <c r="K238" i="1"/>
  <c r="J226" i="1"/>
  <c r="L214" i="1"/>
  <c r="K214" i="1"/>
  <c r="J214" i="1"/>
  <c r="L204" i="1"/>
  <c r="K204" i="1"/>
  <c r="J204" i="1"/>
  <c r="L184" i="1"/>
  <c r="L175" i="1"/>
  <c r="J149" i="1"/>
  <c r="J135" i="1"/>
  <c r="J122" i="1"/>
  <c r="L112" i="1"/>
  <c r="J93" i="1"/>
  <c r="L83" i="1"/>
  <c r="K83" i="1"/>
  <c r="J83" i="1"/>
  <c r="L68" i="1"/>
  <c r="K68" i="1"/>
  <c r="J68" i="1"/>
  <c r="L58" i="1"/>
  <c r="K58" i="1"/>
  <c r="J58" i="1"/>
  <c r="K47" i="1"/>
  <c r="L33" i="1"/>
  <c r="K33" i="1"/>
  <c r="J33" i="1"/>
  <c r="K23" i="1"/>
  <c r="N1110" i="1" l="1"/>
  <c r="N1143" i="1"/>
  <c r="N1159" i="1"/>
  <c r="N1127" i="1"/>
  <c r="N293" i="1"/>
  <c r="N231" i="1"/>
  <c r="N208" i="1"/>
  <c r="N198" i="1"/>
  <c r="N244" i="1" s="1"/>
  <c r="N45" i="1"/>
  <c r="N1169" i="1" l="1"/>
  <c r="N1165" i="1"/>
  <c r="N1162" i="1"/>
  <c r="N1152" i="1"/>
  <c r="N1145" i="1"/>
  <c r="N1135" i="1"/>
  <c r="N1132" i="1"/>
  <c r="N1128" i="1"/>
  <c r="N1118" i="1"/>
  <c r="N1114" i="1"/>
  <c r="N1168" i="1"/>
  <c r="N1161" i="1"/>
  <c r="N1151" i="1"/>
  <c r="N1148" i="1"/>
  <c r="N1144" i="1"/>
  <c r="N1134" i="1"/>
  <c r="N1131" i="1"/>
  <c r="N1121" i="1"/>
  <c r="N1117" i="1"/>
  <c r="N1113" i="1"/>
  <c r="N1166" i="1"/>
  <c r="N1163" i="1"/>
  <c r="N1153" i="1"/>
  <c r="N1149" i="1"/>
  <c r="N1146" i="1"/>
  <c r="N1136" i="1"/>
  <c r="N1129" i="1"/>
  <c r="N1119" i="1"/>
  <c r="N1115" i="1"/>
  <c r="N1111" i="1"/>
  <c r="N1167" i="1"/>
  <c r="N1164" i="1"/>
  <c r="N1160" i="1"/>
  <c r="N1150" i="1"/>
  <c r="N1147" i="1"/>
  <c r="N1137" i="1"/>
  <c r="N1133" i="1"/>
  <c r="N1130" i="1"/>
  <c r="N1120" i="1"/>
  <c r="N1116" i="1"/>
  <c r="N1112" i="1"/>
  <c r="N32" i="1"/>
  <c r="N21" i="1"/>
  <c r="N17" i="1"/>
  <c r="N22" i="1"/>
  <c r="N20" i="1"/>
  <c r="N19" i="1"/>
  <c r="N18" i="1"/>
  <c r="N816" i="1"/>
  <c r="N812" i="1"/>
  <c r="N817" i="1"/>
  <c r="N813" i="1"/>
  <c r="N818" i="1"/>
  <c r="N814" i="1"/>
  <c r="N809" i="1"/>
  <c r="N815" i="1"/>
  <c r="N810" i="1"/>
  <c r="N835" i="1"/>
  <c r="N833" i="1"/>
  <c r="N828" i="1"/>
  <c r="N834" i="1"/>
  <c r="N829" i="1"/>
  <c r="N830" i="1"/>
  <c r="N831" i="1"/>
  <c r="N736" i="1"/>
  <c r="N737" i="1"/>
  <c r="N732" i="1"/>
  <c r="N728" i="1"/>
  <c r="N667" i="1"/>
  <c r="N668" i="1"/>
  <c r="N733" i="1"/>
  <c r="N729" i="1"/>
  <c r="N709" i="1"/>
  <c r="N735" i="1"/>
  <c r="N730" i="1"/>
  <c r="N731" i="1"/>
  <c r="N666" i="1"/>
  <c r="N665" i="1"/>
  <c r="N657" i="1"/>
  <c r="N658" i="1"/>
  <c r="N656" i="1"/>
  <c r="N625" i="1"/>
  <c r="N624" i="1"/>
  <c r="N620" i="1"/>
  <c r="N621" i="1"/>
  <c r="N622" i="1"/>
  <c r="N623" i="1"/>
  <c r="N619" i="1"/>
  <c r="N555" i="1"/>
  <c r="N543" i="1"/>
  <c r="N539" i="1"/>
  <c r="N523" i="1"/>
  <c r="N556" i="1"/>
  <c r="N540" i="1"/>
  <c r="N528" i="1"/>
  <c r="N524" i="1"/>
  <c r="N559" i="1"/>
  <c r="N557" i="1"/>
  <c r="N553" i="1"/>
  <c r="N541" i="1"/>
  <c r="N525" i="1"/>
  <c r="N558" i="1"/>
  <c r="N554" i="1"/>
  <c r="N544" i="1"/>
  <c r="N542" i="1"/>
  <c r="N538" i="1"/>
  <c r="N526" i="1"/>
  <c r="N464" i="1"/>
  <c r="N462" i="1"/>
  <c r="N458" i="1"/>
  <c r="N446" i="1"/>
  <c r="N430" i="1"/>
  <c r="N529" i="1"/>
  <c r="N463" i="1"/>
  <c r="N445" i="1"/>
  <c r="N443" i="1"/>
  <c r="N434" i="1"/>
  <c r="N429" i="1"/>
  <c r="N461" i="1"/>
  <c r="N459" i="1"/>
  <c r="N448" i="1"/>
  <c r="N432" i="1"/>
  <c r="N449" i="1"/>
  <c r="N444" i="1"/>
  <c r="N428" i="1"/>
  <c r="N460" i="1"/>
  <c r="N447" i="1"/>
  <c r="N433" i="1"/>
  <c r="N431" i="1"/>
  <c r="N368" i="1"/>
  <c r="N366" i="1"/>
  <c r="N362" i="1"/>
  <c r="N351" i="1"/>
  <c r="N346" i="1"/>
  <c r="N367" i="1"/>
  <c r="N363" i="1"/>
  <c r="N347" i="1"/>
  <c r="N364" i="1"/>
  <c r="N349" i="1"/>
  <c r="N365" i="1"/>
  <c r="N352" i="1"/>
  <c r="N350" i="1"/>
  <c r="N345" i="1"/>
  <c r="N53" i="1"/>
  <c r="N67" i="1"/>
  <c r="N331" i="1"/>
  <c r="N332" i="1"/>
  <c r="N335" i="1"/>
  <c r="N333" i="1"/>
  <c r="N328" i="1"/>
  <c r="N334" i="1"/>
  <c r="N329" i="1"/>
  <c r="N29" i="1"/>
  <c r="N30" i="1"/>
  <c r="N291" i="1"/>
  <c r="N31" i="1"/>
  <c r="N55" i="1"/>
  <c r="N57" i="1"/>
  <c r="N289" i="1"/>
  <c r="N294" i="1"/>
  <c r="N66" i="1"/>
  <c r="N54" i="1"/>
  <c r="N65" i="1"/>
  <c r="N56" i="1"/>
  <c r="N292" i="1"/>
  <c r="N290" i="1"/>
  <c r="N245" i="1"/>
  <c r="N246" i="1"/>
  <c r="N247" i="1"/>
  <c r="N237" i="1"/>
  <c r="N235" i="1"/>
  <c r="N233" i="1"/>
  <c r="N236" i="1"/>
  <c r="N234" i="1"/>
  <c r="N232" i="1"/>
  <c r="N211" i="1"/>
  <c r="N210" i="1"/>
  <c r="N212" i="1"/>
  <c r="N213" i="1"/>
  <c r="N209" i="1"/>
  <c r="N200" i="1"/>
  <c r="N201" i="1"/>
  <c r="N202" i="1"/>
  <c r="N203" i="1"/>
  <c r="N199" i="1"/>
  <c r="N40" i="1"/>
  <c r="N44" i="1"/>
  <c r="N42" i="1"/>
  <c r="N41" i="1"/>
  <c r="N43" i="1"/>
  <c r="N46" i="1"/>
  <c r="N39" i="1"/>
  <c r="N79" i="1"/>
  <c r="N77" i="1"/>
  <c r="N81" i="1"/>
  <c r="N74" i="1"/>
  <c r="N78" i="1"/>
  <c r="N75" i="1"/>
  <c r="N82" i="1"/>
  <c r="N76" i="1"/>
  <c r="M304" i="1" l="1"/>
  <c r="N9" i="1"/>
  <c r="N23" i="1"/>
  <c r="N1154" i="1"/>
  <c r="N1170" i="1"/>
  <c r="N1138" i="1"/>
  <c r="N1122" i="1"/>
  <c r="N669" i="1"/>
  <c r="N836" i="1"/>
  <c r="N720" i="1"/>
  <c r="N819" i="1"/>
  <c r="N738" i="1"/>
  <c r="N659" i="1"/>
  <c r="N626" i="1"/>
  <c r="N638" i="1"/>
  <c r="N435" i="1"/>
  <c r="N450" i="1"/>
  <c r="N465" i="1"/>
  <c r="N530" i="1"/>
  <c r="N560" i="1"/>
  <c r="N545" i="1"/>
  <c r="N353" i="1"/>
  <c r="N369" i="1"/>
  <c r="N295" i="1"/>
  <c r="N336" i="1"/>
  <c r="N68" i="1"/>
  <c r="N33" i="1"/>
  <c r="N58" i="1"/>
  <c r="N248" i="1"/>
  <c r="N214" i="1"/>
  <c r="N204" i="1"/>
  <c r="N47" i="1"/>
  <c r="N83" i="1"/>
  <c r="D4" i="8" l="1"/>
  <c r="D5" i="8"/>
  <c r="D6" i="8"/>
  <c r="D7" i="8"/>
  <c r="D8" i="8"/>
  <c r="D9" i="8"/>
  <c r="D10" i="8"/>
  <c r="D11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B51" i="8"/>
  <c r="C51" i="8"/>
  <c r="D51" i="8" l="1"/>
  <c r="C34" i="7" l="1"/>
  <c r="C35" i="7"/>
  <c r="C36" i="7"/>
  <c r="C37" i="7"/>
  <c r="C38" i="7"/>
  <c r="C48" i="7" l="1"/>
  <c r="C47" i="7"/>
  <c r="C46" i="7"/>
  <c r="C45" i="7"/>
  <c r="C44" i="7"/>
  <c r="C43" i="7"/>
  <c r="C42" i="7"/>
  <c r="C41" i="7"/>
  <c r="C40" i="7"/>
  <c r="C39" i="7"/>
  <c r="C13" i="7"/>
  <c r="C6" i="7"/>
  <c r="J47" i="1" l="1"/>
  <c r="J23" i="1"/>
  <c r="M158" i="1" l="1"/>
  <c r="M154" i="1"/>
  <c r="M161" i="1"/>
  <c r="M157" i="1"/>
  <c r="M160" i="1"/>
  <c r="M156" i="1"/>
  <c r="M159" i="1"/>
  <c r="M155" i="1"/>
  <c r="M1000" i="1"/>
  <c r="M996" i="1"/>
  <c r="M992" i="1"/>
  <c r="M999" i="1"/>
  <c r="M995" i="1"/>
  <c r="M991" i="1"/>
  <c r="M998" i="1"/>
  <c r="M994" i="1"/>
  <c r="M990" i="1"/>
  <c r="M997" i="1"/>
  <c r="M993" i="1"/>
  <c r="M989" i="1"/>
  <c r="M1110" i="1"/>
  <c r="M1127" i="1"/>
  <c r="M1143" i="1"/>
  <c r="M1159" i="1"/>
  <c r="M219" i="1"/>
  <c r="M208" i="1"/>
  <c r="M198" i="1"/>
  <c r="M1168" i="1" l="1"/>
  <c r="M1161" i="1"/>
  <c r="M1151" i="1"/>
  <c r="M1148" i="1"/>
  <c r="M1144" i="1"/>
  <c r="M1134" i="1"/>
  <c r="M1131" i="1"/>
  <c r="M1121" i="1"/>
  <c r="M1117" i="1"/>
  <c r="M1113" i="1"/>
  <c r="M1169" i="1"/>
  <c r="M1165" i="1"/>
  <c r="M1162" i="1"/>
  <c r="M1152" i="1"/>
  <c r="M1145" i="1"/>
  <c r="M1135" i="1"/>
  <c r="M1132" i="1"/>
  <c r="M1128" i="1"/>
  <c r="M1118" i="1"/>
  <c r="M1114" i="1"/>
  <c r="M1167" i="1"/>
  <c r="M1166" i="1"/>
  <c r="M1163" i="1"/>
  <c r="M1153" i="1"/>
  <c r="M1149" i="1"/>
  <c r="M1146" i="1"/>
  <c r="M1136" i="1"/>
  <c r="M1129" i="1"/>
  <c r="M1119" i="1"/>
  <c r="M1115" i="1"/>
  <c r="M1111" i="1"/>
  <c r="M1164" i="1"/>
  <c r="M1160" i="1"/>
  <c r="M1150" i="1"/>
  <c r="M1147" i="1"/>
  <c r="M1137" i="1"/>
  <c r="M1133" i="1"/>
  <c r="M1130" i="1"/>
  <c r="M1120" i="1"/>
  <c r="M1116" i="1"/>
  <c r="M1112" i="1"/>
  <c r="M1001" i="1"/>
  <c r="M831" i="1"/>
  <c r="M835" i="1"/>
  <c r="M833" i="1"/>
  <c r="M828" i="1"/>
  <c r="M834" i="1"/>
  <c r="M829" i="1"/>
  <c r="M830" i="1"/>
  <c r="M815" i="1"/>
  <c r="M810" i="1"/>
  <c r="M816" i="1"/>
  <c r="M812" i="1"/>
  <c r="M817" i="1"/>
  <c r="M813" i="1"/>
  <c r="M818" i="1"/>
  <c r="M814" i="1"/>
  <c r="M809" i="1"/>
  <c r="M736" i="1"/>
  <c r="M731" i="1"/>
  <c r="M666" i="1"/>
  <c r="M665" i="1"/>
  <c r="M737" i="1"/>
  <c r="M732" i="1"/>
  <c r="M728" i="1"/>
  <c r="M667" i="1"/>
  <c r="M733" i="1"/>
  <c r="M729" i="1"/>
  <c r="M709" i="1"/>
  <c r="M668" i="1"/>
  <c r="M735" i="1"/>
  <c r="M730" i="1"/>
  <c r="M657" i="1"/>
  <c r="M658" i="1"/>
  <c r="M656" i="1"/>
  <c r="M625" i="1"/>
  <c r="M623" i="1"/>
  <c r="M619" i="1"/>
  <c r="M624" i="1"/>
  <c r="M620" i="1"/>
  <c r="M621" i="1"/>
  <c r="M622" i="1"/>
  <c r="M603" i="1"/>
  <c r="M587" i="1"/>
  <c r="M558" i="1"/>
  <c r="M554" i="1"/>
  <c r="M544" i="1"/>
  <c r="M542" i="1"/>
  <c r="M538" i="1"/>
  <c r="M526" i="1"/>
  <c r="M507" i="1"/>
  <c r="M606" i="1"/>
  <c r="M604" i="1"/>
  <c r="M600" i="1"/>
  <c r="M588" i="1"/>
  <c r="M555" i="1"/>
  <c r="M543" i="1"/>
  <c r="M539" i="1"/>
  <c r="M529" i="1"/>
  <c r="M523" i="1"/>
  <c r="M508" i="1"/>
  <c r="M605" i="1"/>
  <c r="M601" i="1"/>
  <c r="M591" i="1"/>
  <c r="M589" i="1"/>
  <c r="M585" i="1"/>
  <c r="M556" i="1"/>
  <c r="M540" i="1"/>
  <c r="M528" i="1"/>
  <c r="M524" i="1"/>
  <c r="M511" i="1"/>
  <c r="M509" i="1"/>
  <c r="M505" i="1"/>
  <c r="M602" i="1"/>
  <c r="M590" i="1"/>
  <c r="M586" i="1"/>
  <c r="M559" i="1"/>
  <c r="M557" i="1"/>
  <c r="M553" i="1"/>
  <c r="M541" i="1"/>
  <c r="M525" i="1"/>
  <c r="M510" i="1"/>
  <c r="M506" i="1"/>
  <c r="M461" i="1"/>
  <c r="M445" i="1"/>
  <c r="M433" i="1"/>
  <c r="M429" i="1"/>
  <c r="M428" i="1"/>
  <c r="M460" i="1"/>
  <c r="M458" i="1"/>
  <c r="M447" i="1"/>
  <c r="M431" i="1"/>
  <c r="M463" i="1"/>
  <c r="M443" i="1"/>
  <c r="M434" i="1"/>
  <c r="M464" i="1"/>
  <c r="M459" i="1"/>
  <c r="M448" i="1"/>
  <c r="M446" i="1"/>
  <c r="M432" i="1"/>
  <c r="M430" i="1"/>
  <c r="M462" i="1"/>
  <c r="M449" i="1"/>
  <c r="M444" i="1"/>
  <c r="M352" i="1"/>
  <c r="M350" i="1"/>
  <c r="M368" i="1"/>
  <c r="M366" i="1"/>
  <c r="M362" i="1"/>
  <c r="M351" i="1"/>
  <c r="M346" i="1"/>
  <c r="M367" i="1"/>
  <c r="M363" i="1"/>
  <c r="M345" i="1"/>
  <c r="M347" i="1"/>
  <c r="M364" i="1"/>
  <c r="M349" i="1"/>
  <c r="M365" i="1"/>
  <c r="M334" i="1"/>
  <c r="M329" i="1"/>
  <c r="M331" i="1"/>
  <c r="M332" i="1"/>
  <c r="M335" i="1"/>
  <c r="M333" i="1"/>
  <c r="M328" i="1"/>
  <c r="M292" i="1"/>
  <c r="M288" i="1"/>
  <c r="M293" i="1"/>
  <c r="M289" i="1"/>
  <c r="M290" i="1"/>
  <c r="M291" i="1"/>
  <c r="M294" i="1"/>
  <c r="M245" i="1"/>
  <c r="M246" i="1"/>
  <c r="M247" i="1"/>
  <c r="M244" i="1"/>
  <c r="M210" i="1"/>
  <c r="M211" i="1"/>
  <c r="M212" i="1"/>
  <c r="M213" i="1"/>
  <c r="M209" i="1"/>
  <c r="M202" i="1"/>
  <c r="M203" i="1"/>
  <c r="M199" i="1"/>
  <c r="M200" i="1"/>
  <c r="M201" i="1"/>
  <c r="M119" i="1"/>
  <c r="M118" i="1"/>
  <c r="M121" i="1"/>
  <c r="M120" i="1"/>
  <c r="M91" i="1"/>
  <c r="M90" i="1"/>
  <c r="M92" i="1"/>
  <c r="M134" i="1"/>
  <c r="M133" i="1"/>
  <c r="M128" i="1"/>
  <c r="M142" i="1"/>
  <c r="M148" i="1"/>
  <c r="M141" i="1"/>
  <c r="M144" i="1"/>
  <c r="M140" i="1"/>
  <c r="M147" i="1"/>
  <c r="M143" i="1"/>
  <c r="M146" i="1"/>
  <c r="M82" i="1"/>
  <c r="M76" i="1"/>
  <c r="M79" i="1"/>
  <c r="M77" i="1"/>
  <c r="M81" i="1"/>
  <c r="M74" i="1"/>
  <c r="M78" i="1"/>
  <c r="M75" i="1"/>
  <c r="M31" i="1"/>
  <c r="M65" i="1"/>
  <c r="M57" i="1"/>
  <c r="M66" i="1"/>
  <c r="M53" i="1"/>
  <c r="M67" i="1"/>
  <c r="M55" i="1"/>
  <c r="M54" i="1"/>
  <c r="M56" i="1"/>
  <c r="M20" i="1"/>
  <c r="M29" i="1"/>
  <c r="M32" i="1"/>
  <c r="M30" i="1"/>
  <c r="M21" i="1"/>
  <c r="M17" i="1"/>
  <c r="M19" i="1"/>
  <c r="M22" i="1"/>
  <c r="M18" i="1"/>
  <c r="M46" i="1"/>
  <c r="M43" i="1"/>
  <c r="M39" i="1"/>
  <c r="M42" i="1"/>
  <c r="M45" i="1"/>
  <c r="M41" i="1"/>
  <c r="M44" i="1"/>
  <c r="M40" i="1"/>
  <c r="M9" i="1" l="1"/>
  <c r="M1170" i="1"/>
  <c r="M1154" i="1"/>
  <c r="M1138" i="1"/>
  <c r="M1122" i="1"/>
  <c r="M738" i="1"/>
  <c r="M669" i="1"/>
  <c r="M836" i="1"/>
  <c r="M819" i="1"/>
  <c r="M720" i="1"/>
  <c r="M659" i="1"/>
  <c r="M650" i="1"/>
  <c r="M638" i="1"/>
  <c r="M626" i="1"/>
  <c r="M465" i="1"/>
  <c r="M512" i="1"/>
  <c r="M450" i="1"/>
  <c r="M530" i="1"/>
  <c r="M435" i="1"/>
  <c r="M607" i="1"/>
  <c r="M592" i="1"/>
  <c r="M560" i="1"/>
  <c r="M545" i="1"/>
  <c r="M402" i="1"/>
  <c r="M417" i="1"/>
  <c r="M353" i="1"/>
  <c r="M369" i="1"/>
  <c r="M336" i="1"/>
  <c r="M295" i="1"/>
  <c r="M248" i="1"/>
  <c r="N238" i="1"/>
  <c r="M204" i="1"/>
  <c r="M214" i="1"/>
  <c r="M135" i="1"/>
  <c r="M122" i="1"/>
  <c r="M149" i="1"/>
  <c r="M83" i="1"/>
  <c r="M68" i="1"/>
  <c r="M58" i="1"/>
  <c r="M33" i="1"/>
  <c r="M23" i="1"/>
  <c r="M47" i="1"/>
  <c r="L23" i="1" l="1"/>
  <c r="L47" i="1"/>
  <c r="O1110" i="1" l="1"/>
  <c r="O1159" i="1"/>
  <c r="O1127" i="1"/>
  <c r="O1143" i="1"/>
  <c r="O278" i="1"/>
  <c r="O208" i="1"/>
  <c r="O231" i="1"/>
  <c r="O198" i="1"/>
  <c r="O244" i="1" s="1"/>
  <c r="O1166" i="1" l="1"/>
  <c r="O1163" i="1"/>
  <c r="O1153" i="1"/>
  <c r="O1149" i="1"/>
  <c r="O1146" i="1"/>
  <c r="O1136" i="1"/>
  <c r="O1129" i="1"/>
  <c r="O1119" i="1"/>
  <c r="O1115" i="1"/>
  <c r="O1111" i="1"/>
  <c r="O1167" i="1"/>
  <c r="O1164" i="1"/>
  <c r="O1160" i="1"/>
  <c r="O1150" i="1"/>
  <c r="O1147" i="1"/>
  <c r="O1137" i="1"/>
  <c r="O1133" i="1"/>
  <c r="O1130" i="1"/>
  <c r="O1120" i="1"/>
  <c r="O1116" i="1"/>
  <c r="O1112" i="1"/>
  <c r="O1165" i="1"/>
  <c r="O1162" i="1"/>
  <c r="O1152" i="1"/>
  <c r="O1145" i="1"/>
  <c r="O1135" i="1"/>
  <c r="O1132" i="1"/>
  <c r="O1128" i="1"/>
  <c r="O1118" i="1"/>
  <c r="O1114" i="1"/>
  <c r="O1168" i="1"/>
  <c r="O1161" i="1"/>
  <c r="O1151" i="1"/>
  <c r="O1148" i="1"/>
  <c r="O1144" i="1"/>
  <c r="O1134" i="1"/>
  <c r="O1131" i="1"/>
  <c r="O1121" i="1"/>
  <c r="O1117" i="1"/>
  <c r="O1113" i="1"/>
  <c r="O1169" i="1"/>
  <c r="O19" i="1"/>
  <c r="O834" i="1"/>
  <c r="O829" i="1"/>
  <c r="O830" i="1"/>
  <c r="O831" i="1"/>
  <c r="O835" i="1"/>
  <c r="O833" i="1"/>
  <c r="O828" i="1"/>
  <c r="O817" i="1"/>
  <c r="O813" i="1"/>
  <c r="O818" i="1"/>
  <c r="O814" i="1"/>
  <c r="O809" i="1"/>
  <c r="O815" i="1"/>
  <c r="O810" i="1"/>
  <c r="O816" i="1"/>
  <c r="O812" i="1"/>
  <c r="O737" i="1"/>
  <c r="O732" i="1"/>
  <c r="O728" i="1"/>
  <c r="O733" i="1"/>
  <c r="O729" i="1"/>
  <c r="O709" i="1"/>
  <c r="O668" i="1"/>
  <c r="O735" i="1"/>
  <c r="O730" i="1"/>
  <c r="O736" i="1"/>
  <c r="O731" i="1"/>
  <c r="O666" i="1"/>
  <c r="O665" i="1"/>
  <c r="O667" i="1"/>
  <c r="O658" i="1"/>
  <c r="O656" i="1"/>
  <c r="O657" i="1"/>
  <c r="O624" i="1"/>
  <c r="O620" i="1"/>
  <c r="O621" i="1"/>
  <c r="O622" i="1"/>
  <c r="O625" i="1"/>
  <c r="O623" i="1"/>
  <c r="O619" i="1"/>
  <c r="O556" i="1"/>
  <c r="O540" i="1"/>
  <c r="O528" i="1"/>
  <c r="O559" i="1"/>
  <c r="O557" i="1"/>
  <c r="O553" i="1"/>
  <c r="O541" i="1"/>
  <c r="O525" i="1"/>
  <c r="O558" i="1"/>
  <c r="O554" i="1"/>
  <c r="O544" i="1"/>
  <c r="O542" i="1"/>
  <c r="O538" i="1"/>
  <c r="O526" i="1"/>
  <c r="O555" i="1"/>
  <c r="O543" i="1"/>
  <c r="O539" i="1"/>
  <c r="O529" i="1"/>
  <c r="O523" i="1"/>
  <c r="O463" i="1"/>
  <c r="O459" i="1"/>
  <c r="O449" i="1"/>
  <c r="O447" i="1"/>
  <c r="O443" i="1"/>
  <c r="O431" i="1"/>
  <c r="O524" i="1"/>
  <c r="O461" i="1"/>
  <c r="O448" i="1"/>
  <c r="O432" i="1"/>
  <c r="O464" i="1"/>
  <c r="O446" i="1"/>
  <c r="O444" i="1"/>
  <c r="O430" i="1"/>
  <c r="O428" i="1"/>
  <c r="O462" i="1"/>
  <c r="O460" i="1"/>
  <c r="O433" i="1"/>
  <c r="O458" i="1"/>
  <c r="O445" i="1"/>
  <c r="O434" i="1"/>
  <c r="O429" i="1"/>
  <c r="O347" i="1"/>
  <c r="O364" i="1"/>
  <c r="O349" i="1"/>
  <c r="O365" i="1"/>
  <c r="O352" i="1"/>
  <c r="O350" i="1"/>
  <c r="O345" i="1"/>
  <c r="O368" i="1"/>
  <c r="O366" i="1"/>
  <c r="O362" i="1"/>
  <c r="O351" i="1"/>
  <c r="O346" i="1"/>
  <c r="O367" i="1"/>
  <c r="O363" i="1"/>
  <c r="O332" i="1"/>
  <c r="O335" i="1"/>
  <c r="O333" i="1"/>
  <c r="O328" i="1"/>
  <c r="O334" i="1"/>
  <c r="O329" i="1"/>
  <c r="O331" i="1"/>
  <c r="O318" i="1"/>
  <c r="O314" i="1"/>
  <c r="O310" i="1"/>
  <c r="O317" i="1"/>
  <c r="O313" i="1"/>
  <c r="O320" i="1"/>
  <c r="O316" i="1"/>
  <c r="O312" i="1"/>
  <c r="O319" i="1"/>
  <c r="O315" i="1"/>
  <c r="O311" i="1"/>
  <c r="O281" i="1"/>
  <c r="O280" i="1"/>
  <c r="O279" i="1"/>
  <c r="O294" i="1"/>
  <c r="O290" i="1"/>
  <c r="O291" i="1"/>
  <c r="O292" i="1"/>
  <c r="O293" i="1"/>
  <c r="O289" i="1"/>
  <c r="O247" i="1"/>
  <c r="O245" i="1"/>
  <c r="O246" i="1"/>
  <c r="O237" i="1"/>
  <c r="O235" i="1"/>
  <c r="O233" i="1"/>
  <c r="O236" i="1"/>
  <c r="O234" i="1"/>
  <c r="O232" i="1"/>
  <c r="M222" i="1"/>
  <c r="M223" i="1"/>
  <c r="M225" i="1"/>
  <c r="M221" i="1"/>
  <c r="M224" i="1"/>
  <c r="M220" i="1"/>
  <c r="O212" i="1"/>
  <c r="O210" i="1"/>
  <c r="O213" i="1"/>
  <c r="O209" i="1"/>
  <c r="O211" i="1"/>
  <c r="O201" i="1"/>
  <c r="O202" i="1"/>
  <c r="O203" i="1"/>
  <c r="O199" i="1"/>
  <c r="O200" i="1"/>
  <c r="O183" i="1"/>
  <c r="O182" i="1"/>
  <c r="O181" i="1"/>
  <c r="O111" i="1"/>
  <c r="O110" i="1"/>
  <c r="O109" i="1"/>
  <c r="O108" i="1"/>
  <c r="O107" i="1"/>
  <c r="O174" i="1"/>
  <c r="O170" i="1"/>
  <c r="O173" i="1"/>
  <c r="O169" i="1"/>
  <c r="O172" i="1"/>
  <c r="O168" i="1"/>
  <c r="O171" i="1"/>
  <c r="O77" i="1"/>
  <c r="O81" i="1"/>
  <c r="O74" i="1"/>
  <c r="O78" i="1"/>
  <c r="O75" i="1"/>
  <c r="O82" i="1"/>
  <c r="O76" i="1"/>
  <c r="O79" i="1"/>
  <c r="O67" i="1"/>
  <c r="O55" i="1"/>
  <c r="O54" i="1"/>
  <c r="O56" i="1"/>
  <c r="O65" i="1"/>
  <c r="O57" i="1"/>
  <c r="O66" i="1"/>
  <c r="O53" i="1"/>
  <c r="O31" i="1"/>
  <c r="O29" i="1"/>
  <c r="O32" i="1"/>
  <c r="O30" i="1"/>
  <c r="O20" i="1"/>
  <c r="O22" i="1"/>
  <c r="O18" i="1"/>
  <c r="O21" i="1"/>
  <c r="O17" i="1"/>
  <c r="O44" i="1"/>
  <c r="O40" i="1"/>
  <c r="O46" i="1"/>
  <c r="O43" i="1"/>
  <c r="O39" i="1"/>
  <c r="O42" i="1"/>
  <c r="O45" i="1"/>
  <c r="O41" i="1"/>
  <c r="N304" i="1" l="1"/>
  <c r="O9" i="1"/>
  <c r="O1138" i="1"/>
  <c r="O1170" i="1"/>
  <c r="O1154" i="1"/>
  <c r="O1122" i="1"/>
  <c r="O836" i="1"/>
  <c r="O669" i="1"/>
  <c r="O738" i="1"/>
  <c r="O819" i="1"/>
  <c r="O720" i="1"/>
  <c r="O659" i="1"/>
  <c r="N650" i="1"/>
  <c r="O638" i="1"/>
  <c r="O626" i="1"/>
  <c r="O465" i="1"/>
  <c r="O435" i="1"/>
  <c r="N607" i="1"/>
  <c r="N512" i="1"/>
  <c r="O530" i="1"/>
  <c r="O560" i="1"/>
  <c r="N592" i="1"/>
  <c r="O295" i="1"/>
  <c r="N417" i="1"/>
  <c r="O450" i="1"/>
  <c r="O545" i="1"/>
  <c r="O184" i="1"/>
  <c r="O369" i="1"/>
  <c r="O353" i="1"/>
  <c r="N402" i="1"/>
  <c r="O336" i="1"/>
  <c r="O321" i="1"/>
  <c r="O282" i="1"/>
  <c r="M226" i="1"/>
  <c r="O248" i="1"/>
  <c r="O238" i="1"/>
  <c r="O214" i="1"/>
  <c r="O204" i="1"/>
  <c r="O175" i="1"/>
  <c r="O112" i="1"/>
  <c r="M93" i="1"/>
  <c r="O83" i="1"/>
  <c r="O58" i="1"/>
  <c r="O68" i="1"/>
  <c r="O33" i="1"/>
  <c r="O23" i="1"/>
  <c r="O47" i="1"/>
  <c r="M162" i="1" l="1"/>
  <c r="M930" i="1" l="1"/>
</calcChain>
</file>

<file path=xl/sharedStrings.xml><?xml version="1.0" encoding="utf-8"?>
<sst xmlns="http://schemas.openxmlformats.org/spreadsheetml/2006/main" count="3009" uniqueCount="838">
  <si>
    <t>無回答</t>
    <rPh sb="0" eb="3">
      <t>ムカイトウ</t>
    </rPh>
    <phoneticPr fontId="1"/>
  </si>
  <si>
    <t>全　　体</t>
    <rPh sb="0" eb="1">
      <t>ゼン</t>
    </rPh>
    <rPh sb="3" eb="4">
      <t>カラダ</t>
    </rPh>
    <phoneticPr fontId="1"/>
  </si>
  <si>
    <t>件数</t>
    <rPh sb="0" eb="2">
      <t>ケンスウ</t>
    </rPh>
    <phoneticPr fontId="1"/>
  </si>
  <si>
    <t>割合</t>
    <rPh sb="0" eb="2">
      <t>ワリアイ</t>
    </rPh>
    <phoneticPr fontId="1"/>
  </si>
  <si>
    <t>－</t>
    <phoneticPr fontId="1"/>
  </si>
  <si>
    <t>医療法人</t>
    <rPh sb="0" eb="2">
      <t>イリョウ</t>
    </rPh>
    <rPh sb="2" eb="4">
      <t>ホウジン</t>
    </rPh>
    <phoneticPr fontId="1"/>
  </si>
  <si>
    <t>NPO法人</t>
    <rPh sb="0" eb="5">
      <t>エホ</t>
    </rPh>
    <phoneticPr fontId="1"/>
  </si>
  <si>
    <t>その他</t>
    <rPh sb="2" eb="3">
      <t>タ</t>
    </rPh>
    <phoneticPr fontId="1"/>
  </si>
  <si>
    <t>関連法人</t>
    <rPh sb="0" eb="2">
      <t>カンレン</t>
    </rPh>
    <rPh sb="2" eb="4">
      <t>ホウジン</t>
    </rPh>
    <phoneticPr fontId="1"/>
  </si>
  <si>
    <t>関連なし</t>
    <rPh sb="0" eb="2">
      <t>カンレン</t>
    </rPh>
    <phoneticPr fontId="1"/>
  </si>
  <si>
    <t>訪問介護</t>
    <rPh sb="0" eb="2">
      <t>ホウモン</t>
    </rPh>
    <rPh sb="2" eb="4">
      <t>カイゴ</t>
    </rPh>
    <phoneticPr fontId="1"/>
  </si>
  <si>
    <t>通所介護</t>
    <rPh sb="0" eb="2">
      <t>ツウショ</t>
    </rPh>
    <rPh sb="2" eb="4">
      <t>カイゴ</t>
    </rPh>
    <phoneticPr fontId="1"/>
  </si>
  <si>
    <t>訪問介護</t>
  </si>
  <si>
    <t>訪問入浴介護</t>
  </si>
  <si>
    <t>訪問看護</t>
  </si>
  <si>
    <t>訪問リハビリテーション</t>
  </si>
  <si>
    <t>居宅療養管理指導－医師による指導</t>
  </si>
  <si>
    <t>居宅療養管理指導－歯科医師による指導</t>
  </si>
  <si>
    <t>居宅療養管理指導－薬剤師による指導</t>
  </si>
  <si>
    <t>居宅療養管理指導－その他</t>
  </si>
  <si>
    <t>通所介護</t>
  </si>
  <si>
    <t>通所リハビリテーション</t>
  </si>
  <si>
    <t>短期入所生活介護</t>
  </si>
  <si>
    <t>短期入所療養介護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</si>
  <si>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</si>
  <si>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</si>
  <si>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</si>
  <si>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</si>
  <si>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</si>
  <si>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看護小規模多機能型居宅介護</t>
  </si>
  <si>
    <t>福祉用具貸与</t>
  </si>
  <si>
    <t>訪問診療（計画的に訪問して行う診療）</t>
  </si>
  <si>
    <t>往診（緊急時等患者の求めに応じた診療）</t>
  </si>
  <si>
    <t>医療保険による訪問看護</t>
  </si>
  <si>
    <t>配食・給食サービス</t>
  </si>
  <si>
    <t>不明</t>
    <rPh sb="0" eb="2">
      <t>フメイ</t>
    </rPh>
    <phoneticPr fontId="1"/>
  </si>
  <si>
    <t>１人</t>
    <rPh sb="1" eb="2">
      <t>ヒト</t>
    </rPh>
    <phoneticPr fontId="1"/>
  </si>
  <si>
    <t>２人</t>
    <rPh sb="1" eb="2">
      <t>ヒト</t>
    </rPh>
    <phoneticPr fontId="1"/>
  </si>
  <si>
    <t>０人</t>
    <rPh sb="1" eb="2">
      <t>ヒト</t>
    </rPh>
    <phoneticPr fontId="1"/>
  </si>
  <si>
    <t>一般在宅</t>
    <rPh sb="0" eb="2">
      <t>イッパン</t>
    </rPh>
    <rPh sb="2" eb="4">
      <t>ザイタク</t>
    </rPh>
    <phoneticPr fontId="1"/>
  </si>
  <si>
    <t>隣接・併設</t>
    <rPh sb="0" eb="2">
      <t>リンセツ</t>
    </rPh>
    <rPh sb="3" eb="5">
      <t>ヘイセツ</t>
    </rPh>
    <phoneticPr fontId="1"/>
  </si>
  <si>
    <t>併設・隣接</t>
    <rPh sb="0" eb="2">
      <t>ヘイセツ</t>
    </rPh>
    <rPh sb="3" eb="5">
      <t>リンセツ</t>
    </rPh>
    <phoneticPr fontId="1"/>
  </si>
  <si>
    <t>回答者数</t>
    <rPh sb="0" eb="3">
      <t>カイトウシャ</t>
    </rPh>
    <rPh sb="3" eb="4">
      <t>スウ</t>
    </rPh>
    <phoneticPr fontId="1"/>
  </si>
  <si>
    <t>要介護３</t>
    <rPh sb="0" eb="3">
      <t>ヨウカイゴ</t>
    </rPh>
    <phoneticPr fontId="1"/>
  </si>
  <si>
    <t>要介護２</t>
    <rPh sb="0" eb="3">
      <t>ヨウカイゴ</t>
    </rPh>
    <phoneticPr fontId="1"/>
  </si>
  <si>
    <t>要介護１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</si>
  <si>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</si>
  <si>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</si>
  <si>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平均（単位）</t>
    <rPh sb="0" eb="2">
      <t>ヘイキン</t>
    </rPh>
    <rPh sb="3" eb="5">
      <t>タンイ</t>
    </rPh>
    <phoneticPr fontId="1"/>
  </si>
  <si>
    <t>－</t>
  </si>
  <si>
    <t>計</t>
    <rPh sb="0" eb="1">
      <t>ケイ</t>
    </rPh>
    <phoneticPr fontId="1"/>
  </si>
  <si>
    <t>(1)総単位数</t>
    <rPh sb="3" eb="4">
      <t>ソウ</t>
    </rPh>
    <rPh sb="4" eb="6">
      <t>タンイ</t>
    </rPh>
    <rPh sb="6" eb="7">
      <t>スウ</t>
    </rPh>
    <phoneticPr fontId="1"/>
  </si>
  <si>
    <t>(2)限度額管理対象単位数</t>
    <rPh sb="3" eb="6">
      <t>ゲンドガク</t>
    </rPh>
    <rPh sb="6" eb="8">
      <t>カンリ</t>
    </rPh>
    <rPh sb="8" eb="10">
      <t>タイショウ</t>
    </rPh>
    <rPh sb="10" eb="12">
      <t>タンイ</t>
    </rPh>
    <rPh sb="12" eb="13">
      <t>スウ</t>
    </rPh>
    <phoneticPr fontId="1"/>
  </si>
  <si>
    <t>(1)利用単位数の介護度別平均値</t>
    <rPh sb="3" eb="5">
      <t>リヨウ</t>
    </rPh>
    <rPh sb="5" eb="8">
      <t>タンイスウ</t>
    </rPh>
    <rPh sb="9" eb="12">
      <t>カイゴド</t>
    </rPh>
    <rPh sb="12" eb="13">
      <t>ベツ</t>
    </rPh>
    <rPh sb="13" eb="16">
      <t>ヘイキンチ</t>
    </rPh>
    <phoneticPr fontId="1"/>
  </si>
  <si>
    <t>平均（回）</t>
    <rPh sb="0" eb="2">
      <t>ヘイキン</t>
    </rPh>
    <rPh sb="3" eb="4">
      <t>カイ</t>
    </rPh>
    <phoneticPr fontId="1"/>
  </si>
  <si>
    <t>問26　問40</t>
    <rPh sb="0" eb="1">
      <t>トイ</t>
    </rPh>
    <rPh sb="4" eb="5">
      <t>トイ</t>
    </rPh>
    <phoneticPr fontId="1"/>
  </si>
  <si>
    <t>問27　問41</t>
    <rPh sb="0" eb="1">
      <t>トイ</t>
    </rPh>
    <rPh sb="4" eb="5">
      <t>トイ</t>
    </rPh>
    <phoneticPr fontId="1"/>
  </si>
  <si>
    <t>－</t>
    <phoneticPr fontId="1"/>
  </si>
  <si>
    <t>問28　問42</t>
    <rPh sb="0" eb="1">
      <t>トイ</t>
    </rPh>
    <rPh sb="4" eb="5">
      <t>トイ</t>
    </rPh>
    <phoneticPr fontId="1"/>
  </si>
  <si>
    <t>身体介護のみ</t>
    <rPh sb="0" eb="2">
      <t>シンタイ</t>
    </rPh>
    <rPh sb="2" eb="4">
      <t>カイゴ</t>
    </rPh>
    <phoneticPr fontId="1"/>
  </si>
  <si>
    <t>生活援助１のみ</t>
    <rPh sb="0" eb="2">
      <t>セイカツ</t>
    </rPh>
    <rPh sb="2" eb="4">
      <t>エンジョ</t>
    </rPh>
    <phoneticPr fontId="1"/>
  </si>
  <si>
    <t>生活援助２のみ</t>
    <rPh sb="0" eb="2">
      <t>セイカツ</t>
    </rPh>
    <rPh sb="2" eb="4">
      <t>エンジョ</t>
    </rPh>
    <phoneticPr fontId="1"/>
  </si>
  <si>
    <t>生活援助３のみ</t>
    <rPh sb="0" eb="2">
      <t>セイカツ</t>
    </rPh>
    <rPh sb="2" eb="4">
      <t>エンジョ</t>
    </rPh>
    <phoneticPr fontId="1"/>
  </si>
  <si>
    <t>通院等乗降介助のみ</t>
    <rPh sb="0" eb="2">
      <t>ツウイン</t>
    </rPh>
    <rPh sb="2" eb="3">
      <t>トウ</t>
    </rPh>
    <rPh sb="3" eb="5">
      <t>ジョウコウ</t>
    </rPh>
    <rPh sb="5" eb="7">
      <t>カイジョ</t>
    </rPh>
    <phoneticPr fontId="1"/>
  </si>
  <si>
    <t>身体介護・生活援助１</t>
    <rPh sb="0" eb="2">
      <t>シンタイ</t>
    </rPh>
    <rPh sb="2" eb="4">
      <t>カイゴ</t>
    </rPh>
    <rPh sb="5" eb="7">
      <t>セイカツ</t>
    </rPh>
    <rPh sb="7" eb="9">
      <t>エンジョ</t>
    </rPh>
    <phoneticPr fontId="1"/>
  </si>
  <si>
    <t>身体介護・生活援助２</t>
    <rPh sb="0" eb="2">
      <t>シンタイ</t>
    </rPh>
    <rPh sb="2" eb="4">
      <t>カイゴ</t>
    </rPh>
    <rPh sb="5" eb="7">
      <t>セイカツ</t>
    </rPh>
    <rPh sb="7" eb="9">
      <t>エンジョ</t>
    </rPh>
    <phoneticPr fontId="1"/>
  </si>
  <si>
    <t>身体介護・生活援助３</t>
    <rPh sb="0" eb="2">
      <t>シンタイ</t>
    </rPh>
    <rPh sb="2" eb="4">
      <t>カイゴ</t>
    </rPh>
    <rPh sb="5" eb="7">
      <t>セイカツ</t>
    </rPh>
    <rPh sb="7" eb="9">
      <t>エンジョ</t>
    </rPh>
    <phoneticPr fontId="1"/>
  </si>
  <si>
    <t>身体介護・通院等乗降介助</t>
    <rPh sb="0" eb="2">
      <t>シンタイ</t>
    </rPh>
    <rPh sb="2" eb="4">
      <t>カイゴ</t>
    </rPh>
    <rPh sb="5" eb="7">
      <t>ツウイン</t>
    </rPh>
    <rPh sb="7" eb="8">
      <t>トウ</t>
    </rPh>
    <rPh sb="8" eb="10">
      <t>ジョウコウ</t>
    </rPh>
    <rPh sb="10" eb="12">
      <t>カイジョ</t>
    </rPh>
    <phoneticPr fontId="1"/>
  </si>
  <si>
    <t>中央（回）</t>
    <rPh sb="0" eb="2">
      <t>チュウオウ</t>
    </rPh>
    <rPh sb="3" eb="4">
      <t>カイ</t>
    </rPh>
    <phoneticPr fontId="1"/>
  </si>
  <si>
    <t>(2)サービス内容別・介護度別利用回数</t>
    <rPh sb="7" eb="9">
      <t>ナイヨウ</t>
    </rPh>
    <rPh sb="9" eb="10">
      <t>ベツ</t>
    </rPh>
    <rPh sb="11" eb="14">
      <t>カイゴド</t>
    </rPh>
    <rPh sb="14" eb="15">
      <t>ベツ</t>
    </rPh>
    <rPh sb="15" eb="17">
      <t>リヨウ</t>
    </rPh>
    <rPh sb="17" eb="19">
      <t>カイスウ</t>
    </rPh>
    <phoneticPr fontId="1"/>
  </si>
  <si>
    <t>(3)利用回数（７月合計）</t>
    <rPh sb="3" eb="5">
      <t>リヨウ</t>
    </rPh>
    <rPh sb="5" eb="7">
      <t>カイスウ</t>
    </rPh>
    <rPh sb="9" eb="10">
      <t>ガツ</t>
    </rPh>
    <rPh sb="10" eb="12">
      <t>ゴウケイ</t>
    </rPh>
    <phoneticPr fontId="1"/>
  </si>
  <si>
    <t>(4)支援の内容別・介護度別利用回数</t>
    <rPh sb="3" eb="5">
      <t>シエン</t>
    </rPh>
    <rPh sb="6" eb="8">
      <t>ナイヨウ</t>
    </rPh>
    <rPh sb="8" eb="9">
      <t>ベツ</t>
    </rPh>
    <rPh sb="10" eb="13">
      <t>カイゴド</t>
    </rPh>
    <rPh sb="13" eb="14">
      <t>ベツ</t>
    </rPh>
    <rPh sb="14" eb="16">
      <t>リヨウ</t>
    </rPh>
    <rPh sb="16" eb="18">
      <t>カイスウ</t>
    </rPh>
    <phoneticPr fontId="1"/>
  </si>
  <si>
    <t>掃除・選択・ベッドメイク等</t>
    <rPh sb="0" eb="2">
      <t>ソウジ</t>
    </rPh>
    <rPh sb="3" eb="5">
      <t>センタク</t>
    </rPh>
    <rPh sb="12" eb="13">
      <t>トウ</t>
    </rPh>
    <phoneticPr fontId="1"/>
  </si>
  <si>
    <t>調理、配下膳</t>
    <rPh sb="0" eb="2">
      <t>チョウリ</t>
    </rPh>
    <rPh sb="3" eb="5">
      <t>ハイカ</t>
    </rPh>
    <rPh sb="5" eb="6">
      <t>ゼン</t>
    </rPh>
    <phoneticPr fontId="1"/>
  </si>
  <si>
    <t>買い物・薬の受取</t>
    <rPh sb="0" eb="1">
      <t>カ</t>
    </rPh>
    <rPh sb="2" eb="3">
      <t>モノ</t>
    </rPh>
    <rPh sb="4" eb="5">
      <t>クスリ</t>
    </rPh>
    <rPh sb="6" eb="8">
      <t>ウケトリ</t>
    </rPh>
    <phoneticPr fontId="1"/>
  </si>
  <si>
    <t>食事介助</t>
    <rPh sb="0" eb="2">
      <t>ショクジ</t>
    </rPh>
    <rPh sb="2" eb="4">
      <t>カイジョ</t>
    </rPh>
    <phoneticPr fontId="1"/>
  </si>
  <si>
    <t>服薬介助</t>
    <rPh sb="0" eb="2">
      <t>フクヤク</t>
    </rPh>
    <rPh sb="2" eb="4">
      <t>カイジョ</t>
    </rPh>
    <phoneticPr fontId="1"/>
  </si>
  <si>
    <t>口腔ケア</t>
    <rPh sb="0" eb="2">
      <t>コウクウ</t>
    </rPh>
    <phoneticPr fontId="1"/>
  </si>
  <si>
    <t>洗面・身体整容</t>
    <rPh sb="0" eb="2">
      <t>センメン</t>
    </rPh>
    <rPh sb="3" eb="5">
      <t>シンタイ</t>
    </rPh>
    <rPh sb="5" eb="7">
      <t>セイヨウ</t>
    </rPh>
    <phoneticPr fontId="1"/>
  </si>
  <si>
    <t>更衣介助</t>
    <rPh sb="0" eb="2">
      <t>コウイ</t>
    </rPh>
    <rPh sb="2" eb="4">
      <t>カイジョ</t>
    </rPh>
    <phoneticPr fontId="1"/>
  </si>
  <si>
    <t>起床・就寝介助</t>
    <rPh sb="0" eb="2">
      <t>キショウ</t>
    </rPh>
    <rPh sb="3" eb="5">
      <t>シュウシン</t>
    </rPh>
    <rPh sb="5" eb="7">
      <t>カイジョ</t>
    </rPh>
    <phoneticPr fontId="1"/>
  </si>
  <si>
    <t>排泄介助</t>
    <rPh sb="0" eb="2">
      <t>ハイセツ</t>
    </rPh>
    <rPh sb="2" eb="4">
      <t>カイジョ</t>
    </rPh>
    <phoneticPr fontId="1"/>
  </si>
  <si>
    <t>入浴介助</t>
    <rPh sb="0" eb="2">
      <t>ニュウヨク</t>
    </rPh>
    <rPh sb="2" eb="4">
      <t>カイジョ</t>
    </rPh>
    <phoneticPr fontId="1"/>
  </si>
  <si>
    <t>体位変換</t>
    <rPh sb="0" eb="2">
      <t>タイイ</t>
    </rPh>
    <rPh sb="2" eb="4">
      <t>ヘンカン</t>
    </rPh>
    <phoneticPr fontId="1"/>
  </si>
  <si>
    <t>移乗・移動</t>
    <rPh sb="0" eb="2">
      <t>イジョウ</t>
    </rPh>
    <rPh sb="3" eb="5">
      <t>イドウ</t>
    </rPh>
    <phoneticPr fontId="1"/>
  </si>
  <si>
    <t>通院・外出介助</t>
    <rPh sb="0" eb="2">
      <t>ツウイン</t>
    </rPh>
    <rPh sb="3" eb="5">
      <t>ガイシュツ</t>
    </rPh>
    <rPh sb="5" eb="7">
      <t>カイジョ</t>
    </rPh>
    <phoneticPr fontId="1"/>
  </si>
  <si>
    <t>自立支援のための見守り的援助</t>
    <rPh sb="0" eb="2">
      <t>ジリツ</t>
    </rPh>
    <rPh sb="2" eb="4">
      <t>シエン</t>
    </rPh>
    <rPh sb="8" eb="10">
      <t>ミマモ</t>
    </rPh>
    <rPh sb="11" eb="12">
      <t>テキ</t>
    </rPh>
    <rPh sb="12" eb="14">
      <t>エンジョ</t>
    </rPh>
    <phoneticPr fontId="1"/>
  </si>
  <si>
    <t>(2)利用回数の介護度別平均値</t>
    <rPh sb="3" eb="5">
      <t>リヨウ</t>
    </rPh>
    <rPh sb="5" eb="7">
      <t>カイスウ</t>
    </rPh>
    <rPh sb="8" eb="11">
      <t>カイゴド</t>
    </rPh>
    <rPh sb="11" eb="12">
      <t>ベツ</t>
    </rPh>
    <rPh sb="12" eb="15">
      <t>ヘイキンチ</t>
    </rPh>
    <phoneticPr fontId="1"/>
  </si>
  <si>
    <t>※当該サービスを利用している人の平均値</t>
    <rPh sb="1" eb="3">
      <t>トウガイ</t>
    </rPh>
    <rPh sb="8" eb="10">
      <t>リヨウ</t>
    </rPh>
    <rPh sb="14" eb="15">
      <t>ヒト</t>
    </rPh>
    <rPh sb="16" eb="18">
      <t>ヘイキン</t>
    </rPh>
    <rPh sb="18" eb="19">
      <t>チ</t>
    </rPh>
    <phoneticPr fontId="1"/>
  </si>
  <si>
    <t>中央（単位）</t>
    <rPh sb="0" eb="2">
      <t>チュウオウ</t>
    </rPh>
    <rPh sb="3" eb="5">
      <t>タンイ</t>
    </rPh>
    <phoneticPr fontId="1"/>
  </si>
  <si>
    <t>c</t>
  </si>
  <si>
    <t>合計</t>
    <rPh sb="0" eb="2">
      <t>ゴウケイ</t>
    </rPh>
    <phoneticPr fontId="9"/>
  </si>
  <si>
    <t>回収率
（％）</t>
    <rPh sb="0" eb="3">
      <t>カイシュウリツ</t>
    </rPh>
    <phoneticPr fontId="9"/>
  </si>
  <si>
    <t>株式会社・有限会社等</t>
    <rPh sb="0" eb="4">
      <t>カフ</t>
    </rPh>
    <rPh sb="5" eb="7">
      <t>ユウゲン</t>
    </rPh>
    <rPh sb="7" eb="9">
      <t>カイシャ</t>
    </rPh>
    <rPh sb="9" eb="10">
      <t>トウ</t>
    </rPh>
    <phoneticPr fontId="1"/>
  </si>
  <si>
    <t>社会福祉法人・社協</t>
    <rPh sb="0" eb="2">
      <t>シャカイ</t>
    </rPh>
    <rPh sb="2" eb="4">
      <t>フクシ</t>
    </rPh>
    <rPh sb="4" eb="6">
      <t>ホウジン</t>
    </rPh>
    <rPh sb="7" eb="9">
      <t>シャキョウ</t>
    </rPh>
    <phoneticPr fontId="1"/>
  </si>
  <si>
    <t>通所介護</t>
    <rPh sb="0" eb="2">
      <t>ツウショ</t>
    </rPh>
    <rPh sb="2" eb="4">
      <t>カイゴ</t>
    </rPh>
    <phoneticPr fontId="1"/>
  </si>
  <si>
    <t>Ⅰ　法人の概要</t>
    <rPh sb="2" eb="4">
      <t>ホウジン</t>
    </rPh>
    <rPh sb="5" eb="7">
      <t>ガイヨウ</t>
    </rPh>
    <phoneticPr fontId="1"/>
  </si>
  <si>
    <t>同一法人</t>
    <rPh sb="0" eb="2">
      <t>ドウイツ</t>
    </rPh>
    <rPh sb="2" eb="4">
      <t>ホウジン</t>
    </rPh>
    <phoneticPr fontId="1"/>
  </si>
  <si>
    <t>１事業所</t>
    <phoneticPr fontId="1"/>
  </si>
  <si>
    <t>２事業所</t>
    <phoneticPr fontId="1"/>
  </si>
  <si>
    <t>６～９事業所</t>
    <phoneticPr fontId="1"/>
  </si>
  <si>
    <t>３～５事業所</t>
    <phoneticPr fontId="1"/>
  </si>
  <si>
    <t>10～19事業所</t>
    <phoneticPr fontId="1"/>
  </si>
  <si>
    <t>20～49事業所</t>
    <rPh sb="5" eb="8">
      <t>ジギョウショ</t>
    </rPh>
    <phoneticPr fontId="1"/>
  </si>
  <si>
    <t>50事業所以上</t>
    <rPh sb="2" eb="5">
      <t>ジギョウショ</t>
    </rPh>
    <rPh sb="5" eb="7">
      <t>イジョウ</t>
    </rPh>
    <phoneticPr fontId="1"/>
  </si>
  <si>
    <t>黒字</t>
    <rPh sb="0" eb="2">
      <t>クロジ</t>
    </rPh>
    <phoneticPr fontId="1"/>
  </si>
  <si>
    <t>概ね収支均衡</t>
    <rPh sb="0" eb="1">
      <t>オオム</t>
    </rPh>
    <rPh sb="2" eb="4">
      <t>シュウシ</t>
    </rPh>
    <rPh sb="4" eb="6">
      <t>キンコウ</t>
    </rPh>
    <phoneticPr fontId="1"/>
  </si>
  <si>
    <t>赤字</t>
    <rPh sb="0" eb="2">
      <t>アカジ</t>
    </rPh>
    <phoneticPr fontId="1"/>
  </si>
  <si>
    <t>Ⅱ　サービス事業所の概要（平成30年７月１日時点）</t>
    <rPh sb="6" eb="9">
      <t>ジギョウショ</t>
    </rPh>
    <rPh sb="10" eb="12">
      <t>ガイヨウ</t>
    </rPh>
    <rPh sb="13" eb="15">
      <t>ヘイセイ</t>
    </rPh>
    <rPh sb="17" eb="18">
      <t>ネン</t>
    </rPh>
    <rPh sb="19" eb="20">
      <t>ガツ</t>
    </rPh>
    <rPh sb="21" eb="22">
      <t>ニチ</t>
    </rPh>
    <rPh sb="22" eb="24">
      <t>ジテン</t>
    </rPh>
    <phoneticPr fontId="1"/>
  </si>
  <si>
    <t>サテライト型事業所である</t>
    <rPh sb="5" eb="6">
      <t>カタ</t>
    </rPh>
    <rPh sb="6" eb="9">
      <t>ジギョウショ</t>
    </rPh>
    <phoneticPr fontId="1"/>
  </si>
  <si>
    <t>サテライト型事業所ではない</t>
    <rPh sb="5" eb="6">
      <t>カタ</t>
    </rPh>
    <rPh sb="6" eb="9">
      <t>ジギョウショ</t>
    </rPh>
    <phoneticPr fontId="1"/>
  </si>
  <si>
    <t>介護保険給付</t>
    <rPh sb="0" eb="2">
      <t>カイゴ</t>
    </rPh>
    <rPh sb="2" eb="4">
      <t>ホケン</t>
    </rPh>
    <rPh sb="4" eb="6">
      <t>キュウフ</t>
    </rPh>
    <phoneticPr fontId="1"/>
  </si>
  <si>
    <t>地域支援事業</t>
    <rPh sb="0" eb="2">
      <t>チイキ</t>
    </rPh>
    <rPh sb="2" eb="4">
      <t>シエン</t>
    </rPh>
    <rPh sb="4" eb="6">
      <t>ジギョウ</t>
    </rPh>
    <phoneticPr fontId="1"/>
  </si>
  <si>
    <t>障害・保険外サービス等</t>
    <rPh sb="0" eb="2">
      <t>ショウガイ</t>
    </rPh>
    <rPh sb="3" eb="5">
      <t>ホケン</t>
    </rPh>
    <rPh sb="5" eb="6">
      <t>ガイ</t>
    </rPh>
    <rPh sb="10" eb="11">
      <t>トウ</t>
    </rPh>
    <phoneticPr fontId="1"/>
  </si>
  <si>
    <t>介護・看護一体型</t>
    <rPh sb="0" eb="2">
      <t>カイゴ</t>
    </rPh>
    <rPh sb="3" eb="5">
      <t>カンゴ</t>
    </rPh>
    <rPh sb="5" eb="7">
      <t>イッタイ</t>
    </rPh>
    <rPh sb="7" eb="8">
      <t>カタ</t>
    </rPh>
    <phoneticPr fontId="1"/>
  </si>
  <si>
    <t>介護・看護連携型</t>
    <rPh sb="0" eb="2">
      <t>カイゴ</t>
    </rPh>
    <rPh sb="3" eb="5">
      <t>カンゴ</t>
    </rPh>
    <rPh sb="5" eb="7">
      <t>レンケイ</t>
    </rPh>
    <rPh sb="7" eb="8">
      <t>カタ</t>
    </rPh>
    <phoneticPr fontId="1"/>
  </si>
  <si>
    <t>一体型かつ連携型</t>
    <rPh sb="0" eb="2">
      <t>イッタイ</t>
    </rPh>
    <rPh sb="2" eb="3">
      <t>カタ</t>
    </rPh>
    <rPh sb="5" eb="7">
      <t>レンケイ</t>
    </rPh>
    <rPh sb="7" eb="8">
      <t>カタ</t>
    </rPh>
    <phoneticPr fontId="1"/>
  </si>
  <si>
    <t>地域密着型</t>
    <rPh sb="0" eb="2">
      <t>チイキ</t>
    </rPh>
    <rPh sb="2" eb="4">
      <t>ミッチャク</t>
    </rPh>
    <rPh sb="4" eb="5">
      <t>カタ</t>
    </rPh>
    <phoneticPr fontId="1"/>
  </si>
  <si>
    <t>通常規模</t>
    <rPh sb="0" eb="2">
      <t>ツウジョウ</t>
    </rPh>
    <rPh sb="2" eb="4">
      <t>キボ</t>
    </rPh>
    <phoneticPr fontId="1"/>
  </si>
  <si>
    <t>大規模（Ⅰ）</t>
    <rPh sb="0" eb="3">
      <t>ダイキボ</t>
    </rPh>
    <phoneticPr fontId="1"/>
  </si>
  <si>
    <t>大規模（Ⅱ）</t>
    <rPh sb="0" eb="3">
      <t>ダイキボ</t>
    </rPh>
    <phoneticPr fontId="1"/>
  </si>
  <si>
    <t>(7)-1 サービス提供を行っている曜日</t>
    <rPh sb="10" eb="12">
      <t>テイキョウ</t>
    </rPh>
    <rPh sb="13" eb="14">
      <t>オコナ</t>
    </rPh>
    <rPh sb="18" eb="20">
      <t>ヨウビ</t>
    </rPh>
    <phoneticPr fontId="1"/>
  </si>
  <si>
    <t>平日のみ</t>
    <rPh sb="0" eb="2">
      <t>ヘイジツ</t>
    </rPh>
    <phoneticPr fontId="1"/>
  </si>
  <si>
    <t>平日と土曜のみ</t>
    <rPh sb="0" eb="2">
      <t>ヘイジツ</t>
    </rPh>
    <rPh sb="3" eb="5">
      <t>ドヨウ</t>
    </rPh>
    <phoneticPr fontId="1"/>
  </si>
  <si>
    <t>日・祝も含め毎日</t>
    <rPh sb="0" eb="1">
      <t>ニチ</t>
    </rPh>
    <rPh sb="2" eb="3">
      <t>シュク</t>
    </rPh>
    <rPh sb="4" eb="5">
      <t>フク</t>
    </rPh>
    <rPh sb="6" eb="8">
      <t>マイニチ</t>
    </rPh>
    <phoneticPr fontId="1"/>
  </si>
  <si>
    <t>(1) 法人の形態</t>
    <rPh sb="4" eb="6">
      <t>ホウジン</t>
    </rPh>
    <rPh sb="7" eb="9">
      <t>ケイタイ</t>
    </rPh>
    <phoneticPr fontId="1"/>
  </si>
  <si>
    <t>(2) 住まい事業所との関係</t>
    <rPh sb="4" eb="5">
      <t>ス</t>
    </rPh>
    <rPh sb="7" eb="10">
      <t>ジギョウショ</t>
    </rPh>
    <rPh sb="12" eb="14">
      <t>カンケイ</t>
    </rPh>
    <phoneticPr fontId="1"/>
  </si>
  <si>
    <t>(3) 法人が運営する事業所数</t>
    <phoneticPr fontId="1"/>
  </si>
  <si>
    <t>(4) 法人全体の収支状況</t>
    <rPh sb="4" eb="6">
      <t>ホウジン</t>
    </rPh>
    <rPh sb="6" eb="8">
      <t>ゼンタイ</t>
    </rPh>
    <rPh sb="9" eb="11">
      <t>シュウシ</t>
    </rPh>
    <rPh sb="11" eb="13">
      <t>ジョウキョウ</t>
    </rPh>
    <phoneticPr fontId="1"/>
  </si>
  <si>
    <t>(5) サテライト型事業所か否か</t>
    <rPh sb="9" eb="10">
      <t>カタ</t>
    </rPh>
    <rPh sb="10" eb="13">
      <t>ジギョウショ</t>
    </rPh>
    <rPh sb="14" eb="15">
      <t>イナ</t>
    </rPh>
    <phoneticPr fontId="1"/>
  </si>
  <si>
    <t>(6) 事業所開設年月</t>
    <rPh sb="4" eb="7">
      <t>ジギョウショ</t>
    </rPh>
    <rPh sb="7" eb="9">
      <t>カイセツ</t>
    </rPh>
    <rPh sb="9" eb="11">
      <t>ネンゲツ</t>
    </rPh>
    <phoneticPr fontId="1"/>
  </si>
  <si>
    <t>(7)-2 平日の対応時間</t>
    <rPh sb="6" eb="8">
      <t>ヘイジツ</t>
    </rPh>
    <rPh sb="9" eb="11">
      <t>タイオウ</t>
    </rPh>
    <rPh sb="11" eb="13">
      <t>ジカン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</si>
  <si>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</si>
  <si>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</si>
  <si>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(7)-3 サービス提供時間</t>
    <rPh sb="10" eb="12">
      <t>テイキョウ</t>
    </rPh>
    <rPh sb="12" eb="14">
      <t>ジカン</t>
    </rPh>
    <phoneticPr fontId="1"/>
  </si>
  <si>
    <t>３～４時間</t>
    <rPh sb="3" eb="5">
      <t>ジカン</t>
    </rPh>
    <phoneticPr fontId="1"/>
  </si>
  <si>
    <t>４～５時間</t>
    <rPh sb="3" eb="5">
      <t>ジカン</t>
    </rPh>
    <phoneticPr fontId="1"/>
  </si>
  <si>
    <t>５～６時間</t>
    <rPh sb="3" eb="5">
      <t>ジカン</t>
    </rPh>
    <phoneticPr fontId="1"/>
  </si>
  <si>
    <t>６～７時間</t>
    <rPh sb="3" eb="5">
      <t>ジカン</t>
    </rPh>
    <phoneticPr fontId="1"/>
  </si>
  <si>
    <t>７～８時間</t>
    <rPh sb="3" eb="5">
      <t>ジカン</t>
    </rPh>
    <phoneticPr fontId="1"/>
  </si>
  <si>
    <t>８～９時間</t>
    <rPh sb="3" eb="5">
      <t>ジカン</t>
    </rPh>
    <phoneticPr fontId="1"/>
  </si>
  <si>
    <t>(7)-4 共生型通所介護</t>
    <rPh sb="6" eb="9">
      <t>キョウセイガタ</t>
    </rPh>
    <rPh sb="9" eb="11">
      <t>ツウショ</t>
    </rPh>
    <rPh sb="11" eb="13">
      <t>カイゴ</t>
    </rPh>
    <phoneticPr fontId="1"/>
  </si>
  <si>
    <t>共生型通所介護に該当</t>
    <rPh sb="0" eb="2">
      <t>キョウセイ</t>
    </rPh>
    <rPh sb="2" eb="3">
      <t>カタ</t>
    </rPh>
    <rPh sb="3" eb="5">
      <t>ツウショ</t>
    </rPh>
    <rPh sb="5" eb="7">
      <t>カイゴ</t>
    </rPh>
    <rPh sb="8" eb="10">
      <t>ガイトウ</t>
    </rPh>
    <phoneticPr fontId="1"/>
  </si>
  <si>
    <t>該当しない</t>
    <rPh sb="0" eb="2">
      <t>ガイトウ</t>
    </rPh>
    <phoneticPr fontId="1"/>
  </si>
  <si>
    <t>(8) 事業所の経営管理の仕組み</t>
    <rPh sb="4" eb="7">
      <t>ジギョウショ</t>
    </rPh>
    <rPh sb="8" eb="10">
      <t>ケイエイ</t>
    </rPh>
    <rPh sb="10" eb="12">
      <t>カンリ</t>
    </rPh>
    <rPh sb="13" eb="15">
      <t>シク</t>
    </rPh>
    <phoneticPr fontId="1"/>
  </si>
  <si>
    <t>本部経費を含む場合</t>
    <rPh sb="0" eb="2">
      <t>ホンブ</t>
    </rPh>
    <rPh sb="2" eb="4">
      <t>ケイヒ</t>
    </rPh>
    <rPh sb="5" eb="6">
      <t>フク</t>
    </rPh>
    <rPh sb="7" eb="9">
      <t>バアイ</t>
    </rPh>
    <phoneticPr fontId="1"/>
  </si>
  <si>
    <t>本部経費を除いた場合</t>
    <rPh sb="0" eb="2">
      <t>ホンブ</t>
    </rPh>
    <rPh sb="2" eb="4">
      <t>ケイヒ</t>
    </rPh>
    <rPh sb="5" eb="6">
      <t>ノゾ</t>
    </rPh>
    <rPh sb="8" eb="10">
      <t>バアイ</t>
    </rPh>
    <phoneticPr fontId="1"/>
  </si>
  <si>
    <t>(9)-1 特定事業所加算の算定状況</t>
    <rPh sb="6" eb="8">
      <t>トクテイ</t>
    </rPh>
    <rPh sb="8" eb="11">
      <t>ジギョウショ</t>
    </rPh>
    <rPh sb="11" eb="13">
      <t>カサン</t>
    </rPh>
    <rPh sb="14" eb="16">
      <t>サンテイ</t>
    </rPh>
    <rPh sb="16" eb="18">
      <t>ジョウキョウ</t>
    </rPh>
    <phoneticPr fontId="1"/>
  </si>
  <si>
    <t>加算なし</t>
    <rPh sb="0" eb="2">
      <t>カサン</t>
    </rPh>
    <phoneticPr fontId="1"/>
  </si>
  <si>
    <t>加算（Ⅰ）</t>
    <rPh sb="0" eb="2">
      <t>カサン</t>
    </rPh>
    <phoneticPr fontId="1"/>
  </si>
  <si>
    <t>加算（Ⅱ）</t>
    <rPh sb="0" eb="2">
      <t>カサン</t>
    </rPh>
    <phoneticPr fontId="1"/>
  </si>
  <si>
    <t>加算（Ⅲ）</t>
    <rPh sb="0" eb="2">
      <t>カサン</t>
    </rPh>
    <phoneticPr fontId="1"/>
  </si>
  <si>
    <t>加算（Ⅳ）</t>
    <rPh sb="0" eb="2">
      <t>カサン</t>
    </rPh>
    <phoneticPr fontId="1"/>
  </si>
  <si>
    <t>(9) 事業所の収支状況</t>
    <rPh sb="4" eb="7">
      <t>ジギョウショ</t>
    </rPh>
    <rPh sb="8" eb="10">
      <t>シュウシ</t>
    </rPh>
    <rPh sb="10" eb="12">
      <t>ジョウキョウ</t>
    </rPh>
    <phoneticPr fontId="1"/>
  </si>
  <si>
    <t>(9)-2 サービス提供体制強化加算の算定状況</t>
    <rPh sb="10" eb="12">
      <t>テイキョウ</t>
    </rPh>
    <rPh sb="12" eb="14">
      <t>タイセイ</t>
    </rPh>
    <rPh sb="14" eb="16">
      <t>キョウカ</t>
    </rPh>
    <rPh sb="16" eb="18">
      <t>カサン</t>
    </rPh>
    <rPh sb="19" eb="21">
      <t>サンテイ</t>
    </rPh>
    <rPh sb="21" eb="23">
      <t>ジョウキョウ</t>
    </rPh>
    <phoneticPr fontId="1"/>
  </si>
  <si>
    <t>なし</t>
    <phoneticPr fontId="1"/>
  </si>
  <si>
    <t>加算（Ⅰ）イ</t>
    <rPh sb="0" eb="2">
      <t>カサン</t>
    </rPh>
    <phoneticPr fontId="1"/>
  </si>
  <si>
    <t>加算（Ⅰ）ロ</t>
    <rPh sb="0" eb="2">
      <t>カサン</t>
    </rPh>
    <phoneticPr fontId="1"/>
  </si>
  <si>
    <t>(9)-3 生活機能向上連携加算の算定状況</t>
    <rPh sb="6" eb="8">
      <t>セイカツ</t>
    </rPh>
    <rPh sb="8" eb="10">
      <t>キノウ</t>
    </rPh>
    <rPh sb="10" eb="12">
      <t>コウジョウ</t>
    </rPh>
    <rPh sb="12" eb="14">
      <t>レンケイ</t>
    </rPh>
    <rPh sb="14" eb="16">
      <t>カサン</t>
    </rPh>
    <rPh sb="17" eb="19">
      <t>サンテイ</t>
    </rPh>
    <rPh sb="19" eb="21">
      <t>ジョウキョウ</t>
    </rPh>
    <phoneticPr fontId="1"/>
  </si>
  <si>
    <t>加算（Ⅰ）を算定</t>
    <rPh sb="0" eb="2">
      <t>カサン</t>
    </rPh>
    <rPh sb="6" eb="8">
      <t>サンテイ</t>
    </rPh>
    <phoneticPr fontId="1"/>
  </si>
  <si>
    <t>加算（Ⅱ）を算定</t>
    <rPh sb="0" eb="2">
      <t>カサン</t>
    </rPh>
    <rPh sb="6" eb="8">
      <t>サンテイ</t>
    </rPh>
    <phoneticPr fontId="1"/>
  </si>
  <si>
    <t>(9)-3 算定人数</t>
    <rPh sb="6" eb="8">
      <t>サンテイ</t>
    </rPh>
    <rPh sb="8" eb="10">
      <t>ニンズウ</t>
    </rPh>
    <phoneticPr fontId="1"/>
  </si>
  <si>
    <t>(9)-4 中重度者ケア体制加算の算定状況</t>
    <rPh sb="6" eb="7">
      <t>ナカ</t>
    </rPh>
    <rPh sb="7" eb="9">
      <t>ジュウド</t>
    </rPh>
    <rPh sb="9" eb="10">
      <t>シャ</t>
    </rPh>
    <rPh sb="12" eb="14">
      <t>タイセイ</t>
    </rPh>
    <rPh sb="14" eb="16">
      <t>カサン</t>
    </rPh>
    <rPh sb="17" eb="19">
      <t>サンテイ</t>
    </rPh>
    <rPh sb="19" eb="21">
      <t>ジョウキョウ</t>
    </rPh>
    <phoneticPr fontId="1"/>
  </si>
  <si>
    <t>(9)-5 介護職員処遇改善加算の算定状況</t>
    <rPh sb="6" eb="8">
      <t>カイゴ</t>
    </rPh>
    <rPh sb="8" eb="10">
      <t>ショクイン</t>
    </rPh>
    <rPh sb="10" eb="12">
      <t>ショグウ</t>
    </rPh>
    <rPh sb="12" eb="14">
      <t>カイゼン</t>
    </rPh>
    <rPh sb="14" eb="16">
      <t>カサン</t>
    </rPh>
    <rPh sb="17" eb="19">
      <t>サンテイ</t>
    </rPh>
    <rPh sb="19" eb="21">
      <t>ジョウキョウ</t>
    </rPh>
    <phoneticPr fontId="1"/>
  </si>
  <si>
    <t>加算（Ⅴ）</t>
    <rPh sb="0" eb="2">
      <t>カサン</t>
    </rPh>
    <phoneticPr fontId="1"/>
  </si>
  <si>
    <t>(9)-6 同一建物減算対象者数</t>
    <rPh sb="6" eb="8">
      <t>ドウイツ</t>
    </rPh>
    <rPh sb="8" eb="10">
      <t>タテモノ</t>
    </rPh>
    <rPh sb="10" eb="12">
      <t>ゲンザン</t>
    </rPh>
    <rPh sb="12" eb="14">
      <t>タイショウ</t>
    </rPh>
    <rPh sb="14" eb="15">
      <t>シャ</t>
    </rPh>
    <rPh sb="15" eb="16">
      <t>スウ</t>
    </rPh>
    <phoneticPr fontId="1"/>
  </si>
  <si>
    <t>入浴介助を行った場合</t>
    <rPh sb="0" eb="2">
      <t>ニュウヨク</t>
    </rPh>
    <rPh sb="2" eb="4">
      <t>カイジョ</t>
    </rPh>
    <rPh sb="5" eb="6">
      <t>オコナ</t>
    </rPh>
    <rPh sb="8" eb="10">
      <t>バアイ</t>
    </rPh>
    <phoneticPr fontId="1"/>
  </si>
  <si>
    <t>栄養改善加算</t>
    <rPh sb="0" eb="2">
      <t>エイヨウ</t>
    </rPh>
    <rPh sb="2" eb="4">
      <t>カイゼン</t>
    </rPh>
    <rPh sb="4" eb="6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</si>
  <si>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</si>
  <si>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"/>
  </si>
  <si>
    <t>認知症加算</t>
    <rPh sb="0" eb="3">
      <t>ニンチショウ</t>
    </rPh>
    <rPh sb="3" eb="5">
      <t>カサン</t>
    </rPh>
    <phoneticPr fontId="1"/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</si>
  <si>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1">
      <t>ウケイレ</t>
    </rPh>
    <rPh sb="11" eb="13">
      <t>カサン</t>
    </rPh>
    <phoneticPr fontId="1"/>
  </si>
  <si>
    <t>個別機能訓練加算（Ⅰ）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</si>
  <si>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個別機能訓練加算（Ⅱ）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</si>
  <si>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ADL維持等加算（Ⅰ）</t>
    <rPh sb="3" eb="5">
      <t>イジ</t>
    </rPh>
    <rPh sb="5" eb="6">
      <t>トウ</t>
    </rPh>
    <rPh sb="6" eb="8">
      <t>カサン</t>
    </rPh>
    <phoneticPr fontId="1"/>
  </si>
  <si>
    <t>ADL維持等加算（Ⅱ）</t>
    <rPh sb="3" eb="5">
      <t>イジ</t>
    </rPh>
    <rPh sb="5" eb="6">
      <t>トウ</t>
    </rPh>
    <rPh sb="6" eb="8">
      <t>カサン</t>
    </rPh>
    <phoneticPr fontId="1"/>
  </si>
  <si>
    <t>Ⅲ　職員の状況</t>
    <rPh sb="2" eb="4">
      <t>ショクイン</t>
    </rPh>
    <rPh sb="5" eb="7">
      <t>ジョウキョウ</t>
    </rPh>
    <phoneticPr fontId="1"/>
  </si>
  <si>
    <t>(10) 職員数</t>
    <rPh sb="5" eb="8">
      <t>ショクインスウ</t>
    </rPh>
    <phoneticPr fontId="1"/>
  </si>
  <si>
    <t>ａ常勤</t>
    <rPh sb="1" eb="3">
      <t>ジョウキン</t>
    </rPh>
    <phoneticPr fontId="1"/>
  </si>
  <si>
    <t>ｂ非常勤－実人数</t>
    <rPh sb="1" eb="4">
      <t>ヒジョウキン</t>
    </rPh>
    <rPh sb="5" eb="6">
      <t>ジツ</t>
    </rPh>
    <rPh sb="6" eb="8">
      <t>ニンズウ</t>
    </rPh>
    <phoneticPr fontId="1"/>
  </si>
  <si>
    <t>ｂ非常勤－常勤換算</t>
    <rPh sb="1" eb="4">
      <t>ヒジョウキン</t>
    </rPh>
    <rPh sb="5" eb="7">
      <t>ジョウキン</t>
    </rPh>
    <rPh sb="7" eb="9">
      <t>カンサン</t>
    </rPh>
    <phoneticPr fontId="1"/>
  </si>
  <si>
    <t>ｃ登録ヘルパー－実人数</t>
    <rPh sb="1" eb="3">
      <t>トウロク</t>
    </rPh>
    <rPh sb="8" eb="9">
      <t>ジツ</t>
    </rPh>
    <rPh sb="9" eb="11">
      <t>ニンズウ</t>
    </rPh>
    <phoneticPr fontId="1"/>
  </si>
  <si>
    <t>ｃ登録ヘルパー－総提供時間</t>
    <rPh sb="1" eb="3">
      <t>トウロク</t>
    </rPh>
    <rPh sb="8" eb="9">
      <t>ソウ</t>
    </rPh>
    <rPh sb="9" eb="11">
      <t>テイキョウ</t>
    </rPh>
    <rPh sb="11" eb="13">
      <t>ジカン</t>
    </rPh>
    <phoneticPr fontId="1"/>
  </si>
  <si>
    <t>(10)-1 うち専従</t>
    <rPh sb="9" eb="11">
      <t>センジュウ</t>
    </rPh>
    <phoneticPr fontId="1"/>
  </si>
  <si>
    <t>(10)-2 うち高齢者向け住まい職員と兼務</t>
    <rPh sb="9" eb="12">
      <t>コウレイシャ</t>
    </rPh>
    <rPh sb="12" eb="13">
      <t>ム</t>
    </rPh>
    <rPh sb="14" eb="15">
      <t>ス</t>
    </rPh>
    <rPh sb="17" eb="19">
      <t>ショクイン</t>
    </rPh>
    <rPh sb="20" eb="22">
      <t>ケンム</t>
    </rPh>
    <phoneticPr fontId="1"/>
  </si>
  <si>
    <t>(11) 最も多い年齢層</t>
    <rPh sb="5" eb="6">
      <t>モット</t>
    </rPh>
    <rPh sb="7" eb="8">
      <t>オオ</t>
    </rPh>
    <rPh sb="9" eb="12">
      <t>ネンレイソウ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</si>
  <si>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</si>
  <si>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</si>
  <si>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</si>
  <si>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</si>
  <si>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</si>
  <si>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ｃ登録ヘルパー</t>
    <rPh sb="1" eb="3">
      <t>トウロク</t>
    </rPh>
    <phoneticPr fontId="1"/>
  </si>
  <si>
    <t>ｂ非常勤</t>
    <rPh sb="1" eb="4">
      <t>ヒジョウキン</t>
    </rPh>
    <phoneticPr fontId="1"/>
  </si>
  <si>
    <t>(12) 管理者の位置づけ</t>
    <rPh sb="5" eb="8">
      <t>カンリシャ</t>
    </rPh>
    <rPh sb="9" eb="11">
      <t>イチ</t>
    </rPh>
    <phoneticPr fontId="1"/>
  </si>
  <si>
    <t>平均(人)</t>
    <rPh sb="0" eb="1">
      <t>ヒラ</t>
    </rPh>
    <rPh sb="1" eb="2">
      <t>ヒトシ</t>
    </rPh>
    <rPh sb="3" eb="4">
      <t>ヒト</t>
    </rPh>
    <phoneticPr fontId="1"/>
  </si>
  <si>
    <t>住まいの管理者を兼ねている</t>
    <rPh sb="0" eb="1">
      <t>ス</t>
    </rPh>
    <rPh sb="4" eb="7">
      <t>カンリシャ</t>
    </rPh>
    <rPh sb="8" eb="9">
      <t>カ</t>
    </rPh>
    <phoneticPr fontId="1"/>
  </si>
  <si>
    <t>住まいの管理者とは分けている</t>
    <rPh sb="0" eb="1">
      <t>ス</t>
    </rPh>
    <rPh sb="4" eb="7">
      <t>カンリシャ</t>
    </rPh>
    <rPh sb="9" eb="10">
      <t>ワ</t>
    </rPh>
    <phoneticPr fontId="1"/>
  </si>
  <si>
    <t>(13) 地域（一般在宅）へのサービス提供</t>
    <rPh sb="5" eb="7">
      <t>チイキ</t>
    </rPh>
    <rPh sb="8" eb="10">
      <t>イッパン</t>
    </rPh>
    <rPh sb="10" eb="12">
      <t>ザイタク</t>
    </rPh>
    <rPh sb="19" eb="21">
      <t>テイキョウ</t>
    </rPh>
    <phoneticPr fontId="1"/>
  </si>
  <si>
    <t>高齢者向け住まい入居者のみにサービス提供している</t>
    <rPh sb="0" eb="3">
      <t>コウレイシャ</t>
    </rPh>
    <rPh sb="3" eb="4">
      <t>ム</t>
    </rPh>
    <rPh sb="5" eb="6">
      <t>ス</t>
    </rPh>
    <rPh sb="8" eb="11">
      <t>ニュウキョシャ</t>
    </rPh>
    <rPh sb="18" eb="20">
      <t>テイキョウ</t>
    </rPh>
    <phoneticPr fontId="1"/>
  </si>
  <si>
    <t>入居者を担当する職員が、地域（一般在宅）に対してもサービス提供している</t>
    <rPh sb="0" eb="3">
      <t>ニュウキョシャ</t>
    </rPh>
    <rPh sb="4" eb="6">
      <t>タントウ</t>
    </rPh>
    <rPh sb="8" eb="10">
      <t>ショクイン</t>
    </rPh>
    <rPh sb="12" eb="14">
      <t>チイキ</t>
    </rPh>
    <rPh sb="15" eb="17">
      <t>イッパン</t>
    </rPh>
    <rPh sb="17" eb="19">
      <t>ザイタク</t>
    </rPh>
    <rPh sb="21" eb="22">
      <t>タイ</t>
    </rPh>
    <rPh sb="29" eb="31">
      <t>テイキョウ</t>
    </rPh>
    <phoneticPr fontId="1"/>
  </si>
  <si>
    <t>入居者担当とは別に地域（一般在宅）を担当する職員を定め、提供している</t>
    <rPh sb="0" eb="3">
      <t>ニュウキョシャ</t>
    </rPh>
    <rPh sb="3" eb="5">
      <t>タントウ</t>
    </rPh>
    <rPh sb="7" eb="8">
      <t>ベツ</t>
    </rPh>
    <rPh sb="9" eb="11">
      <t>チイキ</t>
    </rPh>
    <rPh sb="12" eb="14">
      <t>イッパン</t>
    </rPh>
    <rPh sb="14" eb="16">
      <t>ザイタク</t>
    </rPh>
    <rPh sb="18" eb="20">
      <t>タントウ</t>
    </rPh>
    <rPh sb="22" eb="24">
      <t>ショクイン</t>
    </rPh>
    <rPh sb="25" eb="26">
      <t>サダ</t>
    </rPh>
    <rPh sb="28" eb="30">
      <t>テイキョウ</t>
    </rPh>
    <phoneticPr fontId="1"/>
  </si>
  <si>
    <t>Ⅳ　利用者の状況（平成30年７月１日時点）</t>
    <rPh sb="2" eb="5">
      <t>リヨウシャ</t>
    </rPh>
    <rPh sb="6" eb="8">
      <t>ジョウキョウ</t>
    </rPh>
    <rPh sb="9" eb="11">
      <t>ヘイセイ</t>
    </rPh>
    <rPh sb="13" eb="14">
      <t>ネン</t>
    </rPh>
    <rPh sb="15" eb="16">
      <t>ガツ</t>
    </rPh>
    <rPh sb="17" eb="18">
      <t>ニチ</t>
    </rPh>
    <rPh sb="18" eb="20">
      <t>ジテン</t>
    </rPh>
    <phoneticPr fontId="1"/>
  </si>
  <si>
    <t>(15) 利用登録者数</t>
    <rPh sb="5" eb="7">
      <t>リヨウ</t>
    </rPh>
    <rPh sb="7" eb="9">
      <t>トウロク</t>
    </rPh>
    <rPh sb="9" eb="10">
      <t>シャ</t>
    </rPh>
    <rPh sb="10" eb="11">
      <t>スウ</t>
    </rPh>
    <phoneticPr fontId="1"/>
  </si>
  <si>
    <t>ａ高齢者向け住まい入居者</t>
    <rPh sb="1" eb="4">
      <t>コウレイシャ</t>
    </rPh>
    <rPh sb="4" eb="5">
      <t>ム</t>
    </rPh>
    <rPh sb="6" eb="7">
      <t>ス</t>
    </rPh>
    <rPh sb="9" eb="12">
      <t>ニュウキョシャ</t>
    </rPh>
    <phoneticPr fontId="1"/>
  </si>
  <si>
    <t>ｂその他の地域住民</t>
    <rPh sb="3" eb="4">
      <t>タ</t>
    </rPh>
    <rPh sb="5" eb="7">
      <t>チイキ</t>
    </rPh>
    <rPh sb="7" eb="9">
      <t>ジュウミン</t>
    </rPh>
    <phoneticPr fontId="1"/>
  </si>
  <si>
    <t>不明・申請中等</t>
    <rPh sb="0" eb="2">
      <t>フメイ</t>
    </rPh>
    <rPh sb="3" eb="5">
      <t>シンセイ</t>
    </rPh>
    <rPh sb="5" eb="6">
      <t>ナカ</t>
    </rPh>
    <rPh sb="6" eb="7">
      <t>トウ</t>
    </rPh>
    <phoneticPr fontId="1"/>
  </si>
  <si>
    <t>(17) ７月１か月間の延べ利用回数</t>
    <rPh sb="6" eb="7">
      <t>ガツ</t>
    </rPh>
    <rPh sb="9" eb="11">
      <t>ゲツカン</t>
    </rPh>
    <rPh sb="12" eb="13">
      <t>ノ</t>
    </rPh>
    <rPh sb="14" eb="16">
      <t>リヨウ</t>
    </rPh>
    <rPh sb="16" eb="18">
      <t>カイスウ</t>
    </rPh>
    <phoneticPr fontId="1"/>
  </si>
  <si>
    <t>(17)-1 ７月１か月間のサービス区分別延べ利用回数</t>
    <rPh sb="8" eb="9">
      <t>ガツ</t>
    </rPh>
    <rPh sb="11" eb="13">
      <t>ゲツカン</t>
    </rPh>
    <rPh sb="18" eb="20">
      <t>クブン</t>
    </rPh>
    <rPh sb="20" eb="21">
      <t>ベツ</t>
    </rPh>
    <rPh sb="21" eb="22">
      <t>ノ</t>
    </rPh>
    <rPh sb="23" eb="25">
      <t>リヨウ</t>
    </rPh>
    <rPh sb="25" eb="27">
      <t>カイスウ</t>
    </rPh>
    <phoneticPr fontId="1"/>
  </si>
  <si>
    <t>Ⅴ　事業所と住まい事業者・ケアマネジャーとの連携について</t>
    <rPh sb="2" eb="5">
      <t>ジギョウショ</t>
    </rPh>
    <rPh sb="6" eb="7">
      <t>ス</t>
    </rPh>
    <rPh sb="9" eb="12">
      <t>ジギョウシャ</t>
    </rPh>
    <rPh sb="22" eb="24">
      <t>レンケイ</t>
    </rPh>
    <phoneticPr fontId="1"/>
  </si>
  <si>
    <t>サービス担当者会議に参加して意見交換をしている</t>
    <rPh sb="4" eb="7">
      <t>タントウシャ</t>
    </rPh>
    <rPh sb="7" eb="9">
      <t>カイギ</t>
    </rPh>
    <rPh sb="10" eb="12">
      <t>サンカ</t>
    </rPh>
    <rPh sb="14" eb="16">
      <t>イケン</t>
    </rPh>
    <rPh sb="16" eb="18">
      <t>コウカン</t>
    </rPh>
    <phoneticPr fontId="1"/>
  </si>
  <si>
    <t>定期的に会合を行っている</t>
    <rPh sb="0" eb="3">
      <t>テイキテキ</t>
    </rPh>
    <rPh sb="4" eb="6">
      <t>カイゴウ</t>
    </rPh>
    <rPh sb="7" eb="8">
      <t>オコナ</t>
    </rPh>
    <phoneticPr fontId="1"/>
  </si>
  <si>
    <t>要介護度等重要な変更があったときに情報共有している</t>
    <rPh sb="0" eb="4">
      <t>ヨウカイゴド</t>
    </rPh>
    <rPh sb="4" eb="5">
      <t>トウ</t>
    </rPh>
    <rPh sb="5" eb="7">
      <t>ジュウヨウ</t>
    </rPh>
    <rPh sb="8" eb="10">
      <t>ヘンコウ</t>
    </rPh>
    <rPh sb="17" eb="19">
      <t>ジョウホウ</t>
    </rPh>
    <rPh sb="19" eb="21">
      <t>キョウユウ</t>
    </rPh>
    <phoneticPr fontId="1"/>
  </si>
  <si>
    <t>利用者の日々の心身状態の変化等を共有している</t>
    <rPh sb="0" eb="3">
      <t>リヨウシャ</t>
    </rPh>
    <rPh sb="4" eb="6">
      <t>ヒビ</t>
    </rPh>
    <rPh sb="7" eb="9">
      <t>シンシン</t>
    </rPh>
    <rPh sb="9" eb="11">
      <t>ジョウタイ</t>
    </rPh>
    <rPh sb="12" eb="14">
      <t>ヘンカ</t>
    </rPh>
    <rPh sb="14" eb="15">
      <t>トウ</t>
    </rPh>
    <rPh sb="16" eb="18">
      <t>キョウユウ</t>
    </rPh>
    <phoneticPr fontId="1"/>
  </si>
  <si>
    <t>介護職員等の対応可能時間・空き状況を共有している</t>
    <rPh sb="0" eb="2">
      <t>カイゴ</t>
    </rPh>
    <rPh sb="2" eb="4">
      <t>ショクイン</t>
    </rPh>
    <rPh sb="4" eb="5">
      <t>トウ</t>
    </rPh>
    <rPh sb="6" eb="8">
      <t>タイオウ</t>
    </rPh>
    <rPh sb="8" eb="10">
      <t>カノウ</t>
    </rPh>
    <rPh sb="10" eb="12">
      <t>ジカン</t>
    </rPh>
    <rPh sb="13" eb="14">
      <t>ア</t>
    </rPh>
    <rPh sb="15" eb="17">
      <t>ジョウキョウ</t>
    </rPh>
    <rPh sb="18" eb="20">
      <t>キョウユウ</t>
    </rPh>
    <phoneticPr fontId="1"/>
  </si>
  <si>
    <t>住まいの空き状況を共有している</t>
    <rPh sb="0" eb="1">
      <t>ス</t>
    </rPh>
    <rPh sb="4" eb="5">
      <t>ア</t>
    </rPh>
    <rPh sb="6" eb="8">
      <t>ジョウキョウ</t>
    </rPh>
    <rPh sb="9" eb="11">
      <t>キョウユウ</t>
    </rPh>
    <phoneticPr fontId="1"/>
  </si>
  <si>
    <t>合同で勉強会、研修などを企画・開催している</t>
    <rPh sb="0" eb="2">
      <t>ゴウドウ</t>
    </rPh>
    <rPh sb="3" eb="6">
      <t>ベンキョウカイ</t>
    </rPh>
    <rPh sb="7" eb="9">
      <t>ケンシュウ</t>
    </rPh>
    <rPh sb="12" eb="14">
      <t>キカク</t>
    </rPh>
    <rPh sb="15" eb="17">
      <t>カイサイ</t>
    </rPh>
    <phoneticPr fontId="1"/>
  </si>
  <si>
    <t>人事交流がある</t>
    <rPh sb="0" eb="2">
      <t>ジンジ</t>
    </rPh>
    <rPh sb="2" eb="4">
      <t>コウリュウ</t>
    </rPh>
    <phoneticPr fontId="1"/>
  </si>
  <si>
    <t>その他</t>
    <rPh sb="2" eb="3">
      <t>タ</t>
    </rPh>
    <phoneticPr fontId="1"/>
  </si>
  <si>
    <t>特に連携していない・該当する事業所がない</t>
    <rPh sb="0" eb="1">
      <t>トク</t>
    </rPh>
    <rPh sb="2" eb="4">
      <t>レンケイ</t>
    </rPh>
    <rPh sb="10" eb="12">
      <t>ガイトウ</t>
    </rPh>
    <rPh sb="14" eb="17">
      <t>ジギョウショ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</si>
  <si>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</si>
  <si>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</si>
  <si>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なし</t>
    <phoneticPr fontId="1"/>
  </si>
  <si>
    <t>併設・隣接（区分不明）</t>
    <rPh sb="0" eb="2">
      <t>ヘイセツ</t>
    </rPh>
    <rPh sb="3" eb="5">
      <t>リンセツ</t>
    </rPh>
    <rPh sb="6" eb="8">
      <t>クブン</t>
    </rPh>
    <rPh sb="8" eb="10">
      <t>フメイ</t>
    </rPh>
    <phoneticPr fontId="1"/>
  </si>
  <si>
    <t>５人未満</t>
    <rPh sb="1" eb="2">
      <t>ヒト</t>
    </rPh>
    <rPh sb="2" eb="4">
      <t>ミマン</t>
    </rPh>
    <phoneticPr fontId="1"/>
  </si>
  <si>
    <t>５～10人未満</t>
    <rPh sb="4" eb="5">
      <t>ヒト</t>
    </rPh>
    <rPh sb="5" eb="7">
      <t>ミマン</t>
    </rPh>
    <phoneticPr fontId="1"/>
  </si>
  <si>
    <t>10～15人未満</t>
    <rPh sb="5" eb="6">
      <t>ニン</t>
    </rPh>
    <rPh sb="6" eb="8">
      <t>ミマン</t>
    </rPh>
    <phoneticPr fontId="1"/>
  </si>
  <si>
    <t>15～20人未満</t>
    <rPh sb="5" eb="6">
      <t>ニン</t>
    </rPh>
    <rPh sb="6" eb="8">
      <t>ミマン</t>
    </rPh>
    <phoneticPr fontId="1"/>
  </si>
  <si>
    <t>20人以上</t>
    <rPh sb="2" eb="3">
      <t>ニン</t>
    </rPh>
    <rPh sb="3" eb="5">
      <t>イジョウ</t>
    </rPh>
    <phoneticPr fontId="1"/>
  </si>
  <si>
    <t>(9)-7 その他の加算の算定状況（複数回答）</t>
    <rPh sb="8" eb="9">
      <t>タ</t>
    </rPh>
    <rPh sb="10" eb="12">
      <t>カサン</t>
    </rPh>
    <rPh sb="13" eb="15">
      <t>サンテイ</t>
    </rPh>
    <rPh sb="15" eb="17">
      <t>ジョウキョウ</t>
    </rPh>
    <rPh sb="17" eb="23">
      <t>フカ</t>
    </rPh>
    <phoneticPr fontId="1"/>
  </si>
  <si>
    <t>１人</t>
    <rPh sb="1" eb="2">
      <t>ヒト</t>
    </rPh>
    <phoneticPr fontId="1"/>
  </si>
  <si>
    <t>10人以上</t>
    <rPh sb="2" eb="3">
      <t>ヒト</t>
    </rPh>
    <rPh sb="3" eb="5">
      <t>イジョウ</t>
    </rPh>
    <phoneticPr fontId="1"/>
  </si>
  <si>
    <t>エラー・無回答</t>
    <rPh sb="4" eb="7">
      <t>ムカイトウ</t>
    </rPh>
    <phoneticPr fontId="1"/>
  </si>
  <si>
    <t>３人未満</t>
    <rPh sb="1" eb="2">
      <t>ヒト</t>
    </rPh>
    <rPh sb="2" eb="4">
      <t>ミマン</t>
    </rPh>
    <phoneticPr fontId="1"/>
  </si>
  <si>
    <t>３～５人未満</t>
    <rPh sb="3" eb="4">
      <t>ヒト</t>
    </rPh>
    <rPh sb="4" eb="6">
      <t>ミマン</t>
    </rPh>
    <phoneticPr fontId="1"/>
  </si>
  <si>
    <t>５～10人未満</t>
    <rPh sb="4" eb="5">
      <t>ヒト</t>
    </rPh>
    <rPh sb="5" eb="7">
      <t>ミマン</t>
    </rPh>
    <phoneticPr fontId="1"/>
  </si>
  <si>
    <t>10～15人未満</t>
    <rPh sb="5" eb="6">
      <t>ニン</t>
    </rPh>
    <rPh sb="6" eb="8">
      <t>ミマン</t>
    </rPh>
    <phoneticPr fontId="1"/>
  </si>
  <si>
    <t>15人以上</t>
    <rPh sb="2" eb="3">
      <t>ヒト</t>
    </rPh>
    <rPh sb="3" eb="5">
      <t>イジョウ</t>
    </rPh>
    <phoneticPr fontId="1"/>
  </si>
  <si>
    <t>３～６人未満</t>
    <rPh sb="3" eb="4">
      <t>ヒト</t>
    </rPh>
    <rPh sb="4" eb="6">
      <t>ミマン</t>
    </rPh>
    <phoneticPr fontId="1"/>
  </si>
  <si>
    <t>６～10人未満</t>
    <rPh sb="4" eb="5">
      <t>ヒト</t>
    </rPh>
    <rPh sb="5" eb="7">
      <t>ミマン</t>
    </rPh>
    <phoneticPr fontId="1"/>
  </si>
  <si>
    <t>15人以上</t>
    <rPh sb="2" eb="3">
      <t>ニン</t>
    </rPh>
    <rPh sb="3" eb="5">
      <t>イジョウ</t>
    </rPh>
    <phoneticPr fontId="1"/>
  </si>
  <si>
    <t>２～４人未満</t>
    <rPh sb="3" eb="4">
      <t>ヒト</t>
    </rPh>
    <rPh sb="4" eb="6">
      <t>ミマン</t>
    </rPh>
    <phoneticPr fontId="1"/>
  </si>
  <si>
    <t>４～６人未満</t>
    <rPh sb="3" eb="4">
      <t>ヒト</t>
    </rPh>
    <rPh sb="4" eb="6">
      <t>ミマン</t>
    </rPh>
    <phoneticPr fontId="1"/>
  </si>
  <si>
    <t>10人以上</t>
    <rPh sb="2" eb="3">
      <t>ニン</t>
    </rPh>
    <rPh sb="3" eb="5">
      <t>イジョウ</t>
    </rPh>
    <phoneticPr fontId="1"/>
  </si>
  <si>
    <t>１人未満</t>
    <rPh sb="1" eb="2">
      <t>ヒト</t>
    </rPh>
    <rPh sb="2" eb="4">
      <t>ミマン</t>
    </rPh>
    <phoneticPr fontId="1"/>
  </si>
  <si>
    <t>１～３人未満</t>
    <rPh sb="3" eb="4">
      <t>ヒト</t>
    </rPh>
    <rPh sb="4" eb="6">
      <t>ミマン</t>
    </rPh>
    <phoneticPr fontId="1"/>
  </si>
  <si>
    <t>５～８人未満</t>
    <rPh sb="3" eb="4">
      <t>ヒト</t>
    </rPh>
    <rPh sb="4" eb="6">
      <t>ミマン</t>
    </rPh>
    <phoneticPr fontId="1"/>
  </si>
  <si>
    <t>８人以上</t>
    <rPh sb="1" eb="2">
      <t>ヒト</t>
    </rPh>
    <rPh sb="2" eb="4">
      <t>イジョウ</t>
    </rPh>
    <phoneticPr fontId="1"/>
  </si>
  <si>
    <t>０時間</t>
    <rPh sb="1" eb="3">
      <t>ジカン</t>
    </rPh>
    <phoneticPr fontId="1"/>
  </si>
  <si>
    <t>100時間未満</t>
    <rPh sb="3" eb="5">
      <t>ジカン</t>
    </rPh>
    <rPh sb="5" eb="7">
      <t>ミマン</t>
    </rPh>
    <phoneticPr fontId="1"/>
  </si>
  <si>
    <t>100～200時間未満</t>
    <rPh sb="7" eb="9">
      <t>ジカン</t>
    </rPh>
    <rPh sb="9" eb="11">
      <t>ミマン</t>
    </rPh>
    <phoneticPr fontId="1"/>
  </si>
  <si>
    <t>200～300時間未満</t>
    <rPh sb="7" eb="9">
      <t>ジカン</t>
    </rPh>
    <rPh sb="9" eb="11">
      <t>ミマン</t>
    </rPh>
    <phoneticPr fontId="1"/>
  </si>
  <si>
    <t>300～400時間未満</t>
    <rPh sb="7" eb="9">
      <t>ジカン</t>
    </rPh>
    <rPh sb="9" eb="11">
      <t>ミマン</t>
    </rPh>
    <phoneticPr fontId="1"/>
  </si>
  <si>
    <t>400時間以上</t>
    <rPh sb="3" eb="5">
      <t>ジカン</t>
    </rPh>
    <rPh sb="5" eb="7">
      <t>イジョウ</t>
    </rPh>
    <phoneticPr fontId="1"/>
  </si>
  <si>
    <t>【ｂ非常勤とｃ登録ヘルパーは、（10）職員数で「０人」と回答した事業所を除く】</t>
    <rPh sb="2" eb="5">
      <t>ヒジョウキン</t>
    </rPh>
    <rPh sb="7" eb="9">
      <t>トウロク</t>
    </rPh>
    <rPh sb="19" eb="21">
      <t>ショクイン</t>
    </rPh>
    <rPh sb="21" eb="22">
      <t>スウ</t>
    </rPh>
    <rPh sb="25" eb="26">
      <t>ヒト</t>
    </rPh>
    <rPh sb="28" eb="30">
      <t>カイトウ</t>
    </rPh>
    <rPh sb="32" eb="35">
      <t>ジギョウショ</t>
    </rPh>
    <rPh sb="36" eb="37">
      <t>ノゾ</t>
    </rPh>
    <phoneticPr fontId="1"/>
  </si>
  <si>
    <t>(14) 利用定員数</t>
    <rPh sb="5" eb="7">
      <t>リヨウ</t>
    </rPh>
    <rPh sb="7" eb="10">
      <t>テイインスウ</t>
    </rPh>
    <phoneticPr fontId="1"/>
  </si>
  <si>
    <t>50人以上</t>
    <rPh sb="2" eb="3">
      <t>ヒト</t>
    </rPh>
    <rPh sb="3" eb="5">
      <t>イジョウ</t>
    </rPh>
    <phoneticPr fontId="1"/>
  </si>
  <si>
    <t>無回答</t>
    <rPh sb="0" eb="3">
      <t>ムカイトウ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</si>
  <si>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</si>
  <si>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2000～2002年度</t>
    <rPh sb="9" eb="11">
      <t>ネンド</t>
    </rPh>
    <phoneticPr fontId="1"/>
  </si>
  <si>
    <t>2003～2005年度</t>
    <rPh sb="9" eb="11">
      <t>ネンド</t>
    </rPh>
    <phoneticPr fontId="1"/>
  </si>
  <si>
    <t>2006～2008年度</t>
    <rPh sb="9" eb="11">
      <t>ネンド</t>
    </rPh>
    <phoneticPr fontId="1"/>
  </si>
  <si>
    <t>2009～2011年度</t>
    <rPh sb="9" eb="11">
      <t>ネンド</t>
    </rPh>
    <phoneticPr fontId="1"/>
  </si>
  <si>
    <t>2012～2014年度</t>
    <rPh sb="9" eb="11">
      <t>ネンド</t>
    </rPh>
    <phoneticPr fontId="1"/>
  </si>
  <si>
    <t>2015～2017年度</t>
    <rPh sb="9" eb="11">
      <t>ネンド</t>
    </rPh>
    <phoneticPr fontId="1"/>
  </si>
  <si>
    <t>2018年度</t>
    <rPh sb="4" eb="6">
      <t>ネンド</t>
    </rPh>
    <phoneticPr fontId="1"/>
  </si>
  <si>
    <t>６時台</t>
    <rPh sb="1" eb="2">
      <t>トキ</t>
    </rPh>
    <rPh sb="2" eb="3">
      <t>ダイ</t>
    </rPh>
    <phoneticPr fontId="1"/>
  </si>
  <si>
    <t>７時台</t>
    <rPh sb="1" eb="2">
      <t>トキ</t>
    </rPh>
    <rPh sb="2" eb="3">
      <t>ダイ</t>
    </rPh>
    <phoneticPr fontId="1"/>
  </si>
  <si>
    <t>８時台</t>
    <rPh sb="1" eb="2">
      <t>ジ</t>
    </rPh>
    <rPh sb="2" eb="3">
      <t>ダイ</t>
    </rPh>
    <phoneticPr fontId="1"/>
  </si>
  <si>
    <t>９時台</t>
    <rPh sb="1" eb="2">
      <t>ジ</t>
    </rPh>
    <rPh sb="2" eb="3">
      <t>ダイ</t>
    </rPh>
    <phoneticPr fontId="1"/>
  </si>
  <si>
    <t>17時台</t>
    <rPh sb="2" eb="3">
      <t>ジ</t>
    </rPh>
    <rPh sb="3" eb="4">
      <t>ダイ</t>
    </rPh>
    <phoneticPr fontId="1"/>
  </si>
  <si>
    <t>18時台</t>
    <rPh sb="2" eb="3">
      <t>ジ</t>
    </rPh>
    <rPh sb="3" eb="4">
      <t>ダイ</t>
    </rPh>
    <phoneticPr fontId="1"/>
  </si>
  <si>
    <t>19時台</t>
    <rPh sb="2" eb="3">
      <t>ジ</t>
    </rPh>
    <rPh sb="3" eb="4">
      <t>ダイ</t>
    </rPh>
    <phoneticPr fontId="1"/>
  </si>
  <si>
    <t>20時台</t>
    <rPh sb="2" eb="3">
      <t>ジ</t>
    </rPh>
    <rPh sb="3" eb="4">
      <t>ダイ</t>
    </rPh>
    <phoneticPr fontId="1"/>
  </si>
  <si>
    <t>６～11時台</t>
    <rPh sb="4" eb="5">
      <t>トキ</t>
    </rPh>
    <rPh sb="5" eb="6">
      <t>ダイ</t>
    </rPh>
    <phoneticPr fontId="1"/>
  </si>
  <si>
    <t>12～16時台</t>
    <rPh sb="5" eb="6">
      <t>ジ</t>
    </rPh>
    <rPh sb="6" eb="7">
      <t>ダイ</t>
    </rPh>
    <phoneticPr fontId="1"/>
  </si>
  <si>
    <t>住まいの管理事業と一体で経営</t>
    <rPh sb="0" eb="1">
      <t>ス</t>
    </rPh>
    <rPh sb="4" eb="6">
      <t>カンリ</t>
    </rPh>
    <rPh sb="6" eb="8">
      <t>ジギョウ</t>
    </rPh>
    <rPh sb="9" eb="11">
      <t>イッタイ</t>
    </rPh>
    <rPh sb="12" eb="14">
      <t>ケイエイ</t>
    </rPh>
    <phoneticPr fontId="1"/>
  </si>
  <si>
    <t>住まいの管理事業と分けて経営</t>
    <rPh sb="0" eb="1">
      <t>ス</t>
    </rPh>
    <rPh sb="4" eb="6">
      <t>カンリ</t>
    </rPh>
    <rPh sb="6" eb="8">
      <t>ジギョウ</t>
    </rPh>
    <rPh sb="9" eb="10">
      <t>ワ</t>
    </rPh>
    <rPh sb="12" eb="14">
      <t>ケイエイ</t>
    </rPh>
    <phoneticPr fontId="1"/>
  </si>
  <si>
    <t>加算あり</t>
    <rPh sb="0" eb="2">
      <t>カサン</t>
    </rPh>
    <phoneticPr fontId="1"/>
  </si>
  <si>
    <t>49人以下</t>
    <rPh sb="2" eb="3">
      <t>ヒト</t>
    </rPh>
    <rPh sb="3" eb="5">
      <t>イカ</t>
    </rPh>
    <phoneticPr fontId="1"/>
  </si>
  <si>
    <t>50人以上</t>
    <rPh sb="2" eb="5">
      <t>ニンイジョウ</t>
    </rPh>
    <phoneticPr fontId="1"/>
  </si>
  <si>
    <t>中央(人)</t>
    <rPh sb="0" eb="2">
      <t>チュウオウ</t>
    </rPh>
    <rPh sb="3" eb="4">
      <t>ヒト</t>
    </rPh>
    <phoneticPr fontId="1"/>
  </si>
  <si>
    <t>最大(人)</t>
    <rPh sb="0" eb="2">
      <t>サイダイ</t>
    </rPh>
    <rPh sb="3" eb="4">
      <t>ヒト</t>
    </rPh>
    <phoneticPr fontId="1"/>
  </si>
  <si>
    <t>２人未満</t>
    <rPh sb="1" eb="2">
      <t>ヒト</t>
    </rPh>
    <rPh sb="2" eb="4">
      <t>ミマン</t>
    </rPh>
    <phoneticPr fontId="1"/>
  </si>
  <si>
    <t>６～８人未満</t>
    <rPh sb="3" eb="4">
      <t>ヒト</t>
    </rPh>
    <rPh sb="4" eb="6">
      <t>ミマン</t>
    </rPh>
    <phoneticPr fontId="1"/>
  </si>
  <si>
    <t>８～10人未満</t>
    <rPh sb="4" eb="5">
      <t>ヒト</t>
    </rPh>
    <rPh sb="5" eb="7">
      <t>ミマン</t>
    </rPh>
    <phoneticPr fontId="1"/>
  </si>
  <si>
    <t>平均(時間)</t>
    <rPh sb="0" eb="1">
      <t>ヒラ</t>
    </rPh>
    <rPh sb="1" eb="2">
      <t>ヒトシ</t>
    </rPh>
    <phoneticPr fontId="1"/>
  </si>
  <si>
    <t>中央(時間)</t>
    <rPh sb="0" eb="2">
      <t>チュウオウ</t>
    </rPh>
    <phoneticPr fontId="1"/>
  </si>
  <si>
    <t>最大(時間)</t>
    <rPh sb="0" eb="2">
      <t>サイダイ</t>
    </rPh>
    <phoneticPr fontId="1"/>
  </si>
  <si>
    <t>～９人</t>
    <rPh sb="2" eb="3">
      <t>ヒト</t>
    </rPh>
    <phoneticPr fontId="1"/>
  </si>
  <si>
    <t>10～19人</t>
    <rPh sb="5" eb="6">
      <t>ヒト</t>
    </rPh>
    <phoneticPr fontId="1"/>
  </si>
  <si>
    <t>20～29人</t>
    <rPh sb="5" eb="6">
      <t>ニン</t>
    </rPh>
    <phoneticPr fontId="1"/>
  </si>
  <si>
    <t>30～39人</t>
    <rPh sb="5" eb="6">
      <t>ニン</t>
    </rPh>
    <phoneticPr fontId="1"/>
  </si>
  <si>
    <t>40～49人</t>
    <rPh sb="5" eb="6">
      <t>ニン</t>
    </rPh>
    <phoneticPr fontId="1"/>
  </si>
  <si>
    <t>50人以上</t>
    <rPh sb="2" eb="3">
      <t>ニン</t>
    </rPh>
    <rPh sb="3" eb="5">
      <t>イジョウ</t>
    </rPh>
    <phoneticPr fontId="1"/>
  </si>
  <si>
    <t>利用登録者合計（ａ+ｂ）</t>
    <rPh sb="0" eb="2">
      <t>リヨウ</t>
    </rPh>
    <rPh sb="2" eb="5">
      <t>トウロクシャ</t>
    </rPh>
    <rPh sb="5" eb="7">
      <t>ゴウケイ</t>
    </rPh>
    <phoneticPr fontId="1"/>
  </si>
  <si>
    <t>～４人</t>
    <rPh sb="2" eb="3">
      <t>ヒト</t>
    </rPh>
    <phoneticPr fontId="1"/>
  </si>
  <si>
    <t>５～９人</t>
    <rPh sb="3" eb="4">
      <t>ニン</t>
    </rPh>
    <phoneticPr fontId="1"/>
  </si>
  <si>
    <t>10～14人</t>
    <rPh sb="5" eb="6">
      <t>ニン</t>
    </rPh>
    <phoneticPr fontId="1"/>
  </si>
  <si>
    <t>15～19人</t>
    <rPh sb="5" eb="6">
      <t>ニン</t>
    </rPh>
    <phoneticPr fontId="1"/>
  </si>
  <si>
    <t>20～24人</t>
    <rPh sb="5" eb="6">
      <t>ニン</t>
    </rPh>
    <phoneticPr fontId="1"/>
  </si>
  <si>
    <t>25～29人</t>
    <rPh sb="5" eb="6">
      <t>ニン</t>
    </rPh>
    <phoneticPr fontId="1"/>
  </si>
  <si>
    <t>40～49人</t>
    <rPh sb="5" eb="6">
      <t>ヒト</t>
    </rPh>
    <phoneticPr fontId="1"/>
  </si>
  <si>
    <t>１～４人</t>
    <rPh sb="3" eb="4">
      <t>ヒト</t>
    </rPh>
    <phoneticPr fontId="1"/>
  </si>
  <si>
    <t>10～19人</t>
    <rPh sb="5" eb="6">
      <t>ニン</t>
    </rPh>
    <phoneticPr fontId="1"/>
  </si>
  <si>
    <t>50～59人</t>
    <rPh sb="5" eb="6">
      <t>ニン</t>
    </rPh>
    <phoneticPr fontId="1"/>
  </si>
  <si>
    <t>60～69人</t>
    <rPh sb="5" eb="6">
      <t>ニン</t>
    </rPh>
    <phoneticPr fontId="1"/>
  </si>
  <si>
    <t>70～79人</t>
    <rPh sb="5" eb="6">
      <t>ニン</t>
    </rPh>
    <phoneticPr fontId="1"/>
  </si>
  <si>
    <t>80人以上</t>
    <rPh sb="2" eb="3">
      <t>ニン</t>
    </rPh>
    <rPh sb="3" eb="5">
      <t>イジョウ</t>
    </rPh>
    <phoneticPr fontId="1"/>
  </si>
  <si>
    <t>(16) 要介護度別利用登録者数（人数積み上げ）</t>
    <rPh sb="5" eb="9">
      <t>ヨウカイゴド</t>
    </rPh>
    <rPh sb="9" eb="10">
      <t>ベツ</t>
    </rPh>
    <rPh sb="10" eb="12">
      <t>リヨウ</t>
    </rPh>
    <rPh sb="12" eb="14">
      <t>トウロク</t>
    </rPh>
    <rPh sb="14" eb="15">
      <t>シャ</t>
    </rPh>
    <rPh sb="15" eb="16">
      <t>スウ</t>
    </rPh>
    <rPh sb="17" eb="19">
      <t>ニンズウ</t>
    </rPh>
    <rPh sb="19" eb="20">
      <t>ツ</t>
    </rPh>
    <rPh sb="21" eb="22">
      <t>ア</t>
    </rPh>
    <phoneticPr fontId="1"/>
  </si>
  <si>
    <t>100～299回</t>
    <rPh sb="7" eb="8">
      <t>カイ</t>
    </rPh>
    <phoneticPr fontId="1"/>
  </si>
  <si>
    <t>300～499回</t>
    <rPh sb="7" eb="8">
      <t>カイ</t>
    </rPh>
    <phoneticPr fontId="1"/>
  </si>
  <si>
    <t>500～999回</t>
    <rPh sb="7" eb="8">
      <t>カイ</t>
    </rPh>
    <phoneticPr fontId="1"/>
  </si>
  <si>
    <t>平均(回)</t>
    <rPh sb="0" eb="1">
      <t>ヒラ</t>
    </rPh>
    <rPh sb="1" eb="2">
      <t>ヒトシ</t>
    </rPh>
    <phoneticPr fontId="1"/>
  </si>
  <si>
    <t>中央(回)</t>
    <rPh sb="0" eb="2">
      <t>チュウオウ</t>
    </rPh>
    <phoneticPr fontId="1"/>
  </si>
  <si>
    <t>最大(回)</t>
    <rPh sb="0" eb="2">
      <t>サイダイ</t>
    </rPh>
    <phoneticPr fontId="1"/>
  </si>
  <si>
    <t>50～99回</t>
    <rPh sb="5" eb="6">
      <t>カイ</t>
    </rPh>
    <phoneticPr fontId="1"/>
  </si>
  <si>
    <t>利用回数合計（ａ+ｂ）</t>
    <rPh sb="0" eb="2">
      <t>リヨウ</t>
    </rPh>
    <rPh sb="2" eb="4">
      <t>カイスウ</t>
    </rPh>
    <rPh sb="4" eb="6">
      <t>ゴウケイ</t>
    </rPh>
    <phoneticPr fontId="1"/>
  </si>
  <si>
    <t>平均(％)</t>
    <rPh sb="0" eb="1">
      <t>ヒラ</t>
    </rPh>
    <rPh sb="1" eb="2">
      <t>ヒトシ</t>
    </rPh>
    <phoneticPr fontId="1"/>
  </si>
  <si>
    <t>10％未満</t>
    <rPh sb="3" eb="5">
      <t>ミマン</t>
    </rPh>
    <phoneticPr fontId="1"/>
  </si>
  <si>
    <t>10～20％未満</t>
    <rPh sb="6" eb="8">
      <t>ミマン</t>
    </rPh>
    <phoneticPr fontId="1"/>
  </si>
  <si>
    <t>20～30％未満</t>
    <rPh sb="6" eb="8">
      <t>ミマン</t>
    </rPh>
    <phoneticPr fontId="1"/>
  </si>
  <si>
    <t>30～40％未満</t>
    <rPh sb="6" eb="8">
      <t>ミマン</t>
    </rPh>
    <phoneticPr fontId="1"/>
  </si>
  <si>
    <t>40～50％未満</t>
    <rPh sb="6" eb="8">
      <t>ミマン</t>
    </rPh>
    <phoneticPr fontId="1"/>
  </si>
  <si>
    <t>50～60％未満</t>
    <rPh sb="6" eb="8">
      <t>ミマン</t>
    </rPh>
    <phoneticPr fontId="1"/>
  </si>
  <si>
    <t>60～70％未満</t>
    <rPh sb="6" eb="8">
      <t>ミマン</t>
    </rPh>
    <phoneticPr fontId="1"/>
  </si>
  <si>
    <t>70～80％未満</t>
    <rPh sb="6" eb="8">
      <t>ミマン</t>
    </rPh>
    <phoneticPr fontId="1"/>
  </si>
  <si>
    <t>80～90％未満</t>
    <rPh sb="6" eb="8">
      <t>ミマン</t>
    </rPh>
    <phoneticPr fontId="1"/>
  </si>
  <si>
    <t>90～100％未満</t>
    <rPh sb="7" eb="9">
      <t>ミマン</t>
    </rPh>
    <phoneticPr fontId="1"/>
  </si>
  <si>
    <t>100％</t>
    <phoneticPr fontId="1"/>
  </si>
  <si>
    <t>～49回</t>
    <rPh sb="3" eb="4">
      <t>カイ</t>
    </rPh>
    <phoneticPr fontId="1"/>
  </si>
  <si>
    <t>1,000～1,999回</t>
    <rPh sb="11" eb="12">
      <t>カイ</t>
    </rPh>
    <phoneticPr fontId="1"/>
  </si>
  <si>
    <t>2,000回以上</t>
    <rPh sb="5" eb="8">
      <t>カイイジョウ</t>
    </rPh>
    <phoneticPr fontId="1"/>
  </si>
  <si>
    <t>(17)-1① 身体介護中心型の延べ利用回数に占める入居者の利用回数</t>
    <rPh sb="8" eb="10">
      <t>シンタイ</t>
    </rPh>
    <rPh sb="10" eb="12">
      <t>カイゴ</t>
    </rPh>
    <rPh sb="12" eb="15">
      <t>チュウシンガタ</t>
    </rPh>
    <rPh sb="16" eb="17">
      <t>ノ</t>
    </rPh>
    <rPh sb="18" eb="20">
      <t>リヨウ</t>
    </rPh>
    <rPh sb="20" eb="22">
      <t>カイスウ</t>
    </rPh>
    <rPh sb="23" eb="24">
      <t>シ</t>
    </rPh>
    <rPh sb="26" eb="29">
      <t>ニュウキョシャ</t>
    </rPh>
    <rPh sb="30" eb="32">
      <t>リヨウ</t>
    </rPh>
    <rPh sb="32" eb="34">
      <t>カイスウ</t>
    </rPh>
    <phoneticPr fontId="1"/>
  </si>
  <si>
    <t>加算（Ⅰ）を算定</t>
  </si>
  <si>
    <t>加算（Ⅱ）を算定</t>
  </si>
  <si>
    <t>０回</t>
    <rPh sb="1" eb="2">
      <t>カイ</t>
    </rPh>
    <phoneticPr fontId="1"/>
  </si>
  <si>
    <t>１～49回</t>
    <rPh sb="4" eb="5">
      <t>カイ</t>
    </rPh>
    <phoneticPr fontId="1"/>
  </si>
  <si>
    <t>300回以上</t>
    <rPh sb="3" eb="6">
      <t>カイイジョウ</t>
    </rPh>
    <phoneticPr fontId="1"/>
  </si>
  <si>
    <t>(17)-1② 生活援助中心型の延べ利用回数に占める入居者の利用回数</t>
    <rPh sb="8" eb="10">
      <t>セイカツ</t>
    </rPh>
    <rPh sb="10" eb="12">
      <t>エンジョ</t>
    </rPh>
    <rPh sb="12" eb="15">
      <t>チュウシンガタ</t>
    </rPh>
    <rPh sb="16" eb="17">
      <t>ノ</t>
    </rPh>
    <rPh sb="18" eb="20">
      <t>リヨウ</t>
    </rPh>
    <rPh sb="20" eb="22">
      <t>カイスウ</t>
    </rPh>
    <rPh sb="23" eb="24">
      <t>シ</t>
    </rPh>
    <rPh sb="26" eb="29">
      <t>ニュウキョシャ</t>
    </rPh>
    <rPh sb="30" eb="32">
      <t>リヨウ</t>
    </rPh>
    <rPh sb="32" eb="34">
      <t>カイスウ</t>
    </rPh>
    <phoneticPr fontId="1"/>
  </si>
  <si>
    <t>【(17)-1①身体介護中心型でａ、ｂともに「０回」と回答した事業所を除く】</t>
    <rPh sb="8" eb="10">
      <t>シンタイ</t>
    </rPh>
    <rPh sb="10" eb="12">
      <t>カイゴ</t>
    </rPh>
    <rPh sb="12" eb="14">
      <t>チュウシン</t>
    </rPh>
    <rPh sb="14" eb="15">
      <t>カタ</t>
    </rPh>
    <rPh sb="24" eb="25">
      <t>カイ</t>
    </rPh>
    <rPh sb="27" eb="29">
      <t>カイトウ</t>
    </rPh>
    <rPh sb="31" eb="34">
      <t>ジギョウショ</t>
    </rPh>
    <rPh sb="35" eb="36">
      <t>ノゾ</t>
    </rPh>
    <phoneticPr fontId="1"/>
  </si>
  <si>
    <t>【(17)-1②生活援助中心型でａ、ｂともに「０回」と回答した事業所を除く】</t>
    <rPh sb="8" eb="10">
      <t>セイカツ</t>
    </rPh>
    <rPh sb="10" eb="12">
      <t>エンジョ</t>
    </rPh>
    <rPh sb="12" eb="14">
      <t>チュウシン</t>
    </rPh>
    <rPh sb="14" eb="15">
      <t>カタ</t>
    </rPh>
    <rPh sb="24" eb="25">
      <t>カイ</t>
    </rPh>
    <rPh sb="27" eb="29">
      <t>カイトウ</t>
    </rPh>
    <rPh sb="31" eb="34">
      <t>ジギョウショ</t>
    </rPh>
    <rPh sb="35" eb="36">
      <t>ノゾ</t>
    </rPh>
    <phoneticPr fontId="1"/>
  </si>
  <si>
    <t>(17)-2 ７月１か月間の要介護度別延べ利用回数（回数積み上げ）</t>
    <rPh sb="8" eb="9">
      <t>ガツ</t>
    </rPh>
    <rPh sb="11" eb="12">
      <t>ツキ</t>
    </rPh>
    <rPh sb="12" eb="13">
      <t>マ</t>
    </rPh>
    <rPh sb="14" eb="18">
      <t>ヨウカイゴド</t>
    </rPh>
    <rPh sb="18" eb="19">
      <t>ベツ</t>
    </rPh>
    <rPh sb="19" eb="20">
      <t>ノ</t>
    </rPh>
    <rPh sb="21" eb="23">
      <t>リヨウ</t>
    </rPh>
    <rPh sb="23" eb="25">
      <t>カイスウ</t>
    </rPh>
    <rPh sb="26" eb="28">
      <t>カイスウ</t>
    </rPh>
    <rPh sb="28" eb="29">
      <t>ツ</t>
    </rPh>
    <rPh sb="30" eb="31">
      <t>ア</t>
    </rPh>
    <phoneticPr fontId="1"/>
  </si>
  <si>
    <t>併設･隣接状況</t>
    <rPh sb="0" eb="2">
      <t>ヘイセツ</t>
    </rPh>
    <rPh sb="3" eb="5">
      <t>リンセツ</t>
    </rPh>
    <rPh sb="5" eb="7">
      <t>ジョウキョウ</t>
    </rPh>
    <phoneticPr fontId="1"/>
  </si>
  <si>
    <t>(17)総延べ利用回数に占める入居者の利用回数</t>
    <rPh sb="4" eb="5">
      <t>ソウ</t>
    </rPh>
    <rPh sb="5" eb="6">
      <t>ノ</t>
    </rPh>
    <rPh sb="7" eb="9">
      <t>リヨウ</t>
    </rPh>
    <rPh sb="9" eb="11">
      <t>カイスウ</t>
    </rPh>
    <rPh sb="12" eb="13">
      <t>シ</t>
    </rPh>
    <rPh sb="15" eb="18">
      <t>ニュウキョシャ</t>
    </rPh>
    <rPh sb="19" eb="21">
      <t>リヨウ</t>
    </rPh>
    <rPh sb="21" eb="23">
      <t>カイスウ</t>
    </rPh>
    <phoneticPr fontId="1"/>
  </si>
  <si>
    <t>(15)利用登録者数に占める入居者の割合</t>
    <rPh sb="4" eb="6">
      <t>リヨウ</t>
    </rPh>
    <rPh sb="6" eb="8">
      <t>トウロク</t>
    </rPh>
    <rPh sb="8" eb="9">
      <t>シャ</t>
    </rPh>
    <rPh sb="9" eb="10">
      <t>スウ</t>
    </rPh>
    <rPh sb="11" eb="12">
      <t>シ</t>
    </rPh>
    <rPh sb="14" eb="17">
      <t>ニュウキョシャ</t>
    </rPh>
    <rPh sb="18" eb="20">
      <t>ワリアイ</t>
    </rPh>
    <phoneticPr fontId="1"/>
  </si>
  <si>
    <t>【(17)延べ利用回数でａ、ｂともに「０回」と回答した事業所を除く】</t>
    <rPh sb="5" eb="6">
      <t>ノ</t>
    </rPh>
    <rPh sb="7" eb="9">
      <t>リヨウ</t>
    </rPh>
    <rPh sb="9" eb="11">
      <t>カイスウ</t>
    </rPh>
    <rPh sb="20" eb="21">
      <t>カイ</t>
    </rPh>
    <rPh sb="23" eb="25">
      <t>カイトウ</t>
    </rPh>
    <rPh sb="27" eb="30">
      <t>ジギョウショ</t>
    </rPh>
    <rPh sb="31" eb="32">
      <t>ノゾ</t>
    </rPh>
    <phoneticPr fontId="1"/>
  </si>
  <si>
    <t>※2018年7月に開設された訪問介護事業所（1件）については、調査対象時点の利用者がないため、以降の問は無効扱いとした</t>
    <rPh sb="47" eb="49">
      <t>イコウ</t>
    </rPh>
    <rPh sb="50" eb="51">
      <t>トイ</t>
    </rPh>
    <phoneticPr fontId="1"/>
  </si>
  <si>
    <t>対応時間</t>
    <rPh sb="0" eb="2">
      <t>タイオウ</t>
    </rPh>
    <rPh sb="2" eb="4">
      <t>ジカン</t>
    </rPh>
    <phoneticPr fontId="1"/>
  </si>
  <si>
    <t>９時間未満</t>
    <rPh sb="1" eb="3">
      <t>ジカン</t>
    </rPh>
    <rPh sb="3" eb="5">
      <t>ミマン</t>
    </rPh>
    <phoneticPr fontId="1"/>
  </si>
  <si>
    <t>９～10時間未満</t>
    <rPh sb="4" eb="6">
      <t>ジカン</t>
    </rPh>
    <rPh sb="6" eb="8">
      <t>ミマン</t>
    </rPh>
    <phoneticPr fontId="1"/>
  </si>
  <si>
    <t>10～12時間未満</t>
    <rPh sb="5" eb="7">
      <t>ジカン</t>
    </rPh>
    <rPh sb="7" eb="9">
      <t>ミマン</t>
    </rPh>
    <phoneticPr fontId="1"/>
  </si>
  <si>
    <t>12～14時間未満</t>
    <rPh sb="5" eb="7">
      <t>ジカン</t>
    </rPh>
    <rPh sb="7" eb="9">
      <t>ミマン</t>
    </rPh>
    <phoneticPr fontId="1"/>
  </si>
  <si>
    <t>14～16時間未満</t>
    <rPh sb="5" eb="7">
      <t>ジカン</t>
    </rPh>
    <rPh sb="7" eb="9">
      <t>ミマン</t>
    </rPh>
    <phoneticPr fontId="1"/>
  </si>
  <si>
    <t>16～24時間未満</t>
    <rPh sb="5" eb="7">
      <t>ジカン</t>
    </rPh>
    <rPh sb="7" eb="9">
      <t>ミマン</t>
    </rPh>
    <phoneticPr fontId="1"/>
  </si>
  <si>
    <t>24時間</t>
    <rPh sb="2" eb="4">
      <t>ジカン</t>
    </rPh>
    <phoneticPr fontId="1"/>
  </si>
  <si>
    <t>(18)-(1)住まい事業者との連携（複数回答）</t>
    <rPh sb="8" eb="9">
      <t>ス</t>
    </rPh>
    <rPh sb="11" eb="14">
      <t>ジギョウシャ</t>
    </rPh>
    <rPh sb="16" eb="18">
      <t>レンケイ</t>
    </rPh>
    <rPh sb="18" eb="24">
      <t>フカ</t>
    </rPh>
    <phoneticPr fontId="1"/>
  </si>
  <si>
    <t>(18)-(2)ケアマネジャー（同一法人の場合）との連携（複数回答）</t>
    <rPh sb="16" eb="18">
      <t>ドウイツ</t>
    </rPh>
    <rPh sb="18" eb="20">
      <t>ホウジン</t>
    </rPh>
    <rPh sb="21" eb="23">
      <t>バアイ</t>
    </rPh>
    <rPh sb="26" eb="28">
      <t>レンケイ</t>
    </rPh>
    <rPh sb="28" eb="34">
      <t>フカ</t>
    </rPh>
    <phoneticPr fontId="1"/>
  </si>
  <si>
    <t>(18)-(3)ケアマネジャー（関連法人の場合）との連携（複数回答）</t>
    <rPh sb="16" eb="18">
      <t>カンレン</t>
    </rPh>
    <rPh sb="18" eb="20">
      <t>ホウジン</t>
    </rPh>
    <rPh sb="21" eb="23">
      <t>バアイ</t>
    </rPh>
    <rPh sb="26" eb="28">
      <t>レンケイ</t>
    </rPh>
    <rPh sb="28" eb="34">
      <t>フカ</t>
    </rPh>
    <phoneticPr fontId="1"/>
  </si>
  <si>
    <t>(18)-(4)ケアマネジャー（その他）との連携（複数回答）</t>
    <rPh sb="18" eb="19">
      <t>タ</t>
    </rPh>
    <rPh sb="22" eb="24">
      <t>レンケイ</t>
    </rPh>
    <rPh sb="24" eb="30">
      <t>フカ</t>
    </rPh>
    <phoneticPr fontId="1"/>
  </si>
  <si>
    <t>北海道</t>
    <rPh sb="0" eb="3">
      <t>ホカ</t>
    </rPh>
    <phoneticPr fontId="1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</si>
  <si>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</si>
  <si>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</si>
  <si>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</si>
  <si>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</si>
  <si>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</si>
  <si>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</si>
  <si>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</si>
  <si>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</si>
  <si>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</si>
  <si>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</si>
  <si>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</si>
  <si>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  <rPh sb="0" eb="2">
      <t>トト</t>
    </rPh>
    <phoneticPr fontId="1"/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</si>
  <si>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</si>
  <si>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</si>
  <si>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</si>
  <si>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</si>
  <si>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</si>
  <si>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</si>
  <si>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</si>
  <si>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</si>
  <si>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</si>
  <si>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</si>
  <si>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</si>
  <si>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</si>
  <si>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</si>
  <si>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</si>
  <si>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</si>
  <si>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</si>
  <si>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</si>
  <si>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</si>
  <si>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</si>
  <si>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</si>
  <si>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</si>
  <si>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</si>
  <si>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</si>
  <si>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</si>
  <si>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</si>
  <si>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</si>
  <si>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</si>
  <si>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</si>
  <si>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</si>
  <si>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</si>
  <si>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</si>
  <si>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</si>
  <si>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</si>
  <si>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  <rPh sb="0" eb="2">
      <t>オキナワ</t>
    </rPh>
    <phoneticPr fontId="1"/>
  </si>
  <si>
    <t>B-1 事業所</t>
    <rPh sb="4" eb="6">
      <t>ジギョウ</t>
    </rPh>
    <rPh sb="6" eb="7">
      <t>ショ</t>
    </rPh>
    <phoneticPr fontId="9"/>
  </si>
  <si>
    <t>発送数</t>
    <rPh sb="0" eb="3">
      <t>ハッソウスウ</t>
    </rPh>
    <phoneticPr fontId="9"/>
  </si>
  <si>
    <t>回収数</t>
    <rPh sb="0" eb="2">
      <t>カイシュウ</t>
    </rPh>
    <rPh sb="2" eb="3">
      <t>スウ</t>
    </rPh>
    <phoneticPr fontId="9"/>
  </si>
  <si>
    <t>最小(人)</t>
    <rPh sb="3" eb="4">
      <t>ヒト</t>
    </rPh>
    <phoneticPr fontId="1"/>
  </si>
  <si>
    <t>最小(回)</t>
    <phoneticPr fontId="1"/>
  </si>
  <si>
    <t>最小(時間)</t>
    <rPh sb="0" eb="2">
      <t>サイショウ</t>
    </rPh>
    <phoneticPr fontId="1"/>
  </si>
  <si>
    <t>※最小値は０を除く</t>
    <rPh sb="1" eb="4">
      <t>サイショウチ</t>
    </rPh>
    <rPh sb="7" eb="8">
      <t>ノゾ</t>
    </rPh>
    <phoneticPr fontId="1"/>
  </si>
  <si>
    <t>(7) 提供サービスの類型（訪問介護のみ複数回答）</t>
    <rPh sb="4" eb="6">
      <t>テイキョウ</t>
    </rPh>
    <rPh sb="11" eb="13">
      <t>ルイケイ</t>
    </rPh>
    <rPh sb="14" eb="16">
      <t>ホウモン</t>
    </rPh>
    <rPh sb="16" eb="18">
      <t>カイゴ</t>
    </rPh>
    <rPh sb="20" eb="22">
      <t>フクスウ</t>
    </rPh>
    <rPh sb="22" eb="24">
      <t>カイトウ</t>
    </rPh>
    <phoneticPr fontId="1"/>
  </si>
  <si>
    <t>ａ高齢者向け住まい入居者　①身体介護中心型</t>
    <rPh sb="14" eb="16">
      <t>シンタイ</t>
    </rPh>
    <rPh sb="16" eb="18">
      <t>カイゴ</t>
    </rPh>
    <rPh sb="18" eb="20">
      <t>チュウシン</t>
    </rPh>
    <rPh sb="20" eb="21">
      <t>カタ</t>
    </rPh>
    <phoneticPr fontId="1"/>
  </si>
  <si>
    <t>ａ高齢者向け住まい入居者　②生活援助中心型</t>
    <rPh sb="14" eb="16">
      <t>セイカツ</t>
    </rPh>
    <rPh sb="16" eb="18">
      <t>エンジョ</t>
    </rPh>
    <rPh sb="18" eb="20">
      <t>チュウシン</t>
    </rPh>
    <rPh sb="20" eb="21">
      <t>カタ</t>
    </rPh>
    <phoneticPr fontId="1"/>
  </si>
  <si>
    <t>ｂその他の地域住民　①身体介護中心型</t>
    <rPh sb="11" eb="13">
      <t>シンタイ</t>
    </rPh>
    <rPh sb="13" eb="15">
      <t>カイゴ</t>
    </rPh>
    <rPh sb="15" eb="17">
      <t>チュウシン</t>
    </rPh>
    <rPh sb="17" eb="18">
      <t>カタ</t>
    </rPh>
    <phoneticPr fontId="1"/>
  </si>
  <si>
    <t>ｂその他の地域住民　②生活援助中心型</t>
    <phoneticPr fontId="1"/>
  </si>
  <si>
    <t>～100回</t>
    <rPh sb="4" eb="5">
      <t>カイ</t>
    </rPh>
    <phoneticPr fontId="1"/>
  </si>
  <si>
    <t>101～200回</t>
    <rPh sb="7" eb="8">
      <t>カイ</t>
    </rPh>
    <phoneticPr fontId="1"/>
  </si>
  <si>
    <t>201～300回</t>
    <rPh sb="7" eb="8">
      <t>カイ</t>
    </rPh>
    <phoneticPr fontId="1"/>
  </si>
  <si>
    <t>301～500回</t>
    <rPh sb="7" eb="8">
      <t>カイ</t>
    </rPh>
    <phoneticPr fontId="1"/>
  </si>
  <si>
    <t>501～1,000回</t>
    <rPh sb="9" eb="10">
      <t>カイ</t>
    </rPh>
    <phoneticPr fontId="1"/>
  </si>
  <si>
    <t>1,001～1,500回</t>
    <rPh sb="11" eb="12">
      <t>カイ</t>
    </rPh>
    <phoneticPr fontId="1"/>
  </si>
  <si>
    <t>1,501～2,000回</t>
    <rPh sb="11" eb="12">
      <t>カイ</t>
    </rPh>
    <phoneticPr fontId="1"/>
  </si>
  <si>
    <t>2,001～3,000回</t>
    <rPh sb="11" eb="12">
      <t>カイ</t>
    </rPh>
    <phoneticPr fontId="1"/>
  </si>
  <si>
    <t>3,001回以上</t>
    <rPh sb="5" eb="6">
      <t>カイ</t>
    </rPh>
    <rPh sb="6" eb="8">
      <t>イジョウ</t>
    </rPh>
    <phoneticPr fontId="1"/>
  </si>
  <si>
    <t>１～50回</t>
    <rPh sb="4" eb="5">
      <t>カイ</t>
    </rPh>
    <phoneticPr fontId="1"/>
  </si>
  <si>
    <t>51～100回</t>
    <rPh sb="6" eb="7">
      <t>カイ</t>
    </rPh>
    <phoneticPr fontId="1"/>
  </si>
  <si>
    <t>101～150回</t>
    <rPh sb="7" eb="8">
      <t>カイ</t>
    </rPh>
    <phoneticPr fontId="1"/>
  </si>
  <si>
    <t>151～300回</t>
    <rPh sb="7" eb="8">
      <t>カイ</t>
    </rPh>
    <phoneticPr fontId="1"/>
  </si>
  <si>
    <t>501回以上</t>
    <rPh sb="3" eb="4">
      <t>カイ</t>
    </rPh>
    <rPh sb="4" eb="6">
      <t>イジョウ</t>
    </rPh>
    <phoneticPr fontId="1"/>
  </si>
  <si>
    <t>～150回</t>
    <rPh sb="4" eb="5">
      <t>カイ</t>
    </rPh>
    <phoneticPr fontId="1"/>
  </si>
  <si>
    <t>301～450回</t>
    <rPh sb="7" eb="8">
      <t>カイ</t>
    </rPh>
    <phoneticPr fontId="1"/>
  </si>
  <si>
    <t>451～600回</t>
    <rPh sb="7" eb="8">
      <t>カイ</t>
    </rPh>
    <phoneticPr fontId="1"/>
  </si>
  <si>
    <t>601～750回</t>
    <rPh sb="7" eb="8">
      <t>カイ</t>
    </rPh>
    <phoneticPr fontId="1"/>
  </si>
  <si>
    <t>751～900回</t>
    <rPh sb="7" eb="8">
      <t>カイ</t>
    </rPh>
    <phoneticPr fontId="1"/>
  </si>
  <si>
    <t>901～1,200回</t>
    <rPh sb="9" eb="10">
      <t>カイ</t>
    </rPh>
    <phoneticPr fontId="1"/>
  </si>
  <si>
    <t>1,201～2,000回</t>
    <rPh sb="11" eb="12">
      <t>カイ</t>
    </rPh>
    <phoneticPr fontId="1"/>
  </si>
  <si>
    <t>3,001回以上</t>
    <rPh sb="5" eb="8">
      <t>カイイジョウ</t>
    </rPh>
    <phoneticPr fontId="1"/>
  </si>
  <si>
    <t>０（B-1のみ）</t>
    <phoneticPr fontId="1"/>
  </si>
  <si>
    <t>１</t>
    <phoneticPr fontId="1"/>
  </si>
  <si>
    <t>２</t>
    <phoneticPr fontId="1"/>
  </si>
  <si>
    <t>３</t>
    <phoneticPr fontId="1"/>
  </si>
  <si>
    <t>B-1回答なし</t>
    <rPh sb="3" eb="5">
      <t>カイトウ</t>
    </rPh>
    <phoneticPr fontId="1"/>
  </si>
  <si>
    <t>B-1に対し、B-2の回収状況</t>
    <rPh sb="4" eb="5">
      <t>タイ</t>
    </rPh>
    <rPh sb="11" eb="13">
      <t>カイシュウ</t>
    </rPh>
    <rPh sb="13" eb="15">
      <t>ジョウキョウ</t>
    </rPh>
    <phoneticPr fontId="1"/>
  </si>
  <si>
    <t>B-1に対し、B-3の回収状況</t>
    <rPh sb="4" eb="5">
      <t>タイ</t>
    </rPh>
    <rPh sb="11" eb="13">
      <t>カイシュウ</t>
    </rPh>
    <rPh sb="13" eb="15">
      <t>ジョウキョウ</t>
    </rPh>
    <phoneticPr fontId="1"/>
  </si>
  <si>
    <t>マッチング不能な回答</t>
    <rPh sb="5" eb="7">
      <t>フノウ</t>
    </rPh>
    <rPh sb="8" eb="10">
      <t>カイトウ</t>
    </rPh>
    <phoneticPr fontId="1"/>
  </si>
  <si>
    <t>B-2のみ回答</t>
    <rPh sb="5" eb="7">
      <t>カイトウ</t>
    </rPh>
    <phoneticPr fontId="1"/>
  </si>
  <si>
    <t>B-3のみ回答</t>
    <rPh sb="5" eb="7">
      <t>カイトウ</t>
    </rPh>
    <phoneticPr fontId="1"/>
  </si>
  <si>
    <t>マッチング可能な回答</t>
    <rPh sb="5" eb="7">
      <t>カノウ</t>
    </rPh>
    <rPh sb="8" eb="10">
      <t>カイトウ</t>
    </rPh>
    <phoneticPr fontId="1"/>
  </si>
  <si>
    <t>０時</t>
    <rPh sb="1" eb="2">
      <t>ジ</t>
    </rPh>
    <phoneticPr fontId="1"/>
  </si>
  <si>
    <t>５時台</t>
    <rPh sb="1" eb="2">
      <t>トキ</t>
    </rPh>
    <rPh sb="2" eb="3">
      <t>ダイ</t>
    </rPh>
    <phoneticPr fontId="1"/>
  </si>
  <si>
    <t>21～23時台</t>
    <rPh sb="5" eb="6">
      <t>トキ</t>
    </rPh>
    <rPh sb="6" eb="7">
      <t>ダイ</t>
    </rPh>
    <phoneticPr fontId="1"/>
  </si>
  <si>
    <t>24時</t>
    <rPh sb="2" eb="3">
      <t>トキ</t>
    </rPh>
    <phoneticPr fontId="1"/>
  </si>
  <si>
    <t>５回未満</t>
    <rPh sb="1" eb="2">
      <t>カイ</t>
    </rPh>
    <rPh sb="2" eb="4">
      <t>ミマン</t>
    </rPh>
    <phoneticPr fontId="1"/>
  </si>
  <si>
    <t>５～10回未満</t>
    <rPh sb="4" eb="5">
      <t>カイ</t>
    </rPh>
    <rPh sb="5" eb="7">
      <t>ミマン</t>
    </rPh>
    <phoneticPr fontId="1"/>
  </si>
  <si>
    <t>10～15回未満</t>
    <rPh sb="5" eb="6">
      <t>カイ</t>
    </rPh>
    <rPh sb="6" eb="8">
      <t>ミマン</t>
    </rPh>
    <phoneticPr fontId="1"/>
  </si>
  <si>
    <t>15～20回未満</t>
    <rPh sb="5" eb="6">
      <t>カイ</t>
    </rPh>
    <rPh sb="6" eb="8">
      <t>ミマン</t>
    </rPh>
    <phoneticPr fontId="1"/>
  </si>
  <si>
    <t>20～30回未満</t>
    <rPh sb="5" eb="6">
      <t>カイ</t>
    </rPh>
    <rPh sb="6" eb="8">
      <t>ミマン</t>
    </rPh>
    <phoneticPr fontId="1"/>
  </si>
  <si>
    <t>30～40回未満</t>
    <rPh sb="5" eb="6">
      <t>カイ</t>
    </rPh>
    <rPh sb="6" eb="8">
      <t>ミマン</t>
    </rPh>
    <phoneticPr fontId="1"/>
  </si>
  <si>
    <t>40～50回未満</t>
    <rPh sb="5" eb="6">
      <t>カイ</t>
    </rPh>
    <rPh sb="6" eb="8">
      <t>ミマン</t>
    </rPh>
    <phoneticPr fontId="1"/>
  </si>
  <si>
    <t>50～70回未満</t>
    <rPh sb="5" eb="6">
      <t>カイ</t>
    </rPh>
    <rPh sb="6" eb="8">
      <t>ミマン</t>
    </rPh>
    <phoneticPr fontId="1"/>
  </si>
  <si>
    <t>70回以上</t>
    <rPh sb="2" eb="5">
      <t>カイイジョウ</t>
    </rPh>
    <phoneticPr fontId="1"/>
  </si>
  <si>
    <t>平均(回)</t>
    <rPh sb="0" eb="1">
      <t>ヒラ</t>
    </rPh>
    <rPh sb="1" eb="2">
      <t>ヒトシ</t>
    </rPh>
    <rPh sb="3" eb="4">
      <t>カイ</t>
    </rPh>
    <phoneticPr fontId="1"/>
  </si>
  <si>
    <t>【(15)利用登録者数で「０人」と回答した事業所を除く】</t>
    <rPh sb="5" eb="7">
      <t>リヨウ</t>
    </rPh>
    <rPh sb="7" eb="9">
      <t>トウロク</t>
    </rPh>
    <rPh sb="9" eb="10">
      <t>シャ</t>
    </rPh>
    <rPh sb="10" eb="11">
      <t>スウ</t>
    </rPh>
    <rPh sb="14" eb="15">
      <t>ヒト</t>
    </rPh>
    <rPh sb="17" eb="19">
      <t>カイトウ</t>
    </rPh>
    <rPh sb="21" eb="24">
      <t>ジギョウショ</t>
    </rPh>
    <rPh sb="25" eb="26">
      <t>ノゾ</t>
    </rPh>
    <phoneticPr fontId="1"/>
  </si>
  <si>
    <t>(17)入居者１人あたり平均延べ利用回数</t>
    <rPh sb="4" eb="7">
      <t>ニュウキョシャ</t>
    </rPh>
    <rPh sb="8" eb="9">
      <t>ヒト</t>
    </rPh>
    <rPh sb="12" eb="14">
      <t>ヘイキン</t>
    </rPh>
    <rPh sb="14" eb="15">
      <t>ノ</t>
    </rPh>
    <rPh sb="16" eb="18">
      <t>リヨウ</t>
    </rPh>
    <rPh sb="18" eb="20">
      <t>カイスウ</t>
    </rPh>
    <phoneticPr fontId="1"/>
  </si>
  <si>
    <t>(17)-1 入居者１人あたり平均延べ利用回数</t>
    <rPh sb="7" eb="10">
      <t>ニュウキョシャ</t>
    </rPh>
    <rPh sb="11" eb="12">
      <t>ヒト</t>
    </rPh>
    <rPh sb="15" eb="17">
      <t>ヘイキン</t>
    </rPh>
    <rPh sb="17" eb="18">
      <t>ノ</t>
    </rPh>
    <rPh sb="19" eb="21">
      <t>リヨウ</t>
    </rPh>
    <rPh sb="21" eb="23">
      <t>カイスウ</t>
    </rPh>
    <phoneticPr fontId="1"/>
  </si>
  <si>
    <t>10～20回未満</t>
    <rPh sb="5" eb="6">
      <t>カイ</t>
    </rPh>
    <rPh sb="6" eb="8">
      <t>ミマン</t>
    </rPh>
    <phoneticPr fontId="1"/>
  </si>
  <si>
    <t>３～５回未満</t>
    <rPh sb="3" eb="4">
      <t>カイ</t>
    </rPh>
    <rPh sb="4" eb="6">
      <t>ミマン</t>
    </rPh>
    <phoneticPr fontId="1"/>
  </si>
  <si>
    <t>３回未満</t>
    <rPh sb="1" eb="2">
      <t>カイ</t>
    </rPh>
    <rPh sb="2" eb="4">
      <t>ミマン</t>
    </rPh>
    <phoneticPr fontId="1"/>
  </si>
  <si>
    <t>ｂその他の地域住民　②生活援助中心型</t>
    <rPh sb="11" eb="13">
      <t>セイカツ</t>
    </rPh>
    <rPh sb="13" eb="15">
      <t>エンジョ</t>
    </rPh>
    <rPh sb="15" eb="17">
      <t>チュウシン</t>
    </rPh>
    <rPh sb="17" eb="18">
      <t>カタ</t>
    </rPh>
    <phoneticPr fontId="1"/>
  </si>
  <si>
    <t>０（B-1のみ）</t>
    <phoneticPr fontId="1"/>
  </si>
  <si>
    <t>１</t>
    <phoneticPr fontId="1"/>
  </si>
  <si>
    <t>２</t>
    <phoneticPr fontId="1"/>
  </si>
  <si>
    <t>３</t>
    <phoneticPr fontId="1"/>
  </si>
  <si>
    <t>B-2・B-3マッチング状況</t>
    <rPh sb="12" eb="14">
      <t>ジョウキョウ</t>
    </rPh>
    <phoneticPr fontId="1"/>
  </si>
  <si>
    <t>20～25人未満</t>
    <rPh sb="5" eb="6">
      <t>ニン</t>
    </rPh>
    <rPh sb="6" eb="8">
      <t>ミマン</t>
    </rPh>
    <phoneticPr fontId="1"/>
  </si>
  <si>
    <t>25～30人未満</t>
    <rPh sb="5" eb="6">
      <t>ヒト</t>
    </rPh>
    <rPh sb="6" eb="8">
      <t>ミマン</t>
    </rPh>
    <phoneticPr fontId="1"/>
  </si>
  <si>
    <t>30人以上</t>
    <rPh sb="2" eb="3">
      <t>ニン</t>
    </rPh>
    <rPh sb="3" eb="5">
      <t>イジョウ</t>
    </rPh>
    <phoneticPr fontId="1"/>
  </si>
  <si>
    <t>ａ常勤＋ｂ非常勤常勤換算</t>
    <rPh sb="1" eb="3">
      <t>ジョウキン</t>
    </rPh>
    <rPh sb="5" eb="8">
      <t>ヒジョウキン</t>
    </rPh>
    <rPh sb="8" eb="10">
      <t>ジョウキン</t>
    </rPh>
    <rPh sb="10" eb="12">
      <t>カンサン</t>
    </rPh>
    <phoneticPr fontId="1"/>
  </si>
  <si>
    <t>2000年3月以前</t>
    <rPh sb="4" eb="5">
      <t>ネン</t>
    </rPh>
    <rPh sb="6" eb="7">
      <t>ガツ</t>
    </rPh>
    <rPh sb="7" eb="9">
      <t>イゼン</t>
    </rPh>
    <phoneticPr fontId="1"/>
  </si>
  <si>
    <t>記入者</t>
    <rPh sb="0" eb="3">
      <t>キニュウシャ</t>
    </rPh>
    <phoneticPr fontId="1"/>
  </si>
  <si>
    <t>ご本人</t>
    <rPh sb="1" eb="3">
      <t>ホンニン</t>
    </rPh>
    <phoneticPr fontId="1"/>
  </si>
  <si>
    <t>ご家族</t>
    <rPh sb="1" eb="3">
      <t>カゾク</t>
    </rPh>
    <phoneticPr fontId="1"/>
  </si>
  <si>
    <t>Ⅰ　入居前の状況</t>
    <rPh sb="2" eb="4">
      <t>ニュウキョ</t>
    </rPh>
    <rPh sb="4" eb="5">
      <t>マエ</t>
    </rPh>
    <rPh sb="6" eb="8">
      <t>ジョウキョウ</t>
    </rPh>
    <phoneticPr fontId="1"/>
  </si>
  <si>
    <t>Q1　入居年月</t>
    <rPh sb="3" eb="5">
      <t>ニュウキョ</t>
    </rPh>
    <rPh sb="5" eb="7">
      <t>ネンゲツ</t>
    </rPh>
    <phoneticPr fontId="1"/>
  </si>
  <si>
    <t>全体</t>
    <rPh sb="0" eb="2">
      <t>ゼンタイ</t>
    </rPh>
    <phoneticPr fontId="1"/>
  </si>
  <si>
    <t>本人</t>
    <rPh sb="0" eb="2">
      <t>ホニ</t>
    </rPh>
    <phoneticPr fontId="1"/>
  </si>
  <si>
    <t>家族</t>
    <rPh sb="0" eb="2">
      <t>カゾク</t>
    </rPh>
    <phoneticPr fontId="1"/>
  </si>
  <si>
    <t>～2017年３月</t>
    <rPh sb="5" eb="6">
      <t>ネン</t>
    </rPh>
    <rPh sb="7" eb="8">
      <t>ガツ</t>
    </rPh>
    <phoneticPr fontId="1"/>
  </si>
  <si>
    <t>2017年４月～６月</t>
    <rPh sb="4" eb="5">
      <t>ネン</t>
    </rPh>
    <rPh sb="6" eb="7">
      <t>ガツ</t>
    </rPh>
    <rPh sb="9" eb="10">
      <t>ガツ</t>
    </rPh>
    <phoneticPr fontId="1"/>
  </si>
  <si>
    <t>2017年７月～９月</t>
    <rPh sb="4" eb="5">
      <t>ネン</t>
    </rPh>
    <rPh sb="6" eb="7">
      <t>ガツ</t>
    </rPh>
    <rPh sb="9" eb="10">
      <t>ガツ</t>
    </rPh>
    <phoneticPr fontId="1"/>
  </si>
  <si>
    <t>2017年10月～12月</t>
    <rPh sb="4" eb="5">
      <t>ネン</t>
    </rPh>
    <rPh sb="7" eb="8">
      <t>ガツ</t>
    </rPh>
    <rPh sb="11" eb="12">
      <t>ガツ</t>
    </rPh>
    <phoneticPr fontId="1"/>
  </si>
  <si>
    <t>2018年１月～３月</t>
    <rPh sb="4" eb="5">
      <t>ネン</t>
    </rPh>
    <rPh sb="6" eb="7">
      <t>ガツ</t>
    </rPh>
    <rPh sb="9" eb="10">
      <t>ガツ</t>
    </rPh>
    <phoneticPr fontId="1"/>
  </si>
  <si>
    <t>2018年４月～６月</t>
    <rPh sb="4" eb="5">
      <t>ネン</t>
    </rPh>
    <rPh sb="6" eb="7">
      <t>ガツ</t>
    </rPh>
    <rPh sb="9" eb="10">
      <t>ガツ</t>
    </rPh>
    <phoneticPr fontId="1"/>
  </si>
  <si>
    <t>2018年７月以降</t>
    <rPh sb="4" eb="5">
      <t>ネン</t>
    </rPh>
    <rPh sb="6" eb="9">
      <t>ガツイコウ</t>
    </rPh>
    <phoneticPr fontId="1"/>
  </si>
  <si>
    <t>Q2　入居前の居場所</t>
    <rPh sb="3" eb="5">
      <t>ニュウキョ</t>
    </rPh>
    <rPh sb="5" eb="6">
      <t>マエ</t>
    </rPh>
    <rPh sb="7" eb="10">
      <t>イバショ</t>
    </rPh>
    <phoneticPr fontId="1"/>
  </si>
  <si>
    <t>自宅（親族宅等を含む）</t>
    <rPh sb="0" eb="2">
      <t>ジタク</t>
    </rPh>
    <rPh sb="3" eb="5">
      <t>シンゾク</t>
    </rPh>
    <rPh sb="5" eb="6">
      <t>タク</t>
    </rPh>
    <rPh sb="6" eb="7">
      <t>トウ</t>
    </rPh>
    <rPh sb="8" eb="9">
      <t>フク</t>
    </rPh>
    <phoneticPr fontId="1"/>
  </si>
  <si>
    <t>医療機関（入院）</t>
    <rPh sb="0" eb="2">
      <t>イリョウ</t>
    </rPh>
    <rPh sb="2" eb="4">
      <t>キカン</t>
    </rPh>
    <rPh sb="5" eb="7">
      <t>ニュウイン</t>
    </rPh>
    <phoneticPr fontId="1"/>
  </si>
  <si>
    <t>介護療養型医療施設</t>
    <rPh sb="0" eb="2">
      <t>カイゴ</t>
    </rPh>
    <rPh sb="2" eb="4">
      <t>リョウヨウ</t>
    </rPh>
    <rPh sb="4" eb="5">
      <t>カタ</t>
    </rPh>
    <rPh sb="5" eb="7">
      <t>イリョウ</t>
    </rPh>
    <rPh sb="7" eb="9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</si>
  <si>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</si>
  <si>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特別養護老人ホーム</t>
    <rPh sb="0" eb="9">
      <t>トヨ</t>
    </rPh>
    <phoneticPr fontId="1"/>
  </si>
  <si>
    <t>Q3　入居前の住所地</t>
    <rPh sb="3" eb="5">
      <t>ニュウキョ</t>
    </rPh>
    <rPh sb="5" eb="6">
      <t>マエ</t>
    </rPh>
    <rPh sb="7" eb="10">
      <t>ジュウショチ</t>
    </rPh>
    <phoneticPr fontId="1"/>
  </si>
  <si>
    <t>現在と同じ区市町村</t>
    <rPh sb="0" eb="2">
      <t>ゲンザイ</t>
    </rPh>
    <rPh sb="3" eb="4">
      <t>オナ</t>
    </rPh>
    <rPh sb="5" eb="6">
      <t>ク</t>
    </rPh>
    <rPh sb="6" eb="9">
      <t>シチョウソン</t>
    </rPh>
    <phoneticPr fontId="1"/>
  </si>
  <si>
    <t>県内他区市町村</t>
    <rPh sb="0" eb="2">
      <t>ケンナイ</t>
    </rPh>
    <rPh sb="2" eb="3">
      <t>ホカ</t>
    </rPh>
    <rPh sb="3" eb="4">
      <t>ク</t>
    </rPh>
    <rPh sb="4" eb="7">
      <t>シチョウソン</t>
    </rPh>
    <phoneticPr fontId="1"/>
  </si>
  <si>
    <t>県外</t>
    <rPh sb="0" eb="2">
      <t>ケンガイ</t>
    </rPh>
    <phoneticPr fontId="1"/>
  </si>
  <si>
    <t>Q4　入居前の家族構成</t>
    <rPh sb="3" eb="5">
      <t>ニュウキョ</t>
    </rPh>
    <rPh sb="5" eb="6">
      <t>マエ</t>
    </rPh>
    <rPh sb="7" eb="9">
      <t>カゾク</t>
    </rPh>
    <rPh sb="9" eb="11">
      <t>コウセイ</t>
    </rPh>
    <phoneticPr fontId="1"/>
  </si>
  <si>
    <t>ひとり暮らし</t>
    <rPh sb="3" eb="4">
      <t>ク</t>
    </rPh>
    <phoneticPr fontId="1"/>
  </si>
  <si>
    <t>夫婦のみ</t>
    <rPh sb="0" eb="2">
      <t>フウフ</t>
    </rPh>
    <phoneticPr fontId="1"/>
  </si>
  <si>
    <t>子ども世帯と同居</t>
    <rPh sb="0" eb="1">
      <t>コ</t>
    </rPh>
    <rPh sb="3" eb="5">
      <t>セタイ</t>
    </rPh>
    <rPh sb="6" eb="8">
      <t>ドウキョ</t>
    </rPh>
    <phoneticPr fontId="1"/>
  </si>
  <si>
    <t>Q5　入居前のサービス利用</t>
    <rPh sb="3" eb="5">
      <t>ニュウキョ</t>
    </rPh>
    <rPh sb="5" eb="6">
      <t>マエ</t>
    </rPh>
    <rPh sb="11" eb="13">
      <t>リヨウ</t>
    </rPh>
    <phoneticPr fontId="1"/>
  </si>
  <si>
    <t>介護保険サービスを利用していた</t>
    <rPh sb="0" eb="2">
      <t>カイゴ</t>
    </rPh>
    <rPh sb="2" eb="4">
      <t>ホケン</t>
    </rPh>
    <rPh sb="9" eb="11">
      <t>リヨウ</t>
    </rPh>
    <phoneticPr fontId="1"/>
  </si>
  <si>
    <t>介護保険サービスを利用していなかった</t>
    <rPh sb="0" eb="2">
      <t>カイゴ</t>
    </rPh>
    <rPh sb="2" eb="4">
      <t>ホケン</t>
    </rPh>
    <rPh sb="9" eb="11">
      <t>リヨウ</t>
    </rPh>
    <phoneticPr fontId="1"/>
  </si>
  <si>
    <t>Ⅱ　入居に至った経緯</t>
    <rPh sb="2" eb="4">
      <t>ニュウキョ</t>
    </rPh>
    <rPh sb="5" eb="6">
      <t>イタ</t>
    </rPh>
    <rPh sb="8" eb="10">
      <t>ケイイ</t>
    </rPh>
    <phoneticPr fontId="1"/>
  </si>
  <si>
    <t>Q6　入居の経緯（複数回答）</t>
    <rPh sb="3" eb="5">
      <t>ニュウキョ</t>
    </rPh>
    <rPh sb="6" eb="8">
      <t>ケイイ</t>
    </rPh>
    <rPh sb="8" eb="14">
      <t>フカ</t>
    </rPh>
    <phoneticPr fontId="1"/>
  </si>
  <si>
    <t>事業者の広告やホームページを見た</t>
    <rPh sb="0" eb="3">
      <t>ジギョウシャ</t>
    </rPh>
    <rPh sb="4" eb="6">
      <t>コウコク</t>
    </rPh>
    <rPh sb="14" eb="15">
      <t>ミ</t>
    </rPh>
    <phoneticPr fontId="1"/>
  </si>
  <si>
    <t>家族・知人から紹介された</t>
    <rPh sb="0" eb="2">
      <t>カゾク</t>
    </rPh>
    <rPh sb="3" eb="5">
      <t>チジン</t>
    </rPh>
    <rPh sb="7" eb="9">
      <t>ショウカイ</t>
    </rPh>
    <phoneticPr fontId="1"/>
  </si>
  <si>
    <t>病院のソーシャルワーカーから紹介された</t>
    <rPh sb="0" eb="2">
      <t>ヒヨ</t>
    </rPh>
    <rPh sb="14" eb="16">
      <t>ショウカイ</t>
    </rPh>
    <phoneticPr fontId="1"/>
  </si>
  <si>
    <t>医師から紹介された</t>
    <rPh sb="0" eb="2">
      <t>イシ</t>
    </rPh>
    <rPh sb="4" eb="6">
      <t>ショウカイ</t>
    </rPh>
    <phoneticPr fontId="1"/>
  </si>
  <si>
    <t>ケアマネジャーから紹介された</t>
    <rPh sb="9" eb="11">
      <t>ショウカイ</t>
    </rPh>
    <phoneticPr fontId="1"/>
  </si>
  <si>
    <t>紹介センターから紹介された</t>
    <rPh sb="0" eb="2">
      <t>ショウカイ</t>
    </rPh>
    <rPh sb="8" eb="10">
      <t>ショウカイ</t>
    </rPh>
    <phoneticPr fontId="1"/>
  </si>
  <si>
    <t>不動産事業者から紹介された</t>
    <rPh sb="0" eb="3">
      <t>フドウサン</t>
    </rPh>
    <rPh sb="3" eb="6">
      <t>ジギョウシャ</t>
    </rPh>
    <rPh sb="8" eb="10">
      <t>ショウカイ</t>
    </rPh>
    <phoneticPr fontId="1"/>
  </si>
  <si>
    <t>Q7　現在の高齢者向け住まいを選んだ理由（複数回答）</t>
    <rPh sb="3" eb="5">
      <t>ゲンザイ</t>
    </rPh>
    <rPh sb="6" eb="9">
      <t>コウレイシャ</t>
    </rPh>
    <rPh sb="9" eb="10">
      <t>ム</t>
    </rPh>
    <rPh sb="11" eb="12">
      <t>ス</t>
    </rPh>
    <rPh sb="15" eb="16">
      <t>エラ</t>
    </rPh>
    <rPh sb="18" eb="20">
      <t>リユウ</t>
    </rPh>
    <rPh sb="20" eb="26">
      <t>フカ</t>
    </rPh>
    <phoneticPr fontId="1"/>
  </si>
  <si>
    <t>すぐに入居できたため</t>
    <rPh sb="3" eb="5">
      <t>ニュウキョ</t>
    </rPh>
    <phoneticPr fontId="1"/>
  </si>
  <si>
    <t>建物や居室、設備などが気に入ったため</t>
    <rPh sb="0" eb="2">
      <t>タテモノ</t>
    </rPh>
    <rPh sb="3" eb="5">
      <t>キョシツ</t>
    </rPh>
    <rPh sb="6" eb="8">
      <t>セツビ</t>
    </rPh>
    <rPh sb="11" eb="12">
      <t>キ</t>
    </rPh>
    <rPh sb="13" eb="14">
      <t>イ</t>
    </rPh>
    <phoneticPr fontId="1"/>
  </si>
  <si>
    <t>介護事業所が併設されていて安心と感じたため</t>
    <rPh sb="0" eb="2">
      <t>カイゴ</t>
    </rPh>
    <rPh sb="2" eb="5">
      <t>ジギョウショ</t>
    </rPh>
    <rPh sb="6" eb="8">
      <t>ヘイセツ</t>
    </rPh>
    <rPh sb="13" eb="15">
      <t>アンシン</t>
    </rPh>
    <rPh sb="16" eb="17">
      <t>カン</t>
    </rPh>
    <phoneticPr fontId="1"/>
  </si>
  <si>
    <t>入居前の住まいから近いため</t>
    <rPh sb="0" eb="2">
      <t>ニュウキョ</t>
    </rPh>
    <rPh sb="2" eb="3">
      <t>マエ</t>
    </rPh>
    <rPh sb="4" eb="5">
      <t>ス</t>
    </rPh>
    <rPh sb="9" eb="10">
      <t>チカ</t>
    </rPh>
    <phoneticPr fontId="1"/>
  </si>
  <si>
    <t>家族・親族等の住まいと近いため</t>
    <rPh sb="0" eb="2">
      <t>カゾク</t>
    </rPh>
    <rPh sb="3" eb="5">
      <t>シンゾク</t>
    </rPh>
    <rPh sb="5" eb="6">
      <t>トウ</t>
    </rPh>
    <rPh sb="7" eb="8">
      <t>ス</t>
    </rPh>
    <rPh sb="11" eb="12">
      <t>チカ</t>
    </rPh>
    <phoneticPr fontId="1"/>
  </si>
  <si>
    <t>利便性の高い場所にあるため</t>
    <rPh sb="0" eb="3">
      <t>リベンセイ</t>
    </rPh>
    <rPh sb="4" eb="5">
      <t>タカ</t>
    </rPh>
    <rPh sb="6" eb="8">
      <t>バショ</t>
    </rPh>
    <phoneticPr fontId="1"/>
  </si>
  <si>
    <t>利用料金（賃料、サービス費用）が手ごろであったため</t>
    <rPh sb="0" eb="2">
      <t>リヨウ</t>
    </rPh>
    <rPh sb="2" eb="4">
      <t>リョウキン</t>
    </rPh>
    <rPh sb="5" eb="7">
      <t>チンリョウ</t>
    </rPh>
    <rPh sb="12" eb="14">
      <t>ヒヨウ</t>
    </rPh>
    <rPh sb="16" eb="17">
      <t>テ</t>
    </rPh>
    <phoneticPr fontId="1"/>
  </si>
  <si>
    <t>信頼できる法人・事業所だと感じたため</t>
    <rPh sb="0" eb="2">
      <t>シンライ</t>
    </rPh>
    <rPh sb="5" eb="7">
      <t>ホウジン</t>
    </rPh>
    <rPh sb="8" eb="11">
      <t>ジギョウショ</t>
    </rPh>
    <rPh sb="13" eb="14">
      <t>カン</t>
    </rPh>
    <phoneticPr fontId="1"/>
  </si>
  <si>
    <t>Ⅲ　住まいの満足度</t>
    <rPh sb="2" eb="3">
      <t>ス</t>
    </rPh>
    <rPh sb="6" eb="9">
      <t>マンゾクド</t>
    </rPh>
    <phoneticPr fontId="1"/>
  </si>
  <si>
    <t>【記入者で「本人」と回答した方のみ】</t>
    <rPh sb="1" eb="4">
      <t>キニュウシャ</t>
    </rPh>
    <rPh sb="6" eb="8">
      <t>ホンニン</t>
    </rPh>
    <rPh sb="10" eb="12">
      <t>カイトウ</t>
    </rPh>
    <rPh sb="14" eb="15">
      <t>カタ</t>
    </rPh>
    <phoneticPr fontId="1"/>
  </si>
  <si>
    <t>Q8　現在の高齢者住まいの満足度－本人</t>
    <rPh sb="3" eb="5">
      <t>ゲンザイ</t>
    </rPh>
    <rPh sb="6" eb="9">
      <t>コウレイシャ</t>
    </rPh>
    <rPh sb="9" eb="10">
      <t>ス</t>
    </rPh>
    <rPh sb="13" eb="16">
      <t>マンゾクド</t>
    </rPh>
    <rPh sb="17" eb="19">
      <t>ホンニン</t>
    </rPh>
    <phoneticPr fontId="1"/>
  </si>
  <si>
    <t>とても満足</t>
    <rPh sb="3" eb="5">
      <t>マンゾク</t>
    </rPh>
    <phoneticPr fontId="1"/>
  </si>
  <si>
    <t>まあ満足</t>
    <rPh sb="2" eb="4">
      <t>マンゾク</t>
    </rPh>
    <phoneticPr fontId="1"/>
  </si>
  <si>
    <t>やや不満</t>
    <rPh sb="2" eb="4">
      <t>フマン</t>
    </rPh>
    <phoneticPr fontId="1"/>
  </si>
  <si>
    <t>不満</t>
    <rPh sb="0" eb="2">
      <t>フマン</t>
    </rPh>
    <phoneticPr fontId="1"/>
  </si>
  <si>
    <t>総合評価</t>
    <rPh sb="0" eb="2">
      <t>ソウゴウ</t>
    </rPh>
    <rPh sb="2" eb="4">
      <t>ヒョウカ</t>
    </rPh>
    <phoneticPr fontId="1"/>
  </si>
  <si>
    <t>建物や居室、設備など</t>
    <rPh sb="0" eb="2">
      <t>タテモノ</t>
    </rPh>
    <rPh sb="3" eb="5">
      <t>キョシツ</t>
    </rPh>
    <rPh sb="6" eb="8">
      <t>セツビ</t>
    </rPh>
    <phoneticPr fontId="1"/>
  </si>
  <si>
    <t>食事の内容・質など</t>
    <rPh sb="0" eb="2">
      <t>ショクジ</t>
    </rPh>
    <rPh sb="3" eb="5">
      <t>ナイヨウ</t>
    </rPh>
    <rPh sb="6" eb="7">
      <t>シツ</t>
    </rPh>
    <phoneticPr fontId="1"/>
  </si>
  <si>
    <t>利用料金（賃料、サービス費用）</t>
    <rPh sb="0" eb="2">
      <t>リヨウ</t>
    </rPh>
    <rPh sb="2" eb="4">
      <t>リョウキン</t>
    </rPh>
    <rPh sb="5" eb="7">
      <t>チンリョウ</t>
    </rPh>
    <rPh sb="12" eb="14">
      <t>ヒヨウ</t>
    </rPh>
    <phoneticPr fontId="1"/>
  </si>
  <si>
    <t>住まいのスタッフの対応</t>
    <rPh sb="0" eb="1">
      <t>ス</t>
    </rPh>
    <rPh sb="9" eb="11">
      <t>タイオウ</t>
    </rPh>
    <phoneticPr fontId="1"/>
  </si>
  <si>
    <t>ヘルパー・介護スタッフによるケア</t>
    <rPh sb="5" eb="7">
      <t>カイゴ</t>
    </rPh>
    <phoneticPr fontId="1"/>
  </si>
  <si>
    <t>【記入者で「家族」と回答した方のみ】</t>
    <rPh sb="1" eb="4">
      <t>キニュウシャ</t>
    </rPh>
    <rPh sb="6" eb="8">
      <t>カゾク</t>
    </rPh>
    <rPh sb="10" eb="12">
      <t>カイトウ</t>
    </rPh>
    <rPh sb="14" eb="15">
      <t>カタ</t>
    </rPh>
    <phoneticPr fontId="1"/>
  </si>
  <si>
    <t>Q8　現在の高齢者住まいの満足度－家族</t>
    <rPh sb="3" eb="5">
      <t>ゲンザイ</t>
    </rPh>
    <rPh sb="6" eb="9">
      <t>コウレイシャ</t>
    </rPh>
    <rPh sb="9" eb="10">
      <t>ス</t>
    </rPh>
    <rPh sb="13" eb="16">
      <t>マンゾクド</t>
    </rPh>
    <rPh sb="17" eb="19">
      <t>カゾク</t>
    </rPh>
    <phoneticPr fontId="1"/>
  </si>
  <si>
    <t>Ⅳ　担当ケアマネジャーについて</t>
    <rPh sb="2" eb="4">
      <t>タントウ</t>
    </rPh>
    <phoneticPr fontId="1"/>
  </si>
  <si>
    <t>Q9　併設・隣接に限らず、ケアマネ事業所を選べることについて</t>
    <rPh sb="3" eb="5">
      <t>ヘイセツ</t>
    </rPh>
    <rPh sb="6" eb="8">
      <t>リンセツ</t>
    </rPh>
    <rPh sb="9" eb="10">
      <t>カギ</t>
    </rPh>
    <rPh sb="17" eb="20">
      <t>ジギョウショ</t>
    </rPh>
    <rPh sb="21" eb="22">
      <t>エラ</t>
    </rPh>
    <phoneticPr fontId="1"/>
  </si>
  <si>
    <t>知っている</t>
    <rPh sb="0" eb="1">
      <t>シ</t>
    </rPh>
    <phoneticPr fontId="1"/>
  </si>
  <si>
    <t>知らない</t>
    <rPh sb="0" eb="1">
      <t>シ</t>
    </rPh>
    <phoneticPr fontId="1"/>
  </si>
  <si>
    <t>Q10　担当ケアマネジャーについて</t>
    <rPh sb="4" eb="6">
      <t>タントウ</t>
    </rPh>
    <phoneticPr fontId="1"/>
  </si>
  <si>
    <t>入居に際し、初めてケアマネジャーを依頼した</t>
    <rPh sb="0" eb="2">
      <t>ニュウキョ</t>
    </rPh>
    <rPh sb="3" eb="4">
      <t>サイ</t>
    </rPh>
    <rPh sb="6" eb="7">
      <t>ハジ</t>
    </rPh>
    <rPh sb="17" eb="19">
      <t>イライ</t>
    </rPh>
    <phoneticPr fontId="1"/>
  </si>
  <si>
    <t>同じケアマネジャーに継続して依頼している</t>
    <rPh sb="0" eb="1">
      <t>オナ</t>
    </rPh>
    <rPh sb="10" eb="12">
      <t>ケイゾク</t>
    </rPh>
    <rPh sb="14" eb="16">
      <t>イライ</t>
    </rPh>
    <phoneticPr fontId="1"/>
  </si>
  <si>
    <t>入居に際し、ケアマネジャーを変更した</t>
    <rPh sb="0" eb="2">
      <t>ニュウキョ</t>
    </rPh>
    <rPh sb="3" eb="4">
      <t>サイ</t>
    </rPh>
    <rPh sb="14" eb="16">
      <t>ヘンコウ</t>
    </rPh>
    <phoneticPr fontId="1"/>
  </si>
  <si>
    <t>入居してしばらくたってから、ケアマネジャーを変更した</t>
    <rPh sb="0" eb="2">
      <t>ニュウキョ</t>
    </rPh>
    <rPh sb="22" eb="24">
      <t>ヘンコウ</t>
    </rPh>
    <phoneticPr fontId="1"/>
  </si>
  <si>
    <t>【Q10で「入居に際し、ケアマネジャーを変更した」または「入居してしばらくたってから、ケアマネジャーを変更した」と回答した方のみ】</t>
    <rPh sb="6" eb="8">
      <t>ニュウキョ</t>
    </rPh>
    <rPh sb="9" eb="10">
      <t>サイ</t>
    </rPh>
    <rPh sb="20" eb="22">
      <t>ヘンコウ</t>
    </rPh>
    <rPh sb="29" eb="31">
      <t>ニュウキョ</t>
    </rPh>
    <rPh sb="51" eb="53">
      <t>ヘンコウ</t>
    </rPh>
    <rPh sb="57" eb="59">
      <t>カイトウ</t>
    </rPh>
    <rPh sb="61" eb="62">
      <t>カタ</t>
    </rPh>
    <phoneticPr fontId="1"/>
  </si>
  <si>
    <t>SQ10-1　ケアマネジャーを変更した理由</t>
    <rPh sb="15" eb="17">
      <t>ヘンコウ</t>
    </rPh>
    <rPh sb="19" eb="21">
      <t>リユウ</t>
    </rPh>
    <phoneticPr fontId="1"/>
  </si>
  <si>
    <t>住まい事業所の勧めにより変更した</t>
    <rPh sb="0" eb="1">
      <t>ス</t>
    </rPh>
    <rPh sb="3" eb="6">
      <t>ジギョウショ</t>
    </rPh>
    <rPh sb="7" eb="8">
      <t>スス</t>
    </rPh>
    <rPh sb="12" eb="14">
      <t>ヘンコウ</t>
    </rPh>
    <phoneticPr fontId="1"/>
  </si>
  <si>
    <t>距離が遠い等やむを得ない理由で変更した</t>
    <rPh sb="0" eb="2">
      <t>キョリ</t>
    </rPh>
    <rPh sb="3" eb="4">
      <t>トオ</t>
    </rPh>
    <rPh sb="5" eb="6">
      <t>トウ</t>
    </rPh>
    <rPh sb="9" eb="10">
      <t>エ</t>
    </rPh>
    <rPh sb="12" eb="14">
      <t>リユウ</t>
    </rPh>
    <rPh sb="15" eb="17">
      <t>ヘンコウ</t>
    </rPh>
    <phoneticPr fontId="1"/>
  </si>
  <si>
    <t>以前の担当ケアマネジャーに不満があったため変更した</t>
    <rPh sb="0" eb="2">
      <t>イゼン</t>
    </rPh>
    <rPh sb="3" eb="5">
      <t>タントウ</t>
    </rPh>
    <rPh sb="13" eb="15">
      <t>フマン</t>
    </rPh>
    <rPh sb="21" eb="23">
      <t>ヘンコウ</t>
    </rPh>
    <phoneticPr fontId="1"/>
  </si>
  <si>
    <t>評判がよい等、現在のケアマネ事業所を利用したくて変更した</t>
    <rPh sb="0" eb="2">
      <t>ヒョウバン</t>
    </rPh>
    <rPh sb="5" eb="6">
      <t>トウ</t>
    </rPh>
    <rPh sb="7" eb="9">
      <t>ゲンザイ</t>
    </rPh>
    <rPh sb="14" eb="17">
      <t>ジギョウショ</t>
    </rPh>
    <rPh sb="18" eb="20">
      <t>リヨウ</t>
    </rPh>
    <rPh sb="24" eb="26">
      <t>ヘンコウ</t>
    </rPh>
    <phoneticPr fontId="1"/>
  </si>
  <si>
    <t>Q11　担当ケアマネジャーの満足度</t>
    <rPh sb="4" eb="6">
      <t>タントウ</t>
    </rPh>
    <rPh sb="14" eb="17">
      <t>マンゾクド</t>
    </rPh>
    <phoneticPr fontId="1"/>
  </si>
  <si>
    <t>満足している</t>
    <rPh sb="0" eb="2">
      <t>マンゾク</t>
    </rPh>
    <phoneticPr fontId="1"/>
  </si>
  <si>
    <t>満足していない</t>
    <rPh sb="0" eb="2">
      <t>マンゾク</t>
    </rPh>
    <phoneticPr fontId="1"/>
  </si>
  <si>
    <t>Ⅴ　訪問介護、定期巡回・随時対応型訪問介護看護、通所介護について</t>
    <rPh sb="2" eb="4">
      <t>ホウモン</t>
    </rPh>
    <rPh sb="4" eb="6">
      <t>カイゴ</t>
    </rPh>
    <rPh sb="7" eb="9">
      <t>テイキ</t>
    </rPh>
    <rPh sb="9" eb="11">
      <t>ジュンカイ</t>
    </rPh>
    <rPh sb="12" eb="14">
      <t>ズイジ</t>
    </rPh>
    <rPh sb="14" eb="16">
      <t>タイオウ</t>
    </rPh>
    <rPh sb="16" eb="17">
      <t>カタ</t>
    </rPh>
    <rPh sb="17" eb="19">
      <t>ホウモン</t>
    </rPh>
    <rPh sb="19" eb="21">
      <t>カイゴ</t>
    </rPh>
    <rPh sb="21" eb="23">
      <t>カンゴ</t>
    </rPh>
    <rPh sb="24" eb="26">
      <t>ツウショ</t>
    </rPh>
    <rPh sb="26" eb="28">
      <t>カイゴ</t>
    </rPh>
    <phoneticPr fontId="1"/>
  </si>
  <si>
    <t>Q12　サービス事業所は、併設・隣接以外を含め、利用者が選べることについて</t>
    <rPh sb="8" eb="11">
      <t>ジギョウショ</t>
    </rPh>
    <rPh sb="13" eb="15">
      <t>ヘイセツ</t>
    </rPh>
    <rPh sb="16" eb="18">
      <t>リンセツ</t>
    </rPh>
    <rPh sb="18" eb="20">
      <t>イガイ</t>
    </rPh>
    <rPh sb="21" eb="22">
      <t>フク</t>
    </rPh>
    <rPh sb="24" eb="27">
      <t>リヨウシャ</t>
    </rPh>
    <rPh sb="28" eb="29">
      <t>エラ</t>
    </rPh>
    <phoneticPr fontId="1"/>
  </si>
  <si>
    <t>Q13　介護保険サービスと高齢者向け住まいの基本サービス、介護保険外の自己負担によるサービスの違いについて</t>
    <rPh sb="4" eb="6">
      <t>カイゴ</t>
    </rPh>
    <rPh sb="6" eb="8">
      <t>ホケン</t>
    </rPh>
    <rPh sb="13" eb="16">
      <t>コウレイシャ</t>
    </rPh>
    <rPh sb="16" eb="17">
      <t>ム</t>
    </rPh>
    <rPh sb="18" eb="19">
      <t>ス</t>
    </rPh>
    <rPh sb="22" eb="24">
      <t>キホン</t>
    </rPh>
    <rPh sb="29" eb="31">
      <t>カイゴ</t>
    </rPh>
    <rPh sb="31" eb="34">
      <t>ホケンガイ</t>
    </rPh>
    <rPh sb="35" eb="37">
      <t>ジコ</t>
    </rPh>
    <rPh sb="37" eb="39">
      <t>フタン</t>
    </rPh>
    <rPh sb="47" eb="48">
      <t>チガ</t>
    </rPh>
    <phoneticPr fontId="1"/>
  </si>
  <si>
    <t>おおむね理解している</t>
    <rPh sb="4" eb="6">
      <t>リカイ</t>
    </rPh>
    <phoneticPr fontId="1"/>
  </si>
  <si>
    <t>一部理解しているがわからない部分もある</t>
    <rPh sb="0" eb="2">
      <t>イチブ</t>
    </rPh>
    <rPh sb="2" eb="4">
      <t>リカイ</t>
    </rPh>
    <rPh sb="14" eb="16">
      <t>ブブン</t>
    </rPh>
    <phoneticPr fontId="1"/>
  </si>
  <si>
    <t>よくわからない</t>
    <phoneticPr fontId="1"/>
  </si>
  <si>
    <t>詳しい説明を受けていない</t>
    <rPh sb="0" eb="1">
      <t>クワ</t>
    </rPh>
    <rPh sb="3" eb="5">
      <t>セツメイ</t>
    </rPh>
    <rPh sb="6" eb="7">
      <t>ウ</t>
    </rPh>
    <phoneticPr fontId="1"/>
  </si>
  <si>
    <t>Q14　入居前の利用状況</t>
    <rPh sb="4" eb="6">
      <t>ニュウキョ</t>
    </rPh>
    <rPh sb="6" eb="7">
      <t>マエ</t>
    </rPh>
    <rPh sb="8" eb="10">
      <t>リヨウ</t>
    </rPh>
    <rPh sb="10" eb="12">
      <t>ジョウキョウ</t>
    </rPh>
    <phoneticPr fontId="1"/>
  </si>
  <si>
    <t>利用していた</t>
    <rPh sb="0" eb="2">
      <t>リヨウ</t>
    </rPh>
    <phoneticPr fontId="1"/>
  </si>
  <si>
    <t>利用していなかった</t>
    <rPh sb="0" eb="2">
      <t>リヨウ</t>
    </rPh>
    <phoneticPr fontId="1"/>
  </si>
  <si>
    <t>本人</t>
    <rPh sb="0" eb="2">
      <t>ホンニン</t>
    </rPh>
    <phoneticPr fontId="1"/>
  </si>
  <si>
    <t>定期巡回・随時対応型</t>
    <rPh sb="0" eb="2">
      <t>テイキ</t>
    </rPh>
    <rPh sb="2" eb="4">
      <t>ジュンカイ</t>
    </rPh>
    <rPh sb="5" eb="7">
      <t>ズイジ</t>
    </rPh>
    <rPh sb="7" eb="10">
      <t>タイオウガタ</t>
    </rPh>
    <phoneticPr fontId="1"/>
  </si>
  <si>
    <t>訪問介護看護</t>
    <phoneticPr fontId="1"/>
  </si>
  <si>
    <t>Q15　現在の利用状況</t>
    <rPh sb="4" eb="6">
      <t>ゲンザイ</t>
    </rPh>
    <rPh sb="7" eb="9">
      <t>リヨウ</t>
    </rPh>
    <rPh sb="9" eb="11">
      <t>ジョウキョウ</t>
    </rPh>
    <phoneticPr fontId="1"/>
  </si>
  <si>
    <t>利用している</t>
    <rPh sb="0" eb="2">
      <t>リヨウ</t>
    </rPh>
    <phoneticPr fontId="1"/>
  </si>
  <si>
    <t>利用していない</t>
    <rPh sb="0" eb="2">
      <t>リヨウ</t>
    </rPh>
    <phoneticPr fontId="1"/>
  </si>
  <si>
    <t>【SQ15-1、15-2はQ15で「利用している」と回答した方のみ】</t>
    <rPh sb="18" eb="20">
      <t>リヨウ</t>
    </rPh>
    <rPh sb="26" eb="28">
      <t>カイトウ</t>
    </rPh>
    <rPh sb="30" eb="31">
      <t>カタ</t>
    </rPh>
    <phoneticPr fontId="1"/>
  </si>
  <si>
    <t>SQ15-1　入居に際しての事業所の変更理由（複数回答）</t>
    <rPh sb="7" eb="9">
      <t>ニュウキョ</t>
    </rPh>
    <rPh sb="10" eb="11">
      <t>サイ</t>
    </rPh>
    <rPh sb="14" eb="17">
      <t>ジギョウショ</t>
    </rPh>
    <rPh sb="18" eb="20">
      <t>ヘンコウ</t>
    </rPh>
    <rPh sb="20" eb="22">
      <t>リユウ</t>
    </rPh>
    <rPh sb="23" eb="25">
      <t>フクスウ</t>
    </rPh>
    <rPh sb="25" eb="27">
      <t>カイトウ</t>
    </rPh>
    <phoneticPr fontId="1"/>
  </si>
  <si>
    <t>以前と同じ事業所を利用</t>
    <rPh sb="0" eb="2">
      <t>イゼン</t>
    </rPh>
    <rPh sb="3" eb="4">
      <t>オナ</t>
    </rPh>
    <rPh sb="5" eb="8">
      <t>ジギョウショ</t>
    </rPh>
    <rPh sb="9" eb="11">
      <t>リヨウ</t>
    </rPh>
    <phoneticPr fontId="1"/>
  </si>
  <si>
    <t>住まい事業者またはケアマネジャーの勧めで変更</t>
    <rPh sb="0" eb="1">
      <t>ス</t>
    </rPh>
    <rPh sb="3" eb="6">
      <t>ジギョウシャ</t>
    </rPh>
    <rPh sb="17" eb="18">
      <t>スス</t>
    </rPh>
    <rPh sb="20" eb="22">
      <t>ヘンコウ</t>
    </rPh>
    <phoneticPr fontId="1"/>
  </si>
  <si>
    <t>距離が遠い等やむを得ない理由で変更</t>
    <rPh sb="0" eb="2">
      <t>キョリ</t>
    </rPh>
    <rPh sb="3" eb="4">
      <t>トオ</t>
    </rPh>
    <rPh sb="5" eb="6">
      <t>トウ</t>
    </rPh>
    <rPh sb="9" eb="10">
      <t>エ</t>
    </rPh>
    <rPh sb="12" eb="14">
      <t>リユウ</t>
    </rPh>
    <rPh sb="15" eb="17">
      <t>ヘンコウ</t>
    </rPh>
    <phoneticPr fontId="1"/>
  </si>
  <si>
    <t>併設・隣接だと利便性がよいと考えて変更</t>
    <rPh sb="0" eb="2">
      <t>ヘイセツ</t>
    </rPh>
    <rPh sb="3" eb="5">
      <t>リンセツ</t>
    </rPh>
    <rPh sb="7" eb="10">
      <t>リベンセイ</t>
    </rPh>
    <rPh sb="14" eb="15">
      <t>カンガ</t>
    </rPh>
    <rPh sb="17" eb="19">
      <t>ヘンコウ</t>
    </rPh>
    <phoneticPr fontId="1"/>
  </si>
  <si>
    <t>以前の事業所に不満があったため変更</t>
    <rPh sb="0" eb="2">
      <t>イゼン</t>
    </rPh>
    <rPh sb="3" eb="6">
      <t>ジギョウショ</t>
    </rPh>
    <rPh sb="7" eb="9">
      <t>フマン</t>
    </rPh>
    <rPh sb="15" eb="17">
      <t>ヘンコウ</t>
    </rPh>
    <phoneticPr fontId="1"/>
  </si>
  <si>
    <t>SQ15-2　サービスの満足度</t>
    <rPh sb="12" eb="15">
      <t>マンゾクド</t>
    </rPh>
    <phoneticPr fontId="1"/>
  </si>
  <si>
    <t>Q16　サービスの過不足感</t>
    <rPh sb="9" eb="12">
      <t>カフソク</t>
    </rPh>
    <rPh sb="12" eb="13">
      <t>カン</t>
    </rPh>
    <phoneticPr fontId="1"/>
  </si>
  <si>
    <t>過剰である（減らしたい）</t>
    <rPh sb="0" eb="2">
      <t>カジョウ</t>
    </rPh>
    <rPh sb="6" eb="7">
      <t>ヘ</t>
    </rPh>
    <phoneticPr fontId="1"/>
  </si>
  <si>
    <t>ちょうどよい</t>
  </si>
  <si>
    <t>不足している（増やしたい）</t>
    <rPh sb="0" eb="2">
      <t>フソク</t>
    </rPh>
    <rPh sb="7" eb="8">
      <t>フ</t>
    </rPh>
    <phoneticPr fontId="1"/>
  </si>
  <si>
    <t>Ⅵ　半年前に比べた生活等の変化</t>
    <rPh sb="2" eb="4">
      <t>ハントシ</t>
    </rPh>
    <rPh sb="4" eb="5">
      <t>マエ</t>
    </rPh>
    <rPh sb="6" eb="7">
      <t>クラ</t>
    </rPh>
    <rPh sb="9" eb="11">
      <t>セイカツ</t>
    </rPh>
    <rPh sb="11" eb="12">
      <t>トウ</t>
    </rPh>
    <rPh sb="13" eb="15">
      <t>ヘンカ</t>
    </rPh>
    <phoneticPr fontId="1"/>
  </si>
  <si>
    <t>Q17　半年前と比べた変化　(1)食事</t>
    <rPh sb="4" eb="6">
      <t>ハントシ</t>
    </rPh>
    <rPh sb="6" eb="7">
      <t>マエ</t>
    </rPh>
    <rPh sb="8" eb="9">
      <t>クラ</t>
    </rPh>
    <rPh sb="11" eb="13">
      <t>ヘンカ</t>
    </rPh>
    <rPh sb="17" eb="19">
      <t>ショクジ</t>
    </rPh>
    <phoneticPr fontId="1"/>
  </si>
  <si>
    <t>自分でできるようになった</t>
    <rPh sb="0" eb="2">
      <t>ジブン</t>
    </rPh>
    <phoneticPr fontId="1"/>
  </si>
  <si>
    <t>以前とあまり変わらない</t>
    <rPh sb="0" eb="2">
      <t>イゼン</t>
    </rPh>
    <rPh sb="6" eb="7">
      <t>カ</t>
    </rPh>
    <phoneticPr fontId="1"/>
  </si>
  <si>
    <t>以前よりも介助が必要になった</t>
    <rPh sb="0" eb="2">
      <t>イゼン</t>
    </rPh>
    <rPh sb="5" eb="7">
      <t>カイジョ</t>
    </rPh>
    <rPh sb="8" eb="10">
      <t>ヒツヨウ</t>
    </rPh>
    <phoneticPr fontId="1"/>
  </si>
  <si>
    <t>わからない</t>
    <phoneticPr fontId="1"/>
  </si>
  <si>
    <t>Q17　半年前と比べた変化　(2)入浴</t>
    <rPh sb="4" eb="6">
      <t>ハントシ</t>
    </rPh>
    <rPh sb="6" eb="7">
      <t>マエ</t>
    </rPh>
    <rPh sb="8" eb="9">
      <t>クラ</t>
    </rPh>
    <rPh sb="11" eb="13">
      <t>ヘンカ</t>
    </rPh>
    <rPh sb="17" eb="19">
      <t>ニュウヨク</t>
    </rPh>
    <phoneticPr fontId="1"/>
  </si>
  <si>
    <t>Q17　半年前と比べた変化　(3)トイレ</t>
    <rPh sb="4" eb="6">
      <t>ハントシ</t>
    </rPh>
    <rPh sb="6" eb="7">
      <t>マエ</t>
    </rPh>
    <rPh sb="8" eb="9">
      <t>クラ</t>
    </rPh>
    <rPh sb="11" eb="13">
      <t>ヘンカ</t>
    </rPh>
    <phoneticPr fontId="1"/>
  </si>
  <si>
    <t>Q17　半年前と比べた変化　(4)着替え・身だしなみ</t>
    <rPh sb="4" eb="6">
      <t>ハントシ</t>
    </rPh>
    <rPh sb="6" eb="7">
      <t>マエ</t>
    </rPh>
    <rPh sb="8" eb="9">
      <t>クラ</t>
    </rPh>
    <rPh sb="11" eb="13">
      <t>ヘンカ</t>
    </rPh>
    <rPh sb="17" eb="19">
      <t>キガ</t>
    </rPh>
    <rPh sb="21" eb="22">
      <t>ミ</t>
    </rPh>
    <phoneticPr fontId="1"/>
  </si>
  <si>
    <t>Q17　半年前と比べた変化　(5)体調の安定、健康の維持・改善</t>
    <rPh sb="4" eb="6">
      <t>ハントシ</t>
    </rPh>
    <rPh sb="6" eb="7">
      <t>マエ</t>
    </rPh>
    <rPh sb="8" eb="9">
      <t>クラ</t>
    </rPh>
    <rPh sb="11" eb="13">
      <t>ヘンカ</t>
    </rPh>
    <rPh sb="17" eb="19">
      <t>タイチョウ</t>
    </rPh>
    <rPh sb="20" eb="22">
      <t>アンテイ</t>
    </rPh>
    <rPh sb="23" eb="25">
      <t>ケンコウ</t>
    </rPh>
    <rPh sb="26" eb="28">
      <t>イジ</t>
    </rPh>
    <rPh sb="29" eb="31">
      <t>カイゼン</t>
    </rPh>
    <phoneticPr fontId="1"/>
  </si>
  <si>
    <t>以前よりよくなった</t>
    <rPh sb="0" eb="2">
      <t>イゼン</t>
    </rPh>
    <phoneticPr fontId="1"/>
  </si>
  <si>
    <t>以前よりも悪くなった</t>
    <rPh sb="0" eb="2">
      <t>イゼン</t>
    </rPh>
    <rPh sb="5" eb="6">
      <t>ワル</t>
    </rPh>
    <phoneticPr fontId="1"/>
  </si>
  <si>
    <t>Q17　半年前と比べた変化　(6)楽しく過ごせる、気分が晴れている</t>
    <rPh sb="4" eb="6">
      <t>ハントシ</t>
    </rPh>
    <rPh sb="6" eb="7">
      <t>マエ</t>
    </rPh>
    <rPh sb="8" eb="9">
      <t>クラ</t>
    </rPh>
    <rPh sb="11" eb="13">
      <t>ヘンカ</t>
    </rPh>
    <rPh sb="17" eb="18">
      <t>タノ</t>
    </rPh>
    <rPh sb="20" eb="21">
      <t>ス</t>
    </rPh>
    <rPh sb="25" eb="27">
      <t>キブン</t>
    </rPh>
    <rPh sb="28" eb="29">
      <t>ハ</t>
    </rPh>
    <phoneticPr fontId="1"/>
  </si>
  <si>
    <t>Q17　半年前と比べた変化　(7)物忘れや認知症に対する不安や症状</t>
    <rPh sb="4" eb="6">
      <t>ハントシ</t>
    </rPh>
    <rPh sb="6" eb="7">
      <t>マエ</t>
    </rPh>
    <rPh sb="8" eb="9">
      <t>クラ</t>
    </rPh>
    <rPh sb="11" eb="13">
      <t>ヘンカ</t>
    </rPh>
    <rPh sb="17" eb="19">
      <t>モノワス</t>
    </rPh>
    <rPh sb="21" eb="24">
      <t>ニンチショウ</t>
    </rPh>
    <rPh sb="25" eb="26">
      <t>タイ</t>
    </rPh>
    <rPh sb="28" eb="30">
      <t>フアン</t>
    </rPh>
    <rPh sb="31" eb="33">
      <t>ショウジョウ</t>
    </rPh>
    <phoneticPr fontId="1"/>
  </si>
  <si>
    <t>Q17　半年前と比べた変化　(8)要介護度</t>
    <rPh sb="4" eb="6">
      <t>ハントシ</t>
    </rPh>
    <rPh sb="6" eb="7">
      <t>マエ</t>
    </rPh>
    <rPh sb="8" eb="9">
      <t>クラ</t>
    </rPh>
    <rPh sb="11" eb="13">
      <t>ヘンカ</t>
    </rPh>
    <rPh sb="17" eb="21">
      <t>ヨウカイゴド</t>
    </rPh>
    <phoneticPr fontId="1"/>
  </si>
  <si>
    <t>Q17　半年前と比べた変化　(9)友人や地域と関わる機会</t>
    <rPh sb="4" eb="6">
      <t>ハントシ</t>
    </rPh>
    <rPh sb="6" eb="7">
      <t>マエ</t>
    </rPh>
    <rPh sb="8" eb="9">
      <t>クラ</t>
    </rPh>
    <rPh sb="11" eb="13">
      <t>ヘンカ</t>
    </rPh>
    <rPh sb="17" eb="19">
      <t>ユウジン</t>
    </rPh>
    <rPh sb="20" eb="22">
      <t>チイキ</t>
    </rPh>
    <rPh sb="23" eb="24">
      <t>カカ</t>
    </rPh>
    <rPh sb="26" eb="28">
      <t>キカイ</t>
    </rPh>
    <phoneticPr fontId="1"/>
  </si>
  <si>
    <t>以前より増えた</t>
    <rPh sb="0" eb="2">
      <t>イゼン</t>
    </rPh>
    <rPh sb="4" eb="5">
      <t>フ</t>
    </rPh>
    <phoneticPr fontId="1"/>
  </si>
  <si>
    <t>以前よりも減った</t>
    <rPh sb="0" eb="2">
      <t>イゼン</t>
    </rPh>
    <rPh sb="5" eb="6">
      <t>ヘ</t>
    </rPh>
    <phoneticPr fontId="1"/>
  </si>
  <si>
    <t>Q1　保有資格（複数回答）</t>
    <rPh sb="3" eb="5">
      <t>ホユウ</t>
    </rPh>
    <rPh sb="5" eb="7">
      <t>シカク</t>
    </rPh>
    <rPh sb="7" eb="13">
      <t>フカ</t>
    </rPh>
    <phoneticPr fontId="1"/>
  </si>
  <si>
    <t>医師・歯科医師</t>
    <rPh sb="0" eb="2">
      <t>イシ</t>
    </rPh>
    <rPh sb="3" eb="7">
      <t>シカイシ</t>
    </rPh>
    <phoneticPr fontId="1"/>
  </si>
  <si>
    <t>薬剤師</t>
    <rPh sb="0" eb="3">
      <t>ヤクザイシ</t>
    </rPh>
    <phoneticPr fontId="1"/>
  </si>
  <si>
    <t>保健師・助産師</t>
    <rPh sb="0" eb="3">
      <t>ホケンシ</t>
    </rPh>
    <rPh sb="4" eb="7">
      <t>ジョサンシ</t>
    </rPh>
    <phoneticPr fontId="1"/>
  </si>
  <si>
    <t>看護師・准看護師</t>
    <rPh sb="0" eb="3">
      <t>カンゴシ</t>
    </rPh>
    <rPh sb="4" eb="8">
      <t>ジュンカンゴシ</t>
    </rPh>
    <phoneticPr fontId="1"/>
  </si>
  <si>
    <t>PT・OT・ST</t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</si>
  <si>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</si>
  <si>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</si>
  <si>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栄養士・管理栄養士</t>
    <rPh sb="0" eb="3">
      <t>エイヨウシ</t>
    </rPh>
    <rPh sb="4" eb="6">
      <t>カンリ</t>
    </rPh>
    <rPh sb="6" eb="9">
      <t>エイヨウシ</t>
    </rPh>
    <phoneticPr fontId="1"/>
  </si>
  <si>
    <t>Q2　主任介護支援専門員の資格</t>
    <rPh sb="3" eb="5">
      <t>シュニン</t>
    </rPh>
    <rPh sb="5" eb="7">
      <t>カイゴ</t>
    </rPh>
    <rPh sb="7" eb="9">
      <t>シエン</t>
    </rPh>
    <rPh sb="9" eb="12">
      <t>センモンイン</t>
    </rPh>
    <rPh sb="13" eb="15">
      <t>シカク</t>
    </rPh>
    <phoneticPr fontId="1"/>
  </si>
  <si>
    <t>保有している</t>
    <rPh sb="0" eb="2">
      <t>ホユウ</t>
    </rPh>
    <phoneticPr fontId="1"/>
  </si>
  <si>
    <t>保有していない</t>
    <rPh sb="0" eb="2">
      <t>ホユウ</t>
    </rPh>
    <phoneticPr fontId="1"/>
  </si>
  <si>
    <t>Q3　介護支援専門員としての経験年数</t>
    <rPh sb="3" eb="5">
      <t>カイゴ</t>
    </rPh>
    <rPh sb="5" eb="7">
      <t>シエン</t>
    </rPh>
    <rPh sb="7" eb="10">
      <t>センモンイン</t>
    </rPh>
    <rPh sb="14" eb="16">
      <t>ケイケン</t>
    </rPh>
    <rPh sb="16" eb="18">
      <t>ネンスウ</t>
    </rPh>
    <phoneticPr fontId="1"/>
  </si>
  <si>
    <t>１年未満</t>
    <rPh sb="1" eb="2">
      <t>ネン</t>
    </rPh>
    <rPh sb="2" eb="4">
      <t>ミマン</t>
    </rPh>
    <phoneticPr fontId="1"/>
  </si>
  <si>
    <t>１～３年未満</t>
    <rPh sb="3" eb="4">
      <t>ネン</t>
    </rPh>
    <rPh sb="4" eb="6">
      <t>ミマン</t>
    </rPh>
    <phoneticPr fontId="1"/>
  </si>
  <si>
    <t>３～５年未満</t>
    <rPh sb="3" eb="4">
      <t>ネン</t>
    </rPh>
    <rPh sb="4" eb="6">
      <t>ミマン</t>
    </rPh>
    <phoneticPr fontId="1"/>
  </si>
  <si>
    <t>５～７年未満</t>
    <rPh sb="3" eb="4">
      <t>ネン</t>
    </rPh>
    <rPh sb="4" eb="6">
      <t>ミマン</t>
    </rPh>
    <phoneticPr fontId="1"/>
  </si>
  <si>
    <t>７～10年未満</t>
    <rPh sb="4" eb="5">
      <t>ネン</t>
    </rPh>
    <rPh sb="5" eb="7">
      <t>ミマン</t>
    </rPh>
    <phoneticPr fontId="1"/>
  </si>
  <si>
    <t>10年以上</t>
    <rPh sb="2" eb="3">
      <t>ネン</t>
    </rPh>
    <rPh sb="3" eb="5">
      <t>イジョウ</t>
    </rPh>
    <phoneticPr fontId="1"/>
  </si>
  <si>
    <t>　平均（年）</t>
    <rPh sb="1" eb="2">
      <t>ヒラ</t>
    </rPh>
    <rPh sb="2" eb="3">
      <t>タモツ</t>
    </rPh>
    <rPh sb="4" eb="5">
      <t>ネン</t>
    </rPh>
    <phoneticPr fontId="1"/>
  </si>
  <si>
    <t>　中央（年）</t>
    <rPh sb="1" eb="3">
      <t>チュウオウ</t>
    </rPh>
    <rPh sb="4" eb="5">
      <t>ネン</t>
    </rPh>
    <phoneticPr fontId="1"/>
  </si>
  <si>
    <t>　最大（年）</t>
    <rPh sb="1" eb="3">
      <t>サイダイ</t>
    </rPh>
    <rPh sb="4" eb="5">
      <t>ネン</t>
    </rPh>
    <phoneticPr fontId="1"/>
  </si>
  <si>
    <t>　最小（年）</t>
    <rPh sb="1" eb="3">
      <t>サイショウ</t>
    </rPh>
    <rPh sb="4" eb="5">
      <t>ネン</t>
    </rPh>
    <phoneticPr fontId="1"/>
  </si>
  <si>
    <t>Ⅱ　担当ケアマネジャーの所属事業所について</t>
    <rPh sb="2" eb="4">
      <t>タントウ</t>
    </rPh>
    <rPh sb="12" eb="14">
      <t>ショゾク</t>
    </rPh>
    <rPh sb="14" eb="17">
      <t>ジギョウショ</t>
    </rPh>
    <phoneticPr fontId="1"/>
  </si>
  <si>
    <t>Q4　法人種類</t>
    <rPh sb="3" eb="5">
      <t>ホウジン</t>
    </rPh>
    <rPh sb="5" eb="7">
      <t>シュルイ</t>
    </rPh>
    <phoneticPr fontId="1"/>
  </si>
  <si>
    <t>Q5　住まい事業者との関係</t>
    <rPh sb="3" eb="4">
      <t>ス</t>
    </rPh>
    <rPh sb="6" eb="9">
      <t>ジギョウシャ</t>
    </rPh>
    <rPh sb="11" eb="13">
      <t>カンケイ</t>
    </rPh>
    <phoneticPr fontId="1"/>
  </si>
  <si>
    <t>Q6　住まい事業者との位置関係</t>
    <rPh sb="3" eb="4">
      <t>ス</t>
    </rPh>
    <rPh sb="6" eb="9">
      <t>ジギョウシャ</t>
    </rPh>
    <rPh sb="11" eb="13">
      <t>イチ</t>
    </rPh>
    <rPh sb="13" eb="15">
      <t>カンケイ</t>
    </rPh>
    <phoneticPr fontId="1"/>
  </si>
  <si>
    <t>それ以外</t>
    <rPh sb="2" eb="4">
      <t>イガイ</t>
    </rPh>
    <phoneticPr fontId="1"/>
  </si>
  <si>
    <t>Q7　特定事業所加算の算定状況</t>
    <rPh sb="3" eb="5">
      <t>トクテイ</t>
    </rPh>
    <rPh sb="5" eb="8">
      <t>ジギョウショ</t>
    </rPh>
    <rPh sb="8" eb="10">
      <t>カサン</t>
    </rPh>
    <rPh sb="11" eb="13">
      <t>サンテイ</t>
    </rPh>
    <rPh sb="13" eb="15">
      <t>ジョウキョウ</t>
    </rPh>
    <phoneticPr fontId="1"/>
  </si>
  <si>
    <t>算定なし</t>
    <rPh sb="0" eb="2">
      <t>サンテイ</t>
    </rPh>
    <phoneticPr fontId="1"/>
  </si>
  <si>
    <t>Q8　所属ケアマネージャー数－実人数</t>
    <rPh sb="3" eb="5">
      <t>ショゾク</t>
    </rPh>
    <rPh sb="13" eb="14">
      <t>スウ</t>
    </rPh>
    <rPh sb="15" eb="16">
      <t>ジツ</t>
    </rPh>
    <rPh sb="16" eb="18">
      <t>ニンズウ</t>
    </rPh>
    <phoneticPr fontId="1"/>
  </si>
  <si>
    <t>１～３人未満</t>
    <rPh sb="3" eb="4">
      <t>ニン</t>
    </rPh>
    <rPh sb="4" eb="6">
      <t>ミマン</t>
    </rPh>
    <phoneticPr fontId="1"/>
  </si>
  <si>
    <t>３～５人未満</t>
    <rPh sb="3" eb="4">
      <t>ニン</t>
    </rPh>
    <rPh sb="4" eb="6">
      <t>ミマン</t>
    </rPh>
    <phoneticPr fontId="1"/>
  </si>
  <si>
    <t>５～７人未満</t>
    <rPh sb="3" eb="4">
      <t>ニン</t>
    </rPh>
    <rPh sb="4" eb="6">
      <t>ミマン</t>
    </rPh>
    <phoneticPr fontId="1"/>
  </si>
  <si>
    <t>７～10人未満</t>
    <rPh sb="4" eb="5">
      <t>ニン</t>
    </rPh>
    <rPh sb="5" eb="7">
      <t>ミマン</t>
    </rPh>
    <phoneticPr fontId="1"/>
  </si>
  <si>
    <t>　平均（人）</t>
    <rPh sb="1" eb="2">
      <t>ヒラ</t>
    </rPh>
    <rPh sb="2" eb="3">
      <t>タモツ</t>
    </rPh>
    <rPh sb="4" eb="5">
      <t>ニン</t>
    </rPh>
    <phoneticPr fontId="1"/>
  </si>
  <si>
    <t>Q8　所属ケアマネージャー数－常勤換算数</t>
    <rPh sb="3" eb="5">
      <t>ショゾク</t>
    </rPh>
    <rPh sb="13" eb="14">
      <t>スウ</t>
    </rPh>
    <rPh sb="15" eb="17">
      <t>ジョウキン</t>
    </rPh>
    <rPh sb="17" eb="19">
      <t>カンサン</t>
    </rPh>
    <rPh sb="19" eb="20">
      <t>スウ</t>
    </rPh>
    <phoneticPr fontId="1"/>
  </si>
  <si>
    <t>１人未満</t>
    <rPh sb="1" eb="2">
      <t>ニン</t>
    </rPh>
    <rPh sb="2" eb="4">
      <t>ミマン</t>
    </rPh>
    <phoneticPr fontId="1"/>
  </si>
  <si>
    <t>５人以上</t>
    <rPh sb="1" eb="2">
      <t>ニン</t>
    </rPh>
    <rPh sb="2" eb="4">
      <t>イジョウ</t>
    </rPh>
    <phoneticPr fontId="1"/>
  </si>
  <si>
    <t>Q8　所属ケアマネージャー数－実人数－うち主任ケアマネ</t>
    <rPh sb="3" eb="5">
      <t>ショゾク</t>
    </rPh>
    <rPh sb="13" eb="14">
      <t>スウ</t>
    </rPh>
    <rPh sb="15" eb="16">
      <t>ジツ</t>
    </rPh>
    <rPh sb="16" eb="18">
      <t>ニンズウ</t>
    </rPh>
    <rPh sb="21" eb="23">
      <t>シュニン</t>
    </rPh>
    <phoneticPr fontId="1"/>
  </si>
  <si>
    <t>０人</t>
    <rPh sb="1" eb="2">
      <t>ニン</t>
    </rPh>
    <phoneticPr fontId="1"/>
  </si>
  <si>
    <t>１人</t>
    <rPh sb="1" eb="2">
      <t>ニン</t>
    </rPh>
    <phoneticPr fontId="1"/>
  </si>
  <si>
    <t>２人</t>
    <rPh sb="1" eb="2">
      <t>ニン</t>
    </rPh>
    <phoneticPr fontId="1"/>
  </si>
  <si>
    <t>３人</t>
    <rPh sb="1" eb="2">
      <t>ニン</t>
    </rPh>
    <phoneticPr fontId="1"/>
  </si>
  <si>
    <t>４人以上</t>
    <rPh sb="1" eb="2">
      <t>ニン</t>
    </rPh>
    <rPh sb="2" eb="4">
      <t>イジョウ</t>
    </rPh>
    <phoneticPr fontId="1"/>
  </si>
  <si>
    <t>Q8　所属ケアマネージャー数－常勤換算数－うち主任ケアマネ</t>
    <rPh sb="3" eb="5">
      <t>ショゾク</t>
    </rPh>
    <rPh sb="13" eb="14">
      <t>スウ</t>
    </rPh>
    <rPh sb="15" eb="17">
      <t>ジョウキン</t>
    </rPh>
    <rPh sb="17" eb="19">
      <t>カンサン</t>
    </rPh>
    <rPh sb="19" eb="20">
      <t>スウ</t>
    </rPh>
    <phoneticPr fontId="1"/>
  </si>
  <si>
    <t>２人未満</t>
    <rPh sb="1" eb="2">
      <t>ニン</t>
    </rPh>
    <rPh sb="2" eb="4">
      <t>ミマン</t>
    </rPh>
    <phoneticPr fontId="1"/>
  </si>
  <si>
    <t>２～３人未満</t>
    <rPh sb="3" eb="4">
      <t>ニン</t>
    </rPh>
    <rPh sb="4" eb="6">
      <t>ミマン</t>
    </rPh>
    <phoneticPr fontId="1"/>
  </si>
  <si>
    <t>３人以上</t>
    <rPh sb="1" eb="2">
      <t>ニン</t>
    </rPh>
    <rPh sb="2" eb="4">
      <t>イジョウ</t>
    </rPh>
    <phoneticPr fontId="1"/>
  </si>
  <si>
    <t>Ⅲ　対象ケースの状態像</t>
    <rPh sb="2" eb="4">
      <t>タイショウ</t>
    </rPh>
    <rPh sb="8" eb="10">
      <t>ジョウタイ</t>
    </rPh>
    <rPh sb="10" eb="11">
      <t>ゾウ</t>
    </rPh>
    <phoneticPr fontId="1"/>
  </si>
  <si>
    <t>Q9　性別</t>
    <rPh sb="3" eb="5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</si>
  <si>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</si>
  <si>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</si>
  <si>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Q10　年齢</t>
    <rPh sb="4" eb="6">
      <t>ネンレイ</t>
    </rPh>
    <phoneticPr fontId="1"/>
  </si>
  <si>
    <t>40～64歳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</si>
  <si>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</si>
  <si>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</si>
  <si>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</si>
  <si>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</si>
  <si>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85～89歳</t>
    <rPh sb="5" eb="6">
      <t>サイ</t>
    </rPh>
    <phoneticPr fontId="1"/>
  </si>
  <si>
    <t>90～94歳</t>
    <rPh sb="5" eb="6">
      <t>サイ</t>
    </rPh>
    <phoneticPr fontId="1"/>
  </si>
  <si>
    <t>95～99歳</t>
    <rPh sb="5" eb="6">
      <t>サイ</t>
    </rPh>
    <phoneticPr fontId="1"/>
  </si>
  <si>
    <t>100歳以上</t>
    <rPh sb="3" eb="4">
      <t>サイ</t>
    </rPh>
    <rPh sb="4" eb="6">
      <t>イジョウ</t>
    </rPh>
    <phoneticPr fontId="1"/>
  </si>
  <si>
    <t>　平均（歳）</t>
    <rPh sb="1" eb="2">
      <t>ヒラ</t>
    </rPh>
    <rPh sb="2" eb="3">
      <t>タモツ</t>
    </rPh>
    <rPh sb="4" eb="5">
      <t>サイ</t>
    </rPh>
    <phoneticPr fontId="1"/>
  </si>
  <si>
    <t>Q11　住所地特例</t>
    <rPh sb="4" eb="7">
      <t>ジュウショチ</t>
    </rPh>
    <rPh sb="7" eb="9">
      <t>トクレイ</t>
    </rPh>
    <phoneticPr fontId="1"/>
  </si>
  <si>
    <t>該当する</t>
    <rPh sb="0" eb="2">
      <t>ガイトウ</t>
    </rPh>
    <phoneticPr fontId="1"/>
  </si>
  <si>
    <t>Q12　要介護度</t>
    <rPh sb="4" eb="8">
      <t>ヨウカイゴド</t>
    </rPh>
    <phoneticPr fontId="1"/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</si>
  <si>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</si>
  <si>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</si>
  <si>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</si>
  <si>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</si>
  <si>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</si>
  <si>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</si>
  <si>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</si>
  <si>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Q13　１年前と比較した要介護度の変化</t>
    <rPh sb="4" eb="6">
      <t>イチネン</t>
    </rPh>
    <rPh sb="6" eb="7">
      <t>マエ</t>
    </rPh>
    <rPh sb="8" eb="10">
      <t>ヒカク</t>
    </rPh>
    <rPh sb="12" eb="16">
      <t>ヨウカイゴド</t>
    </rPh>
    <rPh sb="17" eb="19">
      <t>ヘンカ</t>
    </rPh>
    <phoneticPr fontId="1"/>
  </si>
  <si>
    <t>以前と変わらない</t>
    <rPh sb="0" eb="2">
      <t>イゼン</t>
    </rPh>
    <rPh sb="3" eb="4">
      <t>カ</t>
    </rPh>
    <phoneticPr fontId="1"/>
  </si>
  <si>
    <t>Q14　障害自立度</t>
    <rPh sb="4" eb="6">
      <t>ショウガイ</t>
    </rPh>
    <rPh sb="6" eb="9">
      <t>ジリツド</t>
    </rPh>
    <phoneticPr fontId="1"/>
  </si>
  <si>
    <t>自立</t>
  </si>
  <si>
    <t>Ｊ１</t>
  </si>
  <si>
    <t>Ｊ２</t>
  </si>
  <si>
    <t>Ａ１</t>
  </si>
  <si>
    <t>Ａ２</t>
  </si>
  <si>
    <t>Ｂ１</t>
  </si>
  <si>
    <t>Ｂ２</t>
  </si>
  <si>
    <t>Ｃ１</t>
  </si>
  <si>
    <t>Ｃ２</t>
  </si>
  <si>
    <t>不明</t>
  </si>
  <si>
    <t>Q15　認知症自立度</t>
    <rPh sb="4" eb="7">
      <t>ニンチショウ</t>
    </rPh>
    <rPh sb="7" eb="10">
      <t>ジリツド</t>
    </rPh>
    <phoneticPr fontId="1"/>
  </si>
  <si>
    <t>Ⅰ</t>
  </si>
  <si>
    <t>Ⅱａ</t>
  </si>
  <si>
    <t>Ⅱｂ</t>
  </si>
  <si>
    <t>Ⅲａ</t>
  </si>
  <si>
    <t>Ⅲｂ</t>
  </si>
  <si>
    <t>Ⅳ</t>
  </si>
  <si>
    <t>Ｍ</t>
  </si>
  <si>
    <t>Q16　日常的な生活動作の実施状況</t>
    <rPh sb="4" eb="7">
      <t>ニチジョウテキ</t>
    </rPh>
    <rPh sb="8" eb="10">
      <t>セイカツ</t>
    </rPh>
    <rPh sb="10" eb="12">
      <t>ドウサ</t>
    </rPh>
    <rPh sb="13" eb="15">
      <t>ジッシ</t>
    </rPh>
    <rPh sb="15" eb="17">
      <t>ジョウキョウ</t>
    </rPh>
    <phoneticPr fontId="1"/>
  </si>
  <si>
    <t>自分で実施</t>
    <rPh sb="0" eb="2">
      <t>ジブン</t>
    </rPh>
    <rPh sb="3" eb="5">
      <t>ジッシ</t>
    </rPh>
    <phoneticPr fontId="1"/>
  </si>
  <si>
    <t>家族等が実施・介助</t>
    <rPh sb="0" eb="2">
      <t>カゾク</t>
    </rPh>
    <rPh sb="2" eb="3">
      <t>トウ</t>
    </rPh>
    <rPh sb="4" eb="6">
      <t>ジッシ</t>
    </rPh>
    <rPh sb="7" eb="9">
      <t>カイジョ</t>
    </rPh>
    <phoneticPr fontId="1"/>
  </si>
  <si>
    <t>ヘルパー等が実施・介助</t>
    <rPh sb="4" eb="5">
      <t>トウ</t>
    </rPh>
    <rPh sb="6" eb="8">
      <t>ジッシ</t>
    </rPh>
    <rPh sb="9" eb="11">
      <t>カイジョ</t>
    </rPh>
    <phoneticPr fontId="1"/>
  </si>
  <si>
    <t>住まい職員が実施・介助</t>
    <rPh sb="0" eb="1">
      <t>ス</t>
    </rPh>
    <rPh sb="3" eb="5">
      <t>ショクイン</t>
    </rPh>
    <rPh sb="6" eb="8">
      <t>ジッシ</t>
    </rPh>
    <rPh sb="9" eb="11">
      <t>カイジョ</t>
    </rPh>
    <phoneticPr fontId="1"/>
  </si>
  <si>
    <t>食事</t>
    <rPh sb="0" eb="2">
      <t>ショクジ</t>
    </rPh>
    <phoneticPr fontId="1"/>
  </si>
  <si>
    <t>移動</t>
    <rPh sb="0" eb="2">
      <t>イドウ</t>
    </rPh>
    <phoneticPr fontId="1"/>
  </si>
  <si>
    <t>入浴</t>
    <rPh sb="0" eb="2">
      <t>ニュウヨク</t>
    </rPh>
    <phoneticPr fontId="1"/>
  </si>
  <si>
    <t>排泄</t>
    <rPh sb="0" eb="2">
      <t>ハイセツ</t>
    </rPh>
    <phoneticPr fontId="1"/>
  </si>
  <si>
    <t>整容・着替え</t>
    <rPh sb="0" eb="2">
      <t>セイヨウ</t>
    </rPh>
    <rPh sb="3" eb="5">
      <t>キガ</t>
    </rPh>
    <phoneticPr fontId="1"/>
  </si>
  <si>
    <t>Q17　健康状態</t>
    <rPh sb="4" eb="6">
      <t>ケンコウ</t>
    </rPh>
    <rPh sb="6" eb="8">
      <t>ジョウタイ</t>
    </rPh>
    <phoneticPr fontId="1"/>
  </si>
  <si>
    <t>とてもよい</t>
    <phoneticPr fontId="1"/>
  </si>
  <si>
    <t>よい</t>
    <phoneticPr fontId="1"/>
  </si>
  <si>
    <t>あまり良くない</t>
    <rPh sb="3" eb="4">
      <t>ヨ</t>
    </rPh>
    <phoneticPr fontId="1"/>
  </si>
  <si>
    <t>良くない</t>
    <rPh sb="0" eb="1">
      <t>ヨ</t>
    </rPh>
    <phoneticPr fontId="1"/>
  </si>
  <si>
    <t>Q18　受診状況</t>
    <rPh sb="4" eb="6">
      <t>ジュシン</t>
    </rPh>
    <rPh sb="6" eb="8">
      <t>ジョウキョウ</t>
    </rPh>
    <phoneticPr fontId="1"/>
  </si>
  <si>
    <t>通院している</t>
    <rPh sb="0" eb="2">
      <t>ツウイン</t>
    </rPh>
    <phoneticPr fontId="1"/>
  </si>
  <si>
    <t>訪問診療を受けている</t>
    <rPh sb="0" eb="2">
      <t>ホウモン</t>
    </rPh>
    <rPh sb="2" eb="4">
      <t>シンリョウ</t>
    </rPh>
    <rPh sb="5" eb="6">
      <t>ウ</t>
    </rPh>
    <phoneticPr fontId="1"/>
  </si>
  <si>
    <t>通院と訪問診療を併用している</t>
    <rPh sb="0" eb="2">
      <t>ツウイン</t>
    </rPh>
    <rPh sb="3" eb="5">
      <t>ホウモン</t>
    </rPh>
    <rPh sb="5" eb="7">
      <t>シンリョウ</t>
    </rPh>
    <rPh sb="8" eb="10">
      <t>ヘイヨウ</t>
    </rPh>
    <phoneticPr fontId="1"/>
  </si>
  <si>
    <t>Q19　必要としている医療（複数回答）</t>
    <rPh sb="4" eb="6">
      <t>ヒツヨウ</t>
    </rPh>
    <rPh sb="11" eb="13">
      <t>イリョウ</t>
    </rPh>
    <rPh sb="13" eb="19">
      <t>フカ</t>
    </rPh>
    <phoneticPr fontId="1"/>
  </si>
  <si>
    <t>特にない</t>
  </si>
  <si>
    <t>たんの吸引</t>
  </si>
  <si>
    <t>胃ろう・腸ろうの管理</t>
  </si>
  <si>
    <t>経鼻経管栄養の管理</t>
  </si>
  <si>
    <t>中心静脈栄養</t>
  </si>
  <si>
    <t>点滴の管理</t>
  </si>
  <si>
    <t>インスリンの注射</t>
  </si>
  <si>
    <t>透析</t>
    <rPh sb="0" eb="2">
      <t>トウセキ</t>
    </rPh>
    <phoneticPr fontId="1"/>
  </si>
  <si>
    <t>ストーマの管理</t>
  </si>
  <si>
    <t>酸素療法</t>
    <rPh sb="0" eb="2">
      <t>サンソ</t>
    </rPh>
    <rPh sb="2" eb="4">
      <t>リョウホウ</t>
    </rPh>
    <phoneticPr fontId="1"/>
  </si>
  <si>
    <t>疼痛の看護</t>
  </si>
  <si>
    <t>モニター測定</t>
  </si>
  <si>
    <t>じょくそうの処置</t>
  </si>
  <si>
    <t>カテーテルの管理</t>
    <rPh sb="6" eb="8">
      <t>カンリ</t>
    </rPh>
    <phoneticPr fontId="1"/>
  </si>
  <si>
    <t>ネブライザーの管理</t>
  </si>
  <si>
    <t>レスピレーター（人工呼吸器）</t>
  </si>
  <si>
    <t>気管切開のケア</t>
  </si>
  <si>
    <t>その他</t>
  </si>
  <si>
    <t>Q20　痛みの有無</t>
    <rPh sb="4" eb="5">
      <t>イタ</t>
    </rPh>
    <rPh sb="7" eb="9">
      <t>ウム</t>
    </rPh>
    <phoneticPr fontId="1"/>
  </si>
  <si>
    <t>日常生活に支障のある痛みがある</t>
    <rPh sb="0" eb="2">
      <t>ニチジョウ</t>
    </rPh>
    <rPh sb="2" eb="4">
      <t>セイカツ</t>
    </rPh>
    <rPh sb="5" eb="7">
      <t>シショウ</t>
    </rPh>
    <rPh sb="10" eb="11">
      <t>イタ</t>
    </rPh>
    <phoneticPr fontId="1"/>
  </si>
  <si>
    <t>痛みはない</t>
    <rPh sb="0" eb="1">
      <t>イタ</t>
    </rPh>
    <phoneticPr fontId="1"/>
  </si>
  <si>
    <t>Ⅳ　対象ケースの平成30年７月の介護保険サービスの利用状況</t>
    <rPh sb="2" eb="4">
      <t>タイショウ</t>
    </rPh>
    <rPh sb="8" eb="10">
      <t>ヘイセイ</t>
    </rPh>
    <rPh sb="12" eb="13">
      <t>ネン</t>
    </rPh>
    <rPh sb="14" eb="15">
      <t>ガツ</t>
    </rPh>
    <rPh sb="16" eb="18">
      <t>カイゴ</t>
    </rPh>
    <rPh sb="18" eb="20">
      <t>ホケン</t>
    </rPh>
    <rPh sb="25" eb="27">
      <t>リヨウ</t>
    </rPh>
    <rPh sb="27" eb="29">
      <t>ジョウキョウ</t>
    </rPh>
    <phoneticPr fontId="1"/>
  </si>
  <si>
    <t>Q21　介護保険サービス利用単位数</t>
    <rPh sb="4" eb="6">
      <t>カイゴ</t>
    </rPh>
    <rPh sb="6" eb="8">
      <t>ホケン</t>
    </rPh>
    <rPh sb="12" eb="14">
      <t>リヨウ</t>
    </rPh>
    <rPh sb="14" eb="16">
      <t>タンイ</t>
    </rPh>
    <rPh sb="16" eb="17">
      <t>スウ</t>
    </rPh>
    <phoneticPr fontId="1"/>
  </si>
  <si>
    <t>０単位</t>
    <rPh sb="1" eb="3">
      <t>タンイ</t>
    </rPh>
    <phoneticPr fontId="1"/>
  </si>
  <si>
    <t>5,000単位未満</t>
    <rPh sb="5" eb="7">
      <t>タンイ</t>
    </rPh>
    <rPh sb="7" eb="9">
      <t>ミマン</t>
    </rPh>
    <phoneticPr fontId="1"/>
  </si>
  <si>
    <t>5,000～10,000単位未満</t>
    <rPh sb="12" eb="14">
      <t>タンイ</t>
    </rPh>
    <rPh sb="14" eb="16">
      <t>ミマン</t>
    </rPh>
    <phoneticPr fontId="1"/>
  </si>
  <si>
    <t>10,000～20,000単位未満</t>
    <rPh sb="13" eb="15">
      <t>タンイ</t>
    </rPh>
    <rPh sb="15" eb="17">
      <t>ミマン</t>
    </rPh>
    <phoneticPr fontId="1"/>
  </si>
  <si>
    <t>20,000～30,000単位未満</t>
    <rPh sb="13" eb="15">
      <t>タンイ</t>
    </rPh>
    <rPh sb="15" eb="17">
      <t>ミマン</t>
    </rPh>
    <phoneticPr fontId="1"/>
  </si>
  <si>
    <t>30,000単位以上</t>
    <rPh sb="6" eb="8">
      <t>タンイ</t>
    </rPh>
    <rPh sb="8" eb="10">
      <t>イジョウ</t>
    </rPh>
    <phoneticPr fontId="1"/>
  </si>
  <si>
    <t>平均
（単位）</t>
    <rPh sb="0" eb="2">
      <t>ヘイキン</t>
    </rPh>
    <rPh sb="4" eb="6">
      <t>タンイ</t>
    </rPh>
    <phoneticPr fontId="1"/>
  </si>
  <si>
    <t>中央
（単位）</t>
    <rPh sb="0" eb="2">
      <t>チュウオウ</t>
    </rPh>
    <rPh sb="4" eb="6">
      <t>タンイ</t>
    </rPh>
    <phoneticPr fontId="1"/>
  </si>
  <si>
    <t>最大
（単位）</t>
    <rPh sb="0" eb="2">
      <t>サイダイ</t>
    </rPh>
    <rPh sb="4" eb="6">
      <t>タンイ</t>
    </rPh>
    <phoneticPr fontId="1"/>
  </si>
  <si>
    <t>最小
（単位）</t>
    <rPh sb="0" eb="2">
      <t>サイショウ</t>
    </rPh>
    <rPh sb="4" eb="6">
      <t>タンイ</t>
    </rPh>
    <phoneticPr fontId="1"/>
  </si>
  <si>
    <t>利用総単位数</t>
    <rPh sb="0" eb="2">
      <t>リヨウ</t>
    </rPh>
    <rPh sb="2" eb="3">
      <t>ソウ</t>
    </rPh>
    <rPh sb="3" eb="5">
      <t>タンイ</t>
    </rPh>
    <rPh sb="5" eb="6">
      <t>スウ</t>
    </rPh>
    <phoneticPr fontId="1"/>
  </si>
  <si>
    <t>うち、訪問介護の利用単位数</t>
    <rPh sb="3" eb="5">
      <t>ホウモン</t>
    </rPh>
    <rPh sb="5" eb="7">
      <t>カイゴ</t>
    </rPh>
    <rPh sb="8" eb="10">
      <t>リヨウ</t>
    </rPh>
    <rPh sb="10" eb="12">
      <t>タンイ</t>
    </rPh>
    <rPh sb="12" eb="13">
      <t>スウ</t>
    </rPh>
    <phoneticPr fontId="1"/>
  </si>
  <si>
    <t>うち、定期巡回・随時対応型訪問介護の利用単位数</t>
    <rPh sb="3" eb="5">
      <t>テイキ</t>
    </rPh>
    <rPh sb="5" eb="7">
      <t>ジュンカイ</t>
    </rPh>
    <rPh sb="8" eb="10">
      <t>ズイジ</t>
    </rPh>
    <rPh sb="10" eb="12">
      <t>タイオウ</t>
    </rPh>
    <rPh sb="12" eb="13">
      <t>カタ</t>
    </rPh>
    <rPh sb="13" eb="15">
      <t>ホウモン</t>
    </rPh>
    <rPh sb="15" eb="17">
      <t>カイゴ</t>
    </rPh>
    <rPh sb="18" eb="20">
      <t>リヨウ</t>
    </rPh>
    <rPh sb="20" eb="22">
      <t>タンイ</t>
    </rPh>
    <rPh sb="22" eb="23">
      <t>スウ</t>
    </rPh>
    <phoneticPr fontId="1"/>
  </si>
  <si>
    <t>うち、通所介護の利用単位数</t>
    <rPh sb="3" eb="5">
      <t>ツウショ</t>
    </rPh>
    <rPh sb="5" eb="7">
      <t>カイゴ</t>
    </rPh>
    <rPh sb="8" eb="10">
      <t>リヨウ</t>
    </rPh>
    <rPh sb="10" eb="12">
      <t>タンイ</t>
    </rPh>
    <rPh sb="12" eb="13">
      <t>スウ</t>
    </rPh>
    <phoneticPr fontId="1"/>
  </si>
  <si>
    <t>【Q21利用総単位数で「０」と回答した方を除く】</t>
    <rPh sb="4" eb="6">
      <t>リヨウ</t>
    </rPh>
    <rPh sb="6" eb="7">
      <t>ソウ</t>
    </rPh>
    <rPh sb="7" eb="10">
      <t>タンイスウ</t>
    </rPh>
    <rPh sb="15" eb="17">
      <t>カイトウ</t>
    </rPh>
    <rPh sb="19" eb="20">
      <t>カタ</t>
    </rPh>
    <rPh sb="21" eb="22">
      <t>ノゾ</t>
    </rPh>
    <phoneticPr fontId="1"/>
  </si>
  <si>
    <t>Q21-1　Q21のうち、限度額管理対象単位数</t>
    <rPh sb="13" eb="16">
      <t>ゲンドガク</t>
    </rPh>
    <rPh sb="16" eb="18">
      <t>カンリ</t>
    </rPh>
    <rPh sb="18" eb="20">
      <t>タイショウ</t>
    </rPh>
    <rPh sb="20" eb="22">
      <t>タンイ</t>
    </rPh>
    <rPh sb="22" eb="23">
      <t>スウ</t>
    </rPh>
    <phoneticPr fontId="1"/>
  </si>
  <si>
    <t>　平均（単位）</t>
    <rPh sb="1" eb="2">
      <t>ヒラ</t>
    </rPh>
    <rPh sb="2" eb="3">
      <t>タモツ</t>
    </rPh>
    <rPh sb="4" eb="6">
      <t>タンイ</t>
    </rPh>
    <phoneticPr fontId="1"/>
  </si>
  <si>
    <t>　中央（単位）</t>
    <rPh sb="1" eb="3">
      <t>チュウオウ</t>
    </rPh>
    <rPh sb="4" eb="6">
      <t>タンイ</t>
    </rPh>
    <phoneticPr fontId="1"/>
  </si>
  <si>
    <t>　最大（単位）</t>
    <rPh sb="1" eb="3">
      <t>サイダイ</t>
    </rPh>
    <rPh sb="4" eb="6">
      <t>タンイ</t>
    </rPh>
    <phoneticPr fontId="1"/>
  </si>
  <si>
    <t>　最小（単位）</t>
    <rPh sb="1" eb="3">
      <t>サイショウ</t>
    </rPh>
    <rPh sb="4" eb="6">
      <t>タンイ</t>
    </rPh>
    <phoneticPr fontId="1"/>
  </si>
  <si>
    <t>要介護度別区分支給限度額に対するQ21-1の割合</t>
    <rPh sb="0" eb="4">
      <t>ヨウカイゴド</t>
    </rPh>
    <rPh sb="4" eb="5">
      <t>ベツ</t>
    </rPh>
    <rPh sb="5" eb="7">
      <t>クブン</t>
    </rPh>
    <rPh sb="7" eb="9">
      <t>シキュウ</t>
    </rPh>
    <rPh sb="9" eb="11">
      <t>ゲンド</t>
    </rPh>
    <rPh sb="11" eb="12">
      <t>ガク</t>
    </rPh>
    <rPh sb="13" eb="14">
      <t>タイ</t>
    </rPh>
    <rPh sb="22" eb="24">
      <t>ワリアイ</t>
    </rPh>
    <phoneticPr fontId="2"/>
  </si>
  <si>
    <t>５％未満</t>
    <rPh sb="2" eb="4">
      <t>ミマン</t>
    </rPh>
    <phoneticPr fontId="1"/>
  </si>
  <si>
    <t>５～40％未満</t>
    <rPh sb="5" eb="7">
      <t>ミマン</t>
    </rPh>
    <phoneticPr fontId="1"/>
  </si>
  <si>
    <t>40～60％未満</t>
    <rPh sb="6" eb="8">
      <t>ミマン</t>
    </rPh>
    <phoneticPr fontId="1"/>
  </si>
  <si>
    <t>60～80％未満</t>
    <rPh sb="6" eb="8">
      <t>ミマン</t>
    </rPh>
    <phoneticPr fontId="1"/>
  </si>
  <si>
    <t>80～100％</t>
    <phoneticPr fontId="1"/>
  </si>
  <si>
    <t>100％超</t>
    <rPh sb="4" eb="5">
      <t>チョウ</t>
    </rPh>
    <phoneticPr fontId="1"/>
  </si>
  <si>
    <t>平均
（％）</t>
    <rPh sb="0" eb="2">
      <t>ヘイキン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</si>
  <si>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</si>
  <si>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</si>
  <si>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要介護度別の支給限度額と平均的な利用率利用率</t>
    <rPh sb="0" eb="4">
      <t>ヨウカイゴド</t>
    </rPh>
    <rPh sb="4" eb="5">
      <t>ベツ</t>
    </rPh>
    <rPh sb="6" eb="8">
      <t>シキュウ</t>
    </rPh>
    <rPh sb="8" eb="11">
      <t>ゲンドガク</t>
    </rPh>
    <rPh sb="12" eb="15">
      <t>ヘイキンテキ</t>
    </rPh>
    <rPh sb="16" eb="19">
      <t>リヨウリツ</t>
    </rPh>
    <phoneticPr fontId="1"/>
  </si>
  <si>
    <t>人数</t>
    <rPh sb="0" eb="2">
      <t>ニンズウ</t>
    </rPh>
    <phoneticPr fontId="1"/>
  </si>
  <si>
    <t>支給限度額(円)</t>
    <rPh sb="0" eb="2">
      <t>シキュウ</t>
    </rPh>
    <rPh sb="2" eb="5">
      <t>ゲンドガク</t>
    </rPh>
    <rPh sb="6" eb="7">
      <t>エン</t>
    </rPh>
    <phoneticPr fontId="1"/>
  </si>
  <si>
    <t>受給者１人当たり平均費用(円)</t>
    <rPh sb="0" eb="3">
      <t>ジュキュウシャ</t>
    </rPh>
    <rPh sb="4" eb="5">
      <t>ヒト</t>
    </rPh>
    <rPh sb="5" eb="6">
      <t>ア</t>
    </rPh>
    <rPh sb="8" eb="10">
      <t>ヘイキン</t>
    </rPh>
    <rPh sb="10" eb="12">
      <t>ヒヨウ</t>
    </rPh>
    <rPh sb="13" eb="14">
      <t>エン</t>
    </rPh>
    <phoneticPr fontId="1"/>
  </si>
  <si>
    <t>支給限度額に占める割合(％)</t>
    <rPh sb="0" eb="2">
      <t>シキュウ</t>
    </rPh>
    <rPh sb="2" eb="5">
      <t>ゲンドガク</t>
    </rPh>
    <rPh sb="6" eb="7">
      <t>シ</t>
    </rPh>
    <rPh sb="9" eb="11">
      <t>ワリアイ</t>
    </rPh>
    <phoneticPr fontId="1"/>
  </si>
  <si>
    <t>支給限度額を超えている者(人)</t>
    <rPh sb="0" eb="2">
      <t>シキュウ</t>
    </rPh>
    <rPh sb="2" eb="5">
      <t>ゲンドガク</t>
    </rPh>
    <rPh sb="6" eb="7">
      <t>コ</t>
    </rPh>
    <rPh sb="11" eb="12">
      <t>モノ</t>
    </rPh>
    <rPh sb="13" eb="14">
      <t>ヒト</t>
    </rPh>
    <phoneticPr fontId="1"/>
  </si>
  <si>
    <t>利用者に占める支給限度閣を超えている者の割合(％)</t>
    <rPh sb="0" eb="3">
      <t>リヨウシャ</t>
    </rPh>
    <rPh sb="4" eb="5">
      <t>シ</t>
    </rPh>
    <rPh sb="7" eb="9">
      <t>シキュウ</t>
    </rPh>
    <rPh sb="9" eb="11">
      <t>ゲンド</t>
    </rPh>
    <rPh sb="11" eb="12">
      <t>カク</t>
    </rPh>
    <rPh sb="13" eb="14">
      <t>コ</t>
    </rPh>
    <rPh sb="18" eb="19">
      <t>モノ</t>
    </rPh>
    <rPh sb="20" eb="22">
      <t>ワリアイ</t>
    </rPh>
    <phoneticPr fontId="1"/>
  </si>
  <si>
    <t>合計</t>
    <rPh sb="0" eb="2">
      <t>ゴウケイ</t>
    </rPh>
    <phoneticPr fontId="1"/>
  </si>
  <si>
    <t>【Q21訪問介護の単位数で「０」と回答した方を除く】</t>
    <rPh sb="4" eb="6">
      <t>ホウモン</t>
    </rPh>
    <rPh sb="6" eb="8">
      <t>カイゴ</t>
    </rPh>
    <rPh sb="9" eb="12">
      <t>タンイスウ</t>
    </rPh>
    <rPh sb="17" eb="19">
      <t>カイトウ</t>
    </rPh>
    <rPh sb="21" eb="22">
      <t>カタ</t>
    </rPh>
    <rPh sb="23" eb="24">
      <t>ノゾ</t>
    </rPh>
    <phoneticPr fontId="1"/>
  </si>
  <si>
    <t>Q22　訪問介護の利用回数</t>
    <rPh sb="4" eb="6">
      <t>ホウモン</t>
    </rPh>
    <rPh sb="6" eb="8">
      <t>カイゴ</t>
    </rPh>
    <rPh sb="9" eb="11">
      <t>リヨウ</t>
    </rPh>
    <rPh sb="11" eb="13">
      <t>カイスウ</t>
    </rPh>
    <phoneticPr fontId="1"/>
  </si>
  <si>
    <t>10～30回未満</t>
    <rPh sb="5" eb="6">
      <t>カイ</t>
    </rPh>
    <rPh sb="6" eb="8">
      <t>ミマン</t>
    </rPh>
    <phoneticPr fontId="1"/>
  </si>
  <si>
    <t>30～50回未満</t>
    <rPh sb="5" eb="6">
      <t>カイ</t>
    </rPh>
    <rPh sb="6" eb="8">
      <t>ミマン</t>
    </rPh>
    <phoneticPr fontId="1"/>
  </si>
  <si>
    <t>50回以上</t>
    <rPh sb="2" eb="3">
      <t>カイ</t>
    </rPh>
    <rPh sb="3" eb="5">
      <t>イジョウ</t>
    </rPh>
    <phoneticPr fontId="1"/>
  </si>
  <si>
    <t>平均
（回）</t>
    <rPh sb="0" eb="2">
      <t>ヘイキン</t>
    </rPh>
    <rPh sb="4" eb="5">
      <t>カイ</t>
    </rPh>
    <phoneticPr fontId="1"/>
  </si>
  <si>
    <t>中央
（回）</t>
    <rPh sb="0" eb="2">
      <t>チュウオウ</t>
    </rPh>
    <rPh sb="4" eb="5">
      <t>カイ</t>
    </rPh>
    <phoneticPr fontId="1"/>
  </si>
  <si>
    <t>最大
（回）</t>
    <rPh sb="0" eb="2">
      <t>サイダイ</t>
    </rPh>
    <rPh sb="4" eb="5">
      <t>カイ</t>
    </rPh>
    <phoneticPr fontId="1"/>
  </si>
  <si>
    <t>生活援助</t>
    <rPh sb="0" eb="2">
      <t>セイカツ</t>
    </rPh>
    <rPh sb="2" eb="4">
      <t>エンジョ</t>
    </rPh>
    <phoneticPr fontId="1"/>
  </si>
  <si>
    <t>身体介護</t>
    <rPh sb="0" eb="2">
      <t>シンタイ</t>
    </rPh>
    <rPh sb="2" eb="4">
      <t>カイゴ</t>
    </rPh>
    <phoneticPr fontId="1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</si>
  <si>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1"/>
  </si>
  <si>
    <t>Q22　訪問介護の利用回数合計</t>
    <rPh sb="4" eb="6">
      <t>ホウモン</t>
    </rPh>
    <rPh sb="6" eb="8">
      <t>カイゴ</t>
    </rPh>
    <rPh sb="9" eb="11">
      <t>リヨウ</t>
    </rPh>
    <rPh sb="11" eb="13">
      <t>カイスウ</t>
    </rPh>
    <rPh sb="13" eb="15">
      <t>ゴウケイ</t>
    </rPh>
    <phoneticPr fontId="1"/>
  </si>
  <si>
    <t>10回</t>
    <rPh sb="2" eb="3">
      <t>カイ</t>
    </rPh>
    <phoneticPr fontId="1"/>
  </si>
  <si>
    <t>10～25回未満</t>
    <rPh sb="5" eb="6">
      <t>カイ</t>
    </rPh>
    <rPh sb="6" eb="8">
      <t>ミマン</t>
    </rPh>
    <phoneticPr fontId="1"/>
  </si>
  <si>
    <t>25～50回未満</t>
    <rPh sb="5" eb="6">
      <t>カイ</t>
    </rPh>
    <rPh sb="6" eb="8">
      <t>ミマン</t>
    </rPh>
    <phoneticPr fontId="1"/>
  </si>
  <si>
    <t>50～75回未満</t>
    <rPh sb="5" eb="6">
      <t>カイ</t>
    </rPh>
    <rPh sb="6" eb="8">
      <t>ミマン</t>
    </rPh>
    <phoneticPr fontId="1"/>
  </si>
  <si>
    <t>75～100回未満</t>
    <rPh sb="6" eb="7">
      <t>カイ</t>
    </rPh>
    <rPh sb="7" eb="9">
      <t>ミマン</t>
    </rPh>
    <phoneticPr fontId="1"/>
  </si>
  <si>
    <t>100回以上</t>
    <rPh sb="3" eb="6">
      <t>カイイジョウ</t>
    </rPh>
    <phoneticPr fontId="1"/>
  </si>
  <si>
    <t>　平均（回）</t>
    <rPh sb="1" eb="2">
      <t>ヒラ</t>
    </rPh>
    <rPh sb="2" eb="3">
      <t>タモツ</t>
    </rPh>
    <phoneticPr fontId="1"/>
  </si>
  <si>
    <t>　中央（回）</t>
    <rPh sb="1" eb="3">
      <t>チュウオウ</t>
    </rPh>
    <phoneticPr fontId="1"/>
  </si>
  <si>
    <t>　最大（回）</t>
    <rPh sb="1" eb="3">
      <t>サイダイ</t>
    </rPh>
    <phoneticPr fontId="1"/>
  </si>
  <si>
    <t>　最小（回）</t>
    <rPh sb="1" eb="3">
      <t>サイショウ</t>
    </rPh>
    <phoneticPr fontId="1"/>
  </si>
  <si>
    <t>Q23　訪問介護の主な内容別利用回数</t>
    <rPh sb="4" eb="6">
      <t>ホウモン</t>
    </rPh>
    <rPh sb="6" eb="8">
      <t>カイゴ</t>
    </rPh>
    <rPh sb="9" eb="10">
      <t>オモ</t>
    </rPh>
    <rPh sb="11" eb="13">
      <t>ナイヨウ</t>
    </rPh>
    <rPh sb="13" eb="14">
      <t>ベツ</t>
    </rPh>
    <rPh sb="14" eb="16">
      <t>リヨウ</t>
    </rPh>
    <rPh sb="16" eb="18">
      <t>カイスウ</t>
    </rPh>
    <phoneticPr fontId="1"/>
  </si>
  <si>
    <t>モーニングケア</t>
    <phoneticPr fontId="1"/>
  </si>
  <si>
    <t>外出介助</t>
    <rPh sb="0" eb="2">
      <t>ガイシュツ</t>
    </rPh>
    <rPh sb="2" eb="4">
      <t>カイジョ</t>
    </rPh>
    <phoneticPr fontId="1"/>
  </si>
  <si>
    <t>イブニングケア</t>
    <phoneticPr fontId="1"/>
  </si>
  <si>
    <t>モーニングケア</t>
  </si>
  <si>
    <t>イブニングケア</t>
  </si>
  <si>
    <t>【Q21定期巡回・随時対応型訪問介護看護のの単位数で「０」と回答した方を除く】</t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rPh sb="22" eb="25">
      <t>タンイスウ</t>
    </rPh>
    <rPh sb="30" eb="32">
      <t>カイトウ</t>
    </rPh>
    <rPh sb="34" eb="35">
      <t>カタ</t>
    </rPh>
    <rPh sb="36" eb="37">
      <t>ノゾ</t>
    </rPh>
    <phoneticPr fontId="1"/>
  </si>
  <si>
    <t>Q24　定期巡回・随時対応型訪問介護看護の利用回数</t>
    <rPh sb="4" eb="6">
      <t>テイキ</t>
    </rPh>
    <rPh sb="6" eb="8">
      <t>ジュンカイ</t>
    </rPh>
    <rPh sb="9" eb="11">
      <t>ズイジ</t>
    </rPh>
    <rPh sb="11" eb="13">
      <t>タイオウ</t>
    </rPh>
    <rPh sb="13" eb="14">
      <t>カタ</t>
    </rPh>
    <rPh sb="14" eb="16">
      <t>ホウモン</t>
    </rPh>
    <rPh sb="16" eb="18">
      <t>カイゴ</t>
    </rPh>
    <rPh sb="18" eb="20">
      <t>カンゴ</t>
    </rPh>
    <rPh sb="21" eb="23">
      <t>リヨウ</t>
    </rPh>
    <rPh sb="23" eb="25">
      <t>カイスウ</t>
    </rPh>
    <phoneticPr fontId="1"/>
  </si>
  <si>
    <t>30回未満</t>
    <rPh sb="2" eb="3">
      <t>カイ</t>
    </rPh>
    <rPh sb="3" eb="5">
      <t>ミマン</t>
    </rPh>
    <phoneticPr fontId="1"/>
  </si>
  <si>
    <t>50～100回未満</t>
    <rPh sb="6" eb="7">
      <t>カイ</t>
    </rPh>
    <rPh sb="7" eb="9">
      <t>ミマン</t>
    </rPh>
    <phoneticPr fontId="1"/>
  </si>
  <si>
    <t>100～200回未満</t>
    <rPh sb="7" eb="8">
      <t>カイ</t>
    </rPh>
    <rPh sb="8" eb="10">
      <t>ミマン</t>
    </rPh>
    <phoneticPr fontId="1"/>
  </si>
  <si>
    <t>200回以上</t>
    <rPh sb="3" eb="4">
      <t>カイ</t>
    </rPh>
    <rPh sb="4" eb="6">
      <t>イジョウ</t>
    </rPh>
    <phoneticPr fontId="1"/>
  </si>
  <si>
    <t>【Q21通所介護の単位数で「０」と回答した方を除く】</t>
    <rPh sb="4" eb="6">
      <t>ツウショ</t>
    </rPh>
    <rPh sb="6" eb="8">
      <t>カイゴ</t>
    </rPh>
    <rPh sb="9" eb="12">
      <t>タンイスウ</t>
    </rPh>
    <rPh sb="17" eb="19">
      <t>カイトウ</t>
    </rPh>
    <rPh sb="21" eb="22">
      <t>カタ</t>
    </rPh>
    <rPh sb="23" eb="24">
      <t>ノゾ</t>
    </rPh>
    <phoneticPr fontId="1"/>
  </si>
  <si>
    <t>Q25　通所介護の利用回数</t>
    <rPh sb="4" eb="6">
      <t>ツウショ</t>
    </rPh>
    <rPh sb="6" eb="8">
      <t>カイゴ</t>
    </rPh>
    <rPh sb="9" eb="11">
      <t>リヨウ</t>
    </rPh>
    <rPh sb="11" eb="13">
      <t>カイスウ</t>
    </rPh>
    <phoneticPr fontId="1"/>
  </si>
  <si>
    <t>20回以上</t>
    <rPh sb="2" eb="3">
      <t>カイ</t>
    </rPh>
    <rPh sb="3" eb="5">
      <t>イジョウ</t>
    </rPh>
    <phoneticPr fontId="1"/>
  </si>
  <si>
    <t>Q25　通所介護の利用回数合計</t>
    <rPh sb="4" eb="6">
      <t>ツウショ</t>
    </rPh>
    <rPh sb="6" eb="8">
      <t>カイゴ</t>
    </rPh>
    <rPh sb="9" eb="11">
      <t>リヨウ</t>
    </rPh>
    <rPh sb="11" eb="13">
      <t>カイスウ</t>
    </rPh>
    <rPh sb="13" eb="15">
      <t>ゴウケイ</t>
    </rPh>
    <phoneticPr fontId="1"/>
  </si>
  <si>
    <t>20～25回未満</t>
    <rPh sb="5" eb="6">
      <t>カイ</t>
    </rPh>
    <rPh sb="6" eb="8">
      <t>ミマン</t>
    </rPh>
    <phoneticPr fontId="1"/>
  </si>
  <si>
    <t>25～30回未満</t>
    <rPh sb="5" eb="6">
      <t>カイ</t>
    </rPh>
    <rPh sb="6" eb="8">
      <t>ミマン</t>
    </rPh>
    <phoneticPr fontId="1"/>
  </si>
  <si>
    <t>30回以上</t>
    <rPh sb="2" eb="5">
      <t>カイイジョウ</t>
    </rPh>
    <phoneticPr fontId="1"/>
  </si>
  <si>
    <t>Q26　その他の介護保険サービスの利用回数</t>
    <rPh sb="6" eb="7">
      <t>タ</t>
    </rPh>
    <rPh sb="8" eb="10">
      <t>カイゴ</t>
    </rPh>
    <rPh sb="10" eb="12">
      <t>ホケン</t>
    </rPh>
    <rPh sb="17" eb="19">
      <t>リヨウ</t>
    </rPh>
    <rPh sb="19" eb="21">
      <t>カイスウ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</si>
  <si>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</si>
  <si>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</si>
  <si>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</si>
  <si>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</si>
  <si>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</si>
  <si>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</si>
  <si>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</si>
  <si>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夜間対応型訪問介護</t>
    <rPh sb="0" eb="2">
      <t>ヤカン</t>
    </rPh>
    <rPh sb="2" eb="4">
      <t>タイオウ</t>
    </rPh>
    <rPh sb="4" eb="5">
      <t>カタ</t>
    </rPh>
    <rPh sb="5" eb="7">
      <t>ホウモン</t>
    </rPh>
    <rPh sb="7" eb="9">
      <t>カイゴ</t>
    </rPh>
    <phoneticPr fontId="1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</si>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</sst>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N\=#,##0"/>
    <numFmt numFmtId="177" formatCode="0.0"/>
    <numFmt numFmtId="178" formatCode="#,##0.0&quot;円&quot;"/>
    <numFmt numFmtId="179" formatCode="#,##0.0"/>
    <numFmt numFmtId="180" formatCode="\n\=#,##0"/>
  </numFmts>
  <fonts count="17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MS UI Gothic"/>
      <family val="3"/>
      <charset val="128"/>
    </font>
    <font>
      <b/>
      <sz val="10"/>
      <name val="MS UI Gothic"/>
      <family val="3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76" fontId="2" fillId="0" borderId="0" xfId="0" applyNumberFormat="1" applyFont="1" applyBorder="1">
      <alignment vertical="center"/>
    </xf>
    <xf numFmtId="178" fontId="2" fillId="0" borderId="0" xfId="0" applyNumberFormat="1" applyFont="1" applyFill="1" applyBorder="1" applyAlignment="1">
      <alignment horizontal="centerContinuous" vertical="center"/>
    </xf>
    <xf numFmtId="178" fontId="2" fillId="0" borderId="0" xfId="0" applyNumberFormat="1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49" fontId="2" fillId="0" borderId="3" xfId="0" applyNumberFormat="1" applyFont="1" applyBorder="1">
      <alignment vertical="center"/>
    </xf>
    <xf numFmtId="0" fontId="2" fillId="0" borderId="13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49" fontId="2" fillId="0" borderId="0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12" xfId="0" applyNumberFormat="1" applyFont="1" applyBorder="1" applyAlignment="1">
      <alignment horizontal="centerContinuous"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Border="1" applyAlignment="1">
      <alignment horizontal="centerContinuous" vertical="center"/>
    </xf>
    <xf numFmtId="49" fontId="2" fillId="0" borderId="0" xfId="0" applyNumberFormat="1" applyFont="1" applyFill="1">
      <alignment vertical="center"/>
    </xf>
    <xf numFmtId="49" fontId="2" fillId="0" borderId="11" xfId="0" applyNumberFormat="1" applyFont="1" applyBorder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3" fontId="2" fillId="0" borderId="0" xfId="0" applyNumberFormat="1" applyFont="1">
      <alignment vertical="center"/>
    </xf>
    <xf numFmtId="3" fontId="2" fillId="0" borderId="0" xfId="0" applyNumberFormat="1" applyFont="1" applyBorder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Continuous" vertical="center"/>
    </xf>
    <xf numFmtId="3" fontId="2" fillId="0" borderId="1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0" xfId="0" applyNumberFormat="1" applyFont="1" applyBorder="1" applyAlignment="1">
      <alignment horizontal="right" vertical="center"/>
    </xf>
    <xf numFmtId="179" fontId="2" fillId="0" borderId="10" xfId="0" applyNumberFormat="1" applyFont="1" applyBorder="1" applyAlignment="1">
      <alignment vertical="center"/>
    </xf>
    <xf numFmtId="179" fontId="2" fillId="0" borderId="15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179" fontId="2" fillId="0" borderId="0" xfId="0" applyNumberFormat="1" applyFont="1" applyBorder="1" applyAlignment="1">
      <alignment vertical="center"/>
    </xf>
    <xf numFmtId="179" fontId="2" fillId="0" borderId="16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179" fontId="2" fillId="0" borderId="0" xfId="0" applyNumberFormat="1" applyFont="1" applyBorder="1" applyAlignment="1">
      <alignment horizontal="right" vertical="center"/>
    </xf>
    <xf numFmtId="179" fontId="2" fillId="0" borderId="11" xfId="0" applyNumberFormat="1" applyFont="1" applyBorder="1" applyAlignment="1">
      <alignment vertical="center"/>
    </xf>
    <xf numFmtId="179" fontId="2" fillId="0" borderId="17" xfId="0" applyNumberFormat="1" applyFont="1" applyBorder="1" applyAlignment="1">
      <alignment horizontal="right" vertical="center"/>
    </xf>
    <xf numFmtId="179" fontId="2" fillId="0" borderId="6" xfId="0" applyNumberFormat="1" applyFont="1" applyBorder="1" applyAlignment="1">
      <alignment horizontal="right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1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3" fontId="2" fillId="0" borderId="11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>
      <alignment vertical="center"/>
    </xf>
    <xf numFmtId="3" fontId="2" fillId="0" borderId="1" xfId="0" applyNumberFormat="1" applyFont="1" applyFill="1" applyBorder="1">
      <alignment vertical="center"/>
    </xf>
    <xf numFmtId="3" fontId="2" fillId="0" borderId="15" xfId="0" applyNumberFormat="1" applyFont="1" applyFill="1" applyBorder="1" applyAlignment="1">
      <alignment vertical="center"/>
    </xf>
    <xf numFmtId="3" fontId="2" fillId="0" borderId="5" xfId="0" applyNumberFormat="1" applyFont="1" applyFill="1" applyBorder="1">
      <alignment vertical="center"/>
    </xf>
    <xf numFmtId="3" fontId="2" fillId="0" borderId="17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12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3" fontId="2" fillId="0" borderId="2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3" fontId="2" fillId="0" borderId="15" xfId="0" applyNumberFormat="1" applyFont="1" applyBorder="1">
      <alignment vertical="center"/>
    </xf>
    <xf numFmtId="3" fontId="2" fillId="0" borderId="16" xfId="0" applyNumberFormat="1" applyFont="1" applyBorder="1">
      <alignment vertical="center"/>
    </xf>
    <xf numFmtId="3" fontId="2" fillId="0" borderId="17" xfId="0" applyNumberFormat="1" applyFont="1" applyBorder="1">
      <alignment vertical="center"/>
    </xf>
    <xf numFmtId="3" fontId="2" fillId="0" borderId="14" xfId="0" applyNumberFormat="1" applyFont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7" fontId="2" fillId="0" borderId="3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>
      <alignment vertical="center"/>
    </xf>
    <xf numFmtId="177" fontId="2" fillId="0" borderId="16" xfId="0" applyNumberFormat="1" applyFont="1" applyFill="1" applyBorder="1">
      <alignment vertical="center"/>
    </xf>
    <xf numFmtId="177" fontId="2" fillId="0" borderId="17" xfId="0" applyNumberFormat="1" applyFont="1" applyFill="1" applyBorder="1">
      <alignment vertical="center"/>
    </xf>
    <xf numFmtId="177" fontId="2" fillId="0" borderId="14" xfId="0" applyNumberFormat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3" fontId="2" fillId="0" borderId="21" xfId="0" applyNumberFormat="1" applyFont="1" applyBorder="1">
      <alignment vertical="center"/>
    </xf>
    <xf numFmtId="3" fontId="2" fillId="0" borderId="19" xfId="0" applyNumberFormat="1" applyFont="1" applyBorder="1">
      <alignment vertical="center"/>
    </xf>
    <xf numFmtId="3" fontId="2" fillId="0" borderId="18" xfId="0" applyNumberFormat="1" applyFont="1" applyBorder="1">
      <alignment vertical="center"/>
    </xf>
    <xf numFmtId="177" fontId="2" fillId="0" borderId="21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18" xfId="0" applyNumberFormat="1" applyFont="1" applyFill="1" applyBorder="1">
      <alignment vertical="center"/>
    </xf>
    <xf numFmtId="177" fontId="2" fillId="0" borderId="2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177" fontId="2" fillId="0" borderId="13" xfId="0" applyNumberFormat="1" applyFont="1" applyFill="1" applyBorder="1" applyAlignment="1">
      <alignment horizontal="right" vertical="center"/>
    </xf>
    <xf numFmtId="179" fontId="2" fillId="0" borderId="13" xfId="0" applyNumberFormat="1" applyFont="1" applyFill="1" applyBorder="1" applyAlignment="1">
      <alignment horizontal="right" vertical="center"/>
    </xf>
    <xf numFmtId="180" fontId="2" fillId="0" borderId="5" xfId="0" applyNumberFormat="1" applyFont="1" applyFill="1" applyBorder="1" applyAlignment="1">
      <alignment horizontal="center" vertical="center"/>
    </xf>
    <xf numFmtId="180" fontId="2" fillId="0" borderId="17" xfId="0" applyNumberFormat="1" applyFont="1" applyFill="1" applyBorder="1" applyAlignment="1">
      <alignment horizontal="center" vertical="center"/>
    </xf>
    <xf numFmtId="180" fontId="2" fillId="0" borderId="6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>
      <alignment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79" fontId="2" fillId="0" borderId="14" xfId="0" applyNumberFormat="1" applyFont="1" applyFill="1" applyBorder="1" applyAlignment="1">
      <alignment horizontal="right" vertical="center"/>
    </xf>
    <xf numFmtId="179" fontId="2" fillId="0" borderId="9" xfId="0" applyNumberFormat="1" applyFont="1" applyFill="1" applyBorder="1" applyAlignment="1">
      <alignment horizontal="right" vertical="center"/>
    </xf>
    <xf numFmtId="177" fontId="2" fillId="0" borderId="23" xfId="0" applyNumberFormat="1" applyFont="1" applyFill="1" applyBorder="1" applyAlignment="1">
      <alignment horizontal="right" vertical="center"/>
    </xf>
    <xf numFmtId="49" fontId="13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Continuous" vertical="center"/>
    </xf>
    <xf numFmtId="0" fontId="14" fillId="0" borderId="1" xfId="1" applyFont="1" applyBorder="1">
      <alignment vertical="center"/>
    </xf>
    <xf numFmtId="0" fontId="14" fillId="0" borderId="12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3" xfId="1" applyFont="1" applyBorder="1">
      <alignment vertical="center"/>
    </xf>
    <xf numFmtId="3" fontId="15" fillId="0" borderId="3" xfId="1" applyNumberFormat="1" applyFont="1" applyBorder="1">
      <alignment vertical="center"/>
    </xf>
    <xf numFmtId="3" fontId="15" fillId="0" borderId="16" xfId="1" applyNumberFormat="1" applyFont="1" applyBorder="1">
      <alignment vertical="center"/>
    </xf>
    <xf numFmtId="3" fontId="15" fillId="0" borderId="0" xfId="1" applyNumberFormat="1" applyFont="1">
      <alignment vertical="center"/>
    </xf>
    <xf numFmtId="3" fontId="15" fillId="0" borderId="5" xfId="1" applyNumberFormat="1" applyFont="1" applyBorder="1" applyAlignment="1">
      <alignment horizontal="right" vertical="center"/>
    </xf>
    <xf numFmtId="3" fontId="15" fillId="0" borderId="17" xfId="1" applyNumberFormat="1" applyFont="1" applyBorder="1">
      <alignment vertical="center"/>
    </xf>
    <xf numFmtId="0" fontId="15" fillId="0" borderId="5" xfId="1" applyFont="1" applyBorder="1" applyAlignment="1">
      <alignment horizontal="center" vertical="center"/>
    </xf>
    <xf numFmtId="3" fontId="15" fillId="0" borderId="5" xfId="1" applyNumberFormat="1" applyFont="1" applyBorder="1">
      <alignment vertical="center"/>
    </xf>
    <xf numFmtId="0" fontId="15" fillId="0" borderId="9" xfId="1" applyFont="1" applyBorder="1" applyAlignment="1">
      <alignment horizontal="centerContinuous" vertical="center"/>
    </xf>
    <xf numFmtId="0" fontId="15" fillId="0" borderId="6" xfId="1" applyFont="1" applyBorder="1" applyAlignment="1">
      <alignment horizontal="center" vertical="center" wrapText="1"/>
    </xf>
    <xf numFmtId="177" fontId="15" fillId="0" borderId="4" xfId="1" applyNumberFormat="1" applyFont="1" applyBorder="1">
      <alignment vertical="center"/>
    </xf>
    <xf numFmtId="177" fontId="15" fillId="0" borderId="6" xfId="1" applyNumberFormat="1" applyFont="1" applyBorder="1">
      <alignment vertical="center"/>
    </xf>
    <xf numFmtId="0" fontId="14" fillId="0" borderId="13" xfId="1" applyFont="1" applyBorder="1" applyAlignment="1">
      <alignment horizontal="center" vertical="center"/>
    </xf>
    <xf numFmtId="177" fontId="15" fillId="0" borderId="18" xfId="1" applyNumberFormat="1" applyFont="1" applyBorder="1">
      <alignment vertical="center"/>
    </xf>
    <xf numFmtId="3" fontId="2" fillId="0" borderId="23" xfId="0" applyNumberFormat="1" applyFont="1" applyFill="1" applyBorder="1" applyAlignment="1">
      <alignment horizontal="right" vertical="center"/>
    </xf>
    <xf numFmtId="3" fontId="2" fillId="0" borderId="14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3" xfId="0" applyNumberFormat="1" applyFont="1" applyFill="1" applyBorder="1">
      <alignment vertical="center"/>
    </xf>
    <xf numFmtId="3" fontId="2" fillId="0" borderId="2" xfId="0" applyNumberFormat="1" applyFont="1" applyFill="1" applyBorder="1">
      <alignment vertical="center"/>
    </xf>
    <xf numFmtId="3" fontId="2" fillId="0" borderId="4" xfId="0" applyNumberFormat="1" applyFont="1" applyFill="1" applyBorder="1">
      <alignment vertical="center"/>
    </xf>
    <xf numFmtId="3" fontId="2" fillId="0" borderId="6" xfId="0" applyNumberFormat="1" applyFont="1" applyFill="1" applyBorder="1">
      <alignment vertical="center"/>
    </xf>
    <xf numFmtId="3" fontId="2" fillId="0" borderId="11" xfId="0" applyNumberFormat="1" applyFont="1" applyBorder="1">
      <alignment vertical="center"/>
    </xf>
    <xf numFmtId="177" fontId="2" fillId="0" borderId="1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177" fontId="2" fillId="0" borderId="11" xfId="0" applyNumberFormat="1" applyFont="1" applyFill="1" applyBorder="1">
      <alignment vertical="center"/>
    </xf>
    <xf numFmtId="3" fontId="2" fillId="0" borderId="25" xfId="0" applyNumberFormat="1" applyFont="1" applyBorder="1">
      <alignment vertical="center"/>
    </xf>
    <xf numFmtId="3" fontId="2" fillId="0" borderId="26" xfId="0" applyNumberFormat="1" applyFont="1" applyBorder="1">
      <alignment vertical="center"/>
    </xf>
    <xf numFmtId="3" fontId="2" fillId="0" borderId="27" xfId="0" applyNumberFormat="1" applyFont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27" xfId="0" applyNumberFormat="1" applyFont="1" applyFill="1" applyBorder="1">
      <alignment vertical="center"/>
    </xf>
    <xf numFmtId="3" fontId="2" fillId="0" borderId="25" xfId="0" applyNumberFormat="1" applyFont="1" applyBorder="1" applyAlignment="1">
      <alignment horizontal="right" vertical="center"/>
    </xf>
    <xf numFmtId="3" fontId="2" fillId="0" borderId="24" xfId="0" applyNumberFormat="1" applyFont="1" applyBorder="1">
      <alignment vertical="center"/>
    </xf>
    <xf numFmtId="177" fontId="2" fillId="0" borderId="24" xfId="0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" fillId="0" borderId="21" xfId="0" applyNumberFormat="1" applyFont="1" applyFill="1" applyBorder="1">
      <alignment vertical="center"/>
    </xf>
    <xf numFmtId="3" fontId="2" fillId="0" borderId="19" xfId="0" applyNumberFormat="1" applyFont="1" applyFill="1" applyBorder="1">
      <alignment vertical="center"/>
    </xf>
    <xf numFmtId="3" fontId="2" fillId="0" borderId="18" xfId="0" applyNumberFormat="1" applyFont="1" applyFill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80" fontId="3" fillId="0" borderId="6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>
      <alignment vertical="center"/>
    </xf>
    <xf numFmtId="3" fontId="2" fillId="0" borderId="16" xfId="0" applyNumberFormat="1" applyFont="1" applyFill="1" applyBorder="1">
      <alignment vertical="center"/>
    </xf>
    <xf numFmtId="3" fontId="2" fillId="0" borderId="17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3" fontId="2" fillId="2" borderId="1" xfId="0" applyNumberFormat="1" applyFont="1" applyFill="1" applyBorder="1">
      <alignment vertical="center"/>
    </xf>
    <xf numFmtId="3" fontId="2" fillId="2" borderId="3" xfId="0" applyNumberFormat="1" applyFont="1" applyFill="1" applyBorder="1">
      <alignment vertical="center"/>
    </xf>
    <xf numFmtId="3" fontId="2" fillId="2" borderId="12" xfId="0" applyNumberFormat="1" applyFont="1" applyFill="1" applyBorder="1">
      <alignment vertical="center"/>
    </xf>
    <xf numFmtId="0" fontId="3" fillId="2" borderId="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>
      <alignment vertical="center"/>
    </xf>
    <xf numFmtId="177" fontId="2" fillId="2" borderId="1" xfId="0" applyNumberFormat="1" applyFont="1" applyFill="1" applyBorder="1">
      <alignment vertical="center"/>
    </xf>
    <xf numFmtId="3" fontId="2" fillId="2" borderId="4" xfId="0" applyNumberFormat="1" applyFont="1" applyFill="1" applyBorder="1">
      <alignment vertical="center"/>
    </xf>
    <xf numFmtId="177" fontId="2" fillId="2" borderId="3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177" fontId="2" fillId="2" borderId="12" xfId="0" applyNumberFormat="1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center"/>
    </xf>
    <xf numFmtId="3" fontId="2" fillId="2" borderId="15" xfId="0" applyNumberFormat="1" applyFont="1" applyFill="1" applyBorder="1">
      <alignment vertical="center"/>
    </xf>
    <xf numFmtId="3" fontId="2" fillId="2" borderId="16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>
      <alignment vertical="center"/>
    </xf>
    <xf numFmtId="177" fontId="2" fillId="2" borderId="2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4" xfId="0" applyNumberFormat="1" applyFont="1" applyFill="1" applyBorder="1">
      <alignment vertical="center"/>
    </xf>
    <xf numFmtId="177" fontId="2" fillId="2" borderId="14" xfId="0" applyNumberFormat="1" applyFont="1" applyFill="1" applyBorder="1" applyAlignment="1">
      <alignment horizontal="right" vertical="center"/>
    </xf>
    <xf numFmtId="177" fontId="2" fillId="2" borderId="9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>
      <alignment vertical="center"/>
    </xf>
    <xf numFmtId="3" fontId="2" fillId="2" borderId="17" xfId="0" applyNumberFormat="1" applyFont="1" applyFill="1" applyBorder="1">
      <alignment vertical="center"/>
    </xf>
    <xf numFmtId="177" fontId="2" fillId="2" borderId="5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0" fontId="2" fillId="2" borderId="15" xfId="0" applyFont="1" applyFill="1" applyBorder="1">
      <alignment vertical="center"/>
    </xf>
    <xf numFmtId="177" fontId="2" fillId="2" borderId="0" xfId="0" applyNumberFormat="1" applyFont="1" applyFill="1" applyBorder="1" applyAlignment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2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9" xfId="0" applyFont="1" applyFill="1" applyBorder="1">
      <alignment vertical="center"/>
    </xf>
    <xf numFmtId="177" fontId="2" fillId="2" borderId="15" xfId="0" applyNumberFormat="1" applyFont="1" applyFill="1" applyBorder="1" applyAlignment="1">
      <alignment vertical="center"/>
    </xf>
    <xf numFmtId="177" fontId="2" fillId="2" borderId="16" xfId="0" applyNumberFormat="1" applyFont="1" applyFill="1" applyBorder="1" applyAlignment="1">
      <alignment vertical="center"/>
    </xf>
    <xf numFmtId="177" fontId="2" fillId="2" borderId="17" xfId="0" applyNumberFormat="1" applyFont="1" applyFill="1" applyBorder="1" applyAlignment="1">
      <alignment vertical="center"/>
    </xf>
    <xf numFmtId="0" fontId="2" fillId="2" borderId="21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18" xfId="0" applyFont="1" applyFill="1" applyBorder="1">
      <alignment vertical="center"/>
    </xf>
    <xf numFmtId="3" fontId="2" fillId="2" borderId="20" xfId="0" applyNumberFormat="1" applyFont="1" applyFill="1" applyBorder="1">
      <alignment vertical="center"/>
    </xf>
    <xf numFmtId="177" fontId="2" fillId="2" borderId="20" xfId="0" applyNumberFormat="1" applyFont="1" applyFill="1" applyBorder="1" applyAlignment="1">
      <alignment horizontal="right" vertical="center"/>
    </xf>
    <xf numFmtId="3" fontId="2" fillId="2" borderId="20" xfId="0" applyNumberFormat="1" applyFont="1" applyFill="1" applyBorder="1" applyAlignment="1">
      <alignment horizontal="right" vertical="center"/>
    </xf>
    <xf numFmtId="3" fontId="2" fillId="2" borderId="21" xfId="0" applyNumberFormat="1" applyFont="1" applyFill="1" applyBorder="1" applyAlignment="1">
      <alignment horizontal="right" vertical="center"/>
    </xf>
    <xf numFmtId="3" fontId="2" fillId="2" borderId="19" xfId="0" applyNumberFormat="1" applyFont="1" applyFill="1" applyBorder="1">
      <alignment vertical="center"/>
    </xf>
    <xf numFmtId="3" fontId="2" fillId="2" borderId="18" xfId="0" applyNumberFormat="1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2" fillId="2" borderId="24" xfId="0" applyNumberFormat="1" applyFont="1" applyFill="1" applyBorder="1" applyAlignment="1">
      <alignment horizontal="right" vertical="center"/>
    </xf>
    <xf numFmtId="177" fontId="2" fillId="2" borderId="25" xfId="0" applyNumberFormat="1" applyFont="1" applyFill="1" applyBorder="1" applyAlignment="1">
      <alignment vertical="center"/>
    </xf>
    <xf numFmtId="177" fontId="2" fillId="2" borderId="26" xfId="0" applyNumberFormat="1" applyFont="1" applyFill="1" applyBorder="1" applyAlignment="1">
      <alignment vertical="center"/>
    </xf>
    <xf numFmtId="177" fontId="2" fillId="2" borderId="27" xfId="0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>
      <alignment vertical="center"/>
    </xf>
    <xf numFmtId="3" fontId="2" fillId="2" borderId="14" xfId="0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177" fontId="2" fillId="2" borderId="6" xfId="0" applyNumberFormat="1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49" fontId="15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49" fontId="15" fillId="0" borderId="3" xfId="1" applyNumberFormat="1" applyFont="1" applyBorder="1">
      <alignment vertical="center"/>
    </xf>
    <xf numFmtId="0" fontId="15" fillId="0" borderId="4" xfId="1" applyFont="1" applyBorder="1">
      <alignment vertical="center"/>
    </xf>
    <xf numFmtId="49" fontId="15" fillId="0" borderId="5" xfId="1" applyNumberFormat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31" xfId="1" applyFont="1" applyBorder="1">
      <alignment vertical="center"/>
    </xf>
    <xf numFmtId="49" fontId="15" fillId="0" borderId="12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30" xfId="1" applyFont="1" applyBorder="1">
      <alignment vertical="center"/>
    </xf>
    <xf numFmtId="3" fontId="15" fillId="0" borderId="7" xfId="1" applyNumberFormat="1" applyFont="1" applyBorder="1">
      <alignment vertical="center"/>
    </xf>
    <xf numFmtId="3" fontId="15" fillId="0" borderId="8" xfId="1" applyNumberFormat="1" applyFont="1" applyBorder="1">
      <alignment vertical="center"/>
    </xf>
    <xf numFmtId="3" fontId="15" fillId="0" borderId="31" xfId="1" applyNumberFormat="1" applyFont="1" applyBorder="1">
      <alignment vertical="center"/>
    </xf>
    <xf numFmtId="3" fontId="15" fillId="0" borderId="30" xfId="1" applyNumberFormat="1" applyFont="1" applyBorder="1">
      <alignment vertical="center"/>
    </xf>
    <xf numFmtId="0" fontId="5" fillId="0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>
      <alignment vertical="center"/>
    </xf>
    <xf numFmtId="177" fontId="2" fillId="0" borderId="7" xfId="0" applyNumberFormat="1" applyFont="1" applyFill="1" applyBorder="1">
      <alignment vertical="center"/>
    </xf>
    <xf numFmtId="3" fontId="2" fillId="0" borderId="8" xfId="0" applyNumberFormat="1" applyFont="1" applyBorder="1">
      <alignment vertical="center"/>
    </xf>
    <xf numFmtId="177" fontId="2" fillId="0" borderId="8" xfId="0" applyNumberFormat="1" applyFont="1" applyFill="1" applyBorder="1">
      <alignment vertical="center"/>
    </xf>
    <xf numFmtId="3" fontId="2" fillId="0" borderId="30" xfId="0" applyNumberFormat="1" applyFont="1" applyBorder="1">
      <alignment vertical="center"/>
    </xf>
    <xf numFmtId="177" fontId="2" fillId="0" borderId="30" xfId="0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2" fillId="0" borderId="12" xfId="0" applyFont="1" applyBorder="1" applyAlignment="1">
      <alignment horizontal="centerContinuous" vertical="center"/>
    </xf>
    <xf numFmtId="0" fontId="2" fillId="0" borderId="12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Continuous" vertical="center"/>
    </xf>
    <xf numFmtId="0" fontId="2" fillId="0" borderId="0" xfId="0" applyFont="1" applyBorder="1" applyAlignment="1">
      <alignment horizontal="left" vertical="center"/>
    </xf>
    <xf numFmtId="177" fontId="2" fillId="0" borderId="8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3" fontId="2" fillId="0" borderId="31" xfId="0" applyNumberFormat="1" applyFont="1" applyBorder="1">
      <alignment vertical="center"/>
    </xf>
    <xf numFmtId="177" fontId="2" fillId="0" borderId="31" xfId="0" applyNumberFormat="1" applyFont="1" applyFill="1" applyBorder="1">
      <alignment vertical="center"/>
    </xf>
    <xf numFmtId="3" fontId="2" fillId="0" borderId="7" xfId="0" applyNumberFormat="1" applyFont="1" applyFill="1" applyBorder="1">
      <alignment vertical="center"/>
    </xf>
    <xf numFmtId="3" fontId="2" fillId="0" borderId="8" xfId="0" applyNumberFormat="1" applyFont="1" applyFill="1" applyBorder="1">
      <alignment vertical="center"/>
    </xf>
    <xf numFmtId="3" fontId="2" fillId="0" borderId="31" xfId="0" applyNumberFormat="1" applyFont="1" applyFill="1" applyBorder="1">
      <alignment vertical="center"/>
    </xf>
    <xf numFmtId="49" fontId="2" fillId="0" borderId="3" xfId="0" applyNumberFormat="1" applyFont="1" applyFill="1" applyBorder="1">
      <alignment vertical="center"/>
    </xf>
    <xf numFmtId="49" fontId="2" fillId="0" borderId="5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2" fillId="0" borderId="10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top" wrapText="1"/>
    </xf>
    <xf numFmtId="178" fontId="2" fillId="0" borderId="30" xfId="0" applyNumberFormat="1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176" fontId="2" fillId="0" borderId="30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3" fontId="2" fillId="0" borderId="8" xfId="0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3" fontId="2" fillId="0" borderId="3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178" fontId="2" fillId="0" borderId="30" xfId="0" applyNumberFormat="1" applyFont="1" applyFill="1" applyBorder="1" applyAlignment="1">
      <alignment vertical="top" wrapText="1"/>
    </xf>
    <xf numFmtId="0" fontId="2" fillId="0" borderId="10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2" fillId="0" borderId="8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vertical="center"/>
    </xf>
    <xf numFmtId="0" fontId="3" fillId="0" borderId="30" xfId="0" applyFont="1" applyFill="1" applyBorder="1" applyAlignment="1">
      <alignment horizontal="left" vertical="top" wrapText="1"/>
    </xf>
    <xf numFmtId="178" fontId="3" fillId="0" borderId="30" xfId="0" applyNumberFormat="1" applyFont="1" applyFill="1" applyBorder="1" applyAlignment="1">
      <alignment vertical="top" wrapText="1"/>
    </xf>
    <xf numFmtId="176" fontId="7" fillId="0" borderId="30" xfId="0" applyNumberFormat="1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 wrapText="1"/>
    </xf>
    <xf numFmtId="177" fontId="2" fillId="0" borderId="7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right" vertical="center"/>
    </xf>
    <xf numFmtId="0" fontId="2" fillId="0" borderId="2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1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Continuous" vertical="center"/>
    </xf>
    <xf numFmtId="3" fontId="2" fillId="0" borderId="30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Continuous" vertical="center"/>
    </xf>
    <xf numFmtId="176" fontId="2" fillId="0" borderId="0" xfId="0" applyNumberFormat="1" applyFont="1" applyFill="1" applyBorder="1">
      <alignment vertical="center"/>
    </xf>
    <xf numFmtId="176" fontId="2" fillId="0" borderId="30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30" xfId="0" applyNumberFormat="1" applyFont="1" applyFill="1" applyBorder="1" applyAlignment="1">
      <alignment horizontal="left" vertical="top" wrapText="1"/>
    </xf>
    <xf numFmtId="0" fontId="2" fillId="0" borderId="12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30" xfId="0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center" vertical="top"/>
    </xf>
    <xf numFmtId="0" fontId="2" fillId="0" borderId="32" xfId="0" applyFont="1" applyFill="1" applyBorder="1">
      <alignment vertical="center"/>
    </xf>
    <xf numFmtId="0" fontId="2" fillId="0" borderId="33" xfId="0" applyFont="1" applyFill="1" applyBorder="1">
      <alignment vertical="center"/>
    </xf>
    <xf numFmtId="0" fontId="2" fillId="0" borderId="34" xfId="0" applyFont="1" applyFill="1" applyBorder="1">
      <alignment vertical="center"/>
    </xf>
    <xf numFmtId="3" fontId="2" fillId="0" borderId="35" xfId="0" applyNumberFormat="1" applyFont="1" applyFill="1" applyBorder="1">
      <alignment vertical="center"/>
    </xf>
    <xf numFmtId="179" fontId="2" fillId="0" borderId="35" xfId="0" applyNumberFormat="1" applyFont="1" applyFill="1" applyBorder="1">
      <alignment vertical="center"/>
    </xf>
    <xf numFmtId="3" fontId="2" fillId="0" borderId="0" xfId="0" applyNumberFormat="1" applyFont="1" applyFill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179" fontId="2" fillId="0" borderId="8" xfId="0" applyNumberFormat="1" applyFont="1" applyFill="1" applyBorder="1">
      <alignment vertical="center"/>
    </xf>
    <xf numFmtId="179" fontId="2" fillId="0" borderId="3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7" fontId="2" fillId="0" borderId="35" xfId="0" applyNumberFormat="1" applyFont="1" applyFill="1" applyBorder="1">
      <alignment vertical="center"/>
    </xf>
    <xf numFmtId="0" fontId="2" fillId="0" borderId="8" xfId="0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0" fontId="2" fillId="0" borderId="31" xfId="0" applyFont="1" applyFill="1" applyBorder="1">
      <alignment vertical="center"/>
    </xf>
    <xf numFmtId="176" fontId="2" fillId="0" borderId="6" xfId="0" applyNumberFormat="1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179" fontId="2" fillId="0" borderId="30" xfId="0" applyNumberFormat="1" applyFont="1" applyFill="1" applyBorder="1" applyAlignment="1">
      <alignment horizontal="right" vertical="center"/>
    </xf>
    <xf numFmtId="3" fontId="2" fillId="0" borderId="30" xfId="0" applyNumberFormat="1" applyFont="1" applyFill="1" applyBorder="1" applyAlignment="1">
      <alignment horizontal="right" vertical="center"/>
    </xf>
    <xf numFmtId="49" fontId="2" fillId="0" borderId="30" xfId="0" applyNumberFormat="1" applyFont="1" applyFill="1" applyBorder="1" applyAlignment="1">
      <alignment horizontal="center" vertical="top" wrapText="1"/>
    </xf>
    <xf numFmtId="179" fontId="2" fillId="0" borderId="7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13" xfId="0" applyFont="1" applyFill="1" applyBorder="1">
      <alignment vertical="center"/>
    </xf>
    <xf numFmtId="0" fontId="3" fillId="0" borderId="3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vertical="center" wrapText="1"/>
    </xf>
    <xf numFmtId="3" fontId="2" fillId="0" borderId="31" xfId="0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177" fontId="2" fillId="0" borderId="36" xfId="0" applyNumberFormat="1" applyFont="1" applyFill="1" applyBorder="1">
      <alignment vertical="center"/>
    </xf>
    <xf numFmtId="0" fontId="2" fillId="0" borderId="30" xfId="0" applyNumberFormat="1" applyFont="1" applyFill="1" applyBorder="1" applyAlignment="1">
      <alignment horizontal="center" vertical="top" wrapText="1"/>
    </xf>
    <xf numFmtId="0" fontId="2" fillId="0" borderId="30" xfId="0" applyNumberFormat="1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vertical="top" textRotation="255"/>
    </xf>
    <xf numFmtId="49" fontId="2" fillId="0" borderId="8" xfId="0" applyNumberFormat="1" applyFont="1" applyBorder="1" applyAlignment="1">
      <alignment vertical="top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I82"/>
  <sheetViews>
    <sheetView showGridLines="0" tabSelected="1" workbookViewId="0"/>
  </sheetViews>
  <sheetFormatPr defaultColWidth="8.85546875" defaultRowHeight="11.25" x14ac:dyDescent="0.15"/>
  <cols>
    <col min="1" max="1" width="9.7109375" style="163" customWidth="1"/>
    <col min="2" max="4" width="8.5703125" style="163" customWidth="1"/>
    <col min="5" max="16384" width="8.85546875" style="163"/>
  </cols>
  <sheetData>
    <row r="2" spans="1:9" ht="15.75" customHeight="1" x14ac:dyDescent="0.15">
      <c r="A2" s="161"/>
      <c r="B2" s="162"/>
      <c r="C2" s="179" t="s">
        <v>406</v>
      </c>
      <c r="D2" s="175"/>
    </row>
    <row r="3" spans="1:9" ht="22.5" x14ac:dyDescent="0.15">
      <c r="A3" s="164"/>
      <c r="B3" s="165" t="s">
        <v>407</v>
      </c>
      <c r="C3" s="166" t="s">
        <v>408</v>
      </c>
      <c r="D3" s="176" t="s">
        <v>92</v>
      </c>
    </row>
    <row r="4" spans="1:9" ht="15" customHeight="1" x14ac:dyDescent="0.15">
      <c r="A4" s="167" t="s">
        <v>359</v>
      </c>
      <c r="B4" s="168">
        <v>236</v>
      </c>
      <c r="C4" s="169">
        <v>59</v>
      </c>
      <c r="D4" s="177">
        <f t="shared" ref="D4:D49" si="0">C4/B4*100</f>
        <v>25</v>
      </c>
      <c r="E4" s="170"/>
      <c r="I4" s="170"/>
    </row>
    <row r="5" spans="1:9" ht="15" customHeight="1" x14ac:dyDescent="0.15">
      <c r="A5" s="167" t="s">
        <v>360</v>
      </c>
      <c r="B5" s="168">
        <v>102</v>
      </c>
      <c r="C5" s="169">
        <v>27</v>
      </c>
      <c r="D5" s="177">
        <f t="shared" si="0"/>
        <v>26.47058823529412</v>
      </c>
      <c r="E5" s="170"/>
      <c r="I5" s="170"/>
    </row>
    <row r="6" spans="1:9" ht="15" customHeight="1" x14ac:dyDescent="0.15">
      <c r="A6" s="167" t="s">
        <v>361</v>
      </c>
      <c r="B6" s="168">
        <v>53</v>
      </c>
      <c r="C6" s="169">
        <v>11</v>
      </c>
      <c r="D6" s="177">
        <f t="shared" si="0"/>
        <v>20.754716981132077</v>
      </c>
      <c r="E6" s="170"/>
      <c r="I6" s="170"/>
    </row>
    <row r="7" spans="1:9" ht="15" customHeight="1" x14ac:dyDescent="0.15">
      <c r="A7" s="167" t="s">
        <v>362</v>
      </c>
      <c r="B7" s="168">
        <v>56</v>
      </c>
      <c r="C7" s="169">
        <v>13</v>
      </c>
      <c r="D7" s="177">
        <f t="shared" si="0"/>
        <v>23.214285714285715</v>
      </c>
      <c r="E7" s="170"/>
      <c r="I7" s="170"/>
    </row>
    <row r="8" spans="1:9" ht="15" customHeight="1" x14ac:dyDescent="0.15">
      <c r="A8" s="167" t="s">
        <v>363</v>
      </c>
      <c r="B8" s="168">
        <v>30</v>
      </c>
      <c r="C8" s="169">
        <v>9</v>
      </c>
      <c r="D8" s="177">
        <f t="shared" si="0"/>
        <v>30</v>
      </c>
      <c r="E8" s="170"/>
      <c r="I8" s="170"/>
    </row>
    <row r="9" spans="1:9" ht="15" customHeight="1" x14ac:dyDescent="0.15">
      <c r="A9" s="167" t="s">
        <v>364</v>
      </c>
      <c r="B9" s="168">
        <v>48</v>
      </c>
      <c r="C9" s="169">
        <v>10</v>
      </c>
      <c r="D9" s="177">
        <f t="shared" si="0"/>
        <v>20.833333333333336</v>
      </c>
      <c r="E9" s="170"/>
      <c r="I9" s="170"/>
    </row>
    <row r="10" spans="1:9" ht="15" customHeight="1" x14ac:dyDescent="0.15">
      <c r="A10" s="167" t="s">
        <v>365</v>
      </c>
      <c r="B10" s="168">
        <v>44</v>
      </c>
      <c r="C10" s="169">
        <v>11</v>
      </c>
      <c r="D10" s="177">
        <f t="shared" si="0"/>
        <v>25</v>
      </c>
      <c r="E10" s="170"/>
      <c r="I10" s="170"/>
    </row>
    <row r="11" spans="1:9" ht="15" customHeight="1" x14ac:dyDescent="0.15">
      <c r="A11" s="167" t="s">
        <v>366</v>
      </c>
      <c r="B11" s="168">
        <v>62</v>
      </c>
      <c r="C11" s="169">
        <v>15</v>
      </c>
      <c r="D11" s="177">
        <f t="shared" si="0"/>
        <v>24.193548387096776</v>
      </c>
      <c r="E11" s="170"/>
      <c r="I11" s="170"/>
    </row>
    <row r="12" spans="1:9" ht="15" customHeight="1" x14ac:dyDescent="0.15">
      <c r="A12" s="167" t="s">
        <v>367</v>
      </c>
      <c r="B12" s="168">
        <v>43</v>
      </c>
      <c r="C12" s="169">
        <v>11</v>
      </c>
      <c r="D12" s="177">
        <f t="shared" si="0"/>
        <v>25.581395348837212</v>
      </c>
      <c r="E12" s="170"/>
      <c r="I12" s="170"/>
    </row>
    <row r="13" spans="1:9" ht="15" customHeight="1" x14ac:dyDescent="0.15">
      <c r="A13" s="167" t="s">
        <v>368</v>
      </c>
      <c r="B13" s="168">
        <v>108</v>
      </c>
      <c r="C13" s="169">
        <v>30</v>
      </c>
      <c r="D13" s="177">
        <f t="shared" si="0"/>
        <v>27.777777777777779</v>
      </c>
      <c r="E13" s="170"/>
      <c r="I13" s="170"/>
    </row>
    <row r="14" spans="1:9" ht="15" customHeight="1" x14ac:dyDescent="0.15">
      <c r="A14" s="167" t="s">
        <v>369</v>
      </c>
      <c r="B14" s="168">
        <v>104</v>
      </c>
      <c r="C14" s="169">
        <v>25</v>
      </c>
      <c r="D14" s="177">
        <f t="shared" si="0"/>
        <v>24.03846153846154</v>
      </c>
      <c r="E14" s="170"/>
      <c r="I14" s="170"/>
    </row>
    <row r="15" spans="1:9" ht="15" customHeight="1" x14ac:dyDescent="0.15">
      <c r="A15" s="167" t="s">
        <v>370</v>
      </c>
      <c r="B15" s="168">
        <v>111</v>
      </c>
      <c r="C15" s="169">
        <v>26</v>
      </c>
      <c r="D15" s="177">
        <f t="shared" si="0"/>
        <v>23.423423423423422</v>
      </c>
      <c r="E15" s="170"/>
      <c r="I15" s="170"/>
    </row>
    <row r="16" spans="1:9" ht="15" customHeight="1" x14ac:dyDescent="0.15">
      <c r="A16" s="167" t="s">
        <v>371</v>
      </c>
      <c r="B16" s="168">
        <v>107</v>
      </c>
      <c r="C16" s="169">
        <v>30</v>
      </c>
      <c r="D16" s="177">
        <f t="shared" si="0"/>
        <v>28.037383177570092</v>
      </c>
      <c r="E16" s="170"/>
      <c r="I16" s="170"/>
    </row>
    <row r="17" spans="1:9" ht="15" customHeight="1" x14ac:dyDescent="0.15">
      <c r="A17" s="167" t="s">
        <v>372</v>
      </c>
      <c r="B17" s="168">
        <v>107</v>
      </c>
      <c r="C17" s="169">
        <v>33</v>
      </c>
      <c r="D17" s="177">
        <f t="shared" si="0"/>
        <v>30.841121495327101</v>
      </c>
      <c r="E17" s="170"/>
      <c r="I17" s="170"/>
    </row>
    <row r="18" spans="1:9" ht="15" customHeight="1" x14ac:dyDescent="0.15">
      <c r="A18" s="167" t="s">
        <v>373</v>
      </c>
      <c r="B18" s="168">
        <v>38</v>
      </c>
      <c r="C18" s="169">
        <v>9</v>
      </c>
      <c r="D18" s="177">
        <f t="shared" si="0"/>
        <v>23.684210526315788</v>
      </c>
      <c r="E18" s="170"/>
      <c r="I18" s="170"/>
    </row>
    <row r="19" spans="1:9" ht="15" customHeight="1" x14ac:dyDescent="0.15">
      <c r="A19" s="167" t="s">
        <v>374</v>
      </c>
      <c r="B19" s="168">
        <v>37</v>
      </c>
      <c r="C19" s="169">
        <v>14</v>
      </c>
      <c r="D19" s="177">
        <f t="shared" si="0"/>
        <v>37.837837837837839</v>
      </c>
      <c r="E19" s="170"/>
      <c r="I19" s="170"/>
    </row>
    <row r="20" spans="1:9" ht="15" customHeight="1" x14ac:dyDescent="0.15">
      <c r="A20" s="167" t="s">
        <v>375</v>
      </c>
      <c r="B20" s="168">
        <v>34</v>
      </c>
      <c r="C20" s="169">
        <v>16</v>
      </c>
      <c r="D20" s="177">
        <f t="shared" si="0"/>
        <v>47.058823529411761</v>
      </c>
      <c r="E20" s="170"/>
      <c r="I20" s="170"/>
    </row>
    <row r="21" spans="1:9" ht="15" customHeight="1" x14ac:dyDescent="0.15">
      <c r="A21" s="167" t="s">
        <v>376</v>
      </c>
      <c r="B21" s="168">
        <v>15</v>
      </c>
      <c r="C21" s="169">
        <v>3</v>
      </c>
      <c r="D21" s="177">
        <f t="shared" si="0"/>
        <v>20</v>
      </c>
      <c r="E21" s="170"/>
      <c r="I21" s="170"/>
    </row>
    <row r="22" spans="1:9" ht="15" customHeight="1" x14ac:dyDescent="0.15">
      <c r="A22" s="167" t="s">
        <v>377</v>
      </c>
      <c r="B22" s="168">
        <v>20</v>
      </c>
      <c r="C22" s="169">
        <v>3</v>
      </c>
      <c r="D22" s="177">
        <f t="shared" si="0"/>
        <v>15</v>
      </c>
      <c r="E22" s="170"/>
      <c r="I22" s="170"/>
    </row>
    <row r="23" spans="1:9" ht="15" customHeight="1" x14ac:dyDescent="0.15">
      <c r="A23" s="167" t="s">
        <v>378</v>
      </c>
      <c r="B23" s="168">
        <v>61</v>
      </c>
      <c r="C23" s="169">
        <v>17</v>
      </c>
      <c r="D23" s="177">
        <f t="shared" si="0"/>
        <v>27.868852459016392</v>
      </c>
      <c r="E23" s="170"/>
      <c r="I23" s="170"/>
    </row>
    <row r="24" spans="1:9" ht="15" customHeight="1" x14ac:dyDescent="0.15">
      <c r="A24" s="167" t="s">
        <v>379</v>
      </c>
      <c r="B24" s="168">
        <v>55</v>
      </c>
      <c r="C24" s="169">
        <v>18</v>
      </c>
      <c r="D24" s="177">
        <f t="shared" si="0"/>
        <v>32.727272727272727</v>
      </c>
      <c r="E24" s="170"/>
      <c r="I24" s="170"/>
    </row>
    <row r="25" spans="1:9" ht="15" customHeight="1" x14ac:dyDescent="0.15">
      <c r="A25" s="167" t="s">
        <v>380</v>
      </c>
      <c r="B25" s="168">
        <v>65</v>
      </c>
      <c r="C25" s="169">
        <v>10</v>
      </c>
      <c r="D25" s="177">
        <f t="shared" si="0"/>
        <v>15.384615384615385</v>
      </c>
      <c r="E25" s="170"/>
      <c r="I25" s="170"/>
    </row>
    <row r="26" spans="1:9" ht="15" customHeight="1" x14ac:dyDescent="0.15">
      <c r="A26" s="167" t="s">
        <v>381</v>
      </c>
      <c r="B26" s="168">
        <v>189</v>
      </c>
      <c r="C26" s="169">
        <v>60</v>
      </c>
      <c r="D26" s="177">
        <f t="shared" si="0"/>
        <v>31.746031746031743</v>
      </c>
      <c r="E26" s="170"/>
      <c r="I26" s="170"/>
    </row>
    <row r="27" spans="1:9" ht="15" customHeight="1" x14ac:dyDescent="0.15">
      <c r="A27" s="167" t="s">
        <v>382</v>
      </c>
      <c r="B27" s="168">
        <v>76</v>
      </c>
      <c r="C27" s="169">
        <v>24</v>
      </c>
      <c r="D27" s="177">
        <f t="shared" si="0"/>
        <v>31.578947368421051</v>
      </c>
      <c r="E27" s="170"/>
      <c r="I27" s="170"/>
    </row>
    <row r="28" spans="1:9" ht="15" customHeight="1" x14ac:dyDescent="0.15">
      <c r="A28" s="167" t="s">
        <v>383</v>
      </c>
      <c r="B28" s="168">
        <v>24</v>
      </c>
      <c r="C28" s="169">
        <v>3</v>
      </c>
      <c r="D28" s="177">
        <f t="shared" si="0"/>
        <v>12.5</v>
      </c>
      <c r="E28" s="170"/>
      <c r="I28" s="170"/>
    </row>
    <row r="29" spans="1:9" ht="15" customHeight="1" x14ac:dyDescent="0.15">
      <c r="A29" s="167" t="s">
        <v>384</v>
      </c>
      <c r="B29" s="168">
        <v>34</v>
      </c>
      <c r="C29" s="169">
        <v>11</v>
      </c>
      <c r="D29" s="177">
        <f t="shared" si="0"/>
        <v>32.352941176470587</v>
      </c>
      <c r="E29" s="170"/>
      <c r="I29" s="170"/>
    </row>
    <row r="30" spans="1:9" ht="15" customHeight="1" x14ac:dyDescent="0.15">
      <c r="A30" s="167" t="s">
        <v>385</v>
      </c>
      <c r="B30" s="168">
        <v>279</v>
      </c>
      <c r="C30" s="169">
        <v>72</v>
      </c>
      <c r="D30" s="177">
        <f t="shared" si="0"/>
        <v>25.806451612903224</v>
      </c>
      <c r="E30" s="170"/>
      <c r="I30" s="170"/>
    </row>
    <row r="31" spans="1:9" ht="15" customHeight="1" x14ac:dyDescent="0.15">
      <c r="A31" s="167" t="s">
        <v>386</v>
      </c>
      <c r="B31" s="168">
        <v>90</v>
      </c>
      <c r="C31" s="169">
        <v>26</v>
      </c>
      <c r="D31" s="177">
        <f t="shared" si="0"/>
        <v>28.888888888888886</v>
      </c>
      <c r="E31" s="170"/>
      <c r="I31" s="170"/>
    </row>
    <row r="32" spans="1:9" ht="15" customHeight="1" x14ac:dyDescent="0.15">
      <c r="A32" s="167" t="s">
        <v>387</v>
      </c>
      <c r="B32" s="168">
        <v>30</v>
      </c>
      <c r="C32" s="169">
        <v>10</v>
      </c>
      <c r="D32" s="177">
        <f t="shared" si="0"/>
        <v>33.333333333333329</v>
      </c>
      <c r="E32" s="170"/>
      <c r="I32" s="170"/>
    </row>
    <row r="33" spans="1:9" ht="15" customHeight="1" x14ac:dyDescent="0.15">
      <c r="A33" s="167" t="s">
        <v>388</v>
      </c>
      <c r="B33" s="168">
        <v>56</v>
      </c>
      <c r="C33" s="169">
        <v>14</v>
      </c>
      <c r="D33" s="177">
        <f t="shared" si="0"/>
        <v>25</v>
      </c>
      <c r="E33" s="170"/>
      <c r="I33" s="170"/>
    </row>
    <row r="34" spans="1:9" ht="15" customHeight="1" x14ac:dyDescent="0.15">
      <c r="A34" s="167" t="s">
        <v>389</v>
      </c>
      <c r="B34" s="168">
        <v>23</v>
      </c>
      <c r="C34" s="169">
        <v>6</v>
      </c>
      <c r="D34" s="177">
        <f t="shared" si="0"/>
        <v>26.086956521739129</v>
      </c>
      <c r="E34" s="170"/>
      <c r="I34" s="170"/>
    </row>
    <row r="35" spans="1:9" ht="15" customHeight="1" x14ac:dyDescent="0.15">
      <c r="A35" s="167" t="s">
        <v>390</v>
      </c>
      <c r="B35" s="168">
        <v>26</v>
      </c>
      <c r="C35" s="169">
        <v>9</v>
      </c>
      <c r="D35" s="177">
        <f t="shared" si="0"/>
        <v>34.615384615384613</v>
      </c>
      <c r="E35" s="170"/>
      <c r="I35" s="170"/>
    </row>
    <row r="36" spans="1:9" ht="15" customHeight="1" x14ac:dyDescent="0.15">
      <c r="A36" s="167" t="s">
        <v>391</v>
      </c>
      <c r="B36" s="168">
        <v>49</v>
      </c>
      <c r="C36" s="169">
        <v>8</v>
      </c>
      <c r="D36" s="177">
        <f t="shared" si="0"/>
        <v>16.326530612244898</v>
      </c>
      <c r="E36" s="170"/>
      <c r="I36" s="170"/>
    </row>
    <row r="37" spans="1:9" ht="15" customHeight="1" x14ac:dyDescent="0.15">
      <c r="A37" s="167" t="s">
        <v>392</v>
      </c>
      <c r="B37" s="168">
        <v>69</v>
      </c>
      <c r="C37" s="169">
        <v>21</v>
      </c>
      <c r="D37" s="177">
        <f t="shared" si="0"/>
        <v>30.434782608695656</v>
      </c>
      <c r="E37" s="170"/>
      <c r="I37" s="170"/>
    </row>
    <row r="38" spans="1:9" ht="15" customHeight="1" x14ac:dyDescent="0.15">
      <c r="A38" s="167" t="s">
        <v>393</v>
      </c>
      <c r="B38" s="168">
        <v>83</v>
      </c>
      <c r="C38" s="169">
        <v>16</v>
      </c>
      <c r="D38" s="177">
        <f t="shared" si="0"/>
        <v>19.277108433734941</v>
      </c>
      <c r="E38" s="170"/>
      <c r="I38" s="170"/>
    </row>
    <row r="39" spans="1:9" ht="15" customHeight="1" x14ac:dyDescent="0.15">
      <c r="A39" s="167" t="s">
        <v>394</v>
      </c>
      <c r="B39" s="168">
        <v>28</v>
      </c>
      <c r="C39" s="169">
        <v>8</v>
      </c>
      <c r="D39" s="177">
        <f t="shared" si="0"/>
        <v>28.571428571428569</v>
      </c>
      <c r="E39" s="170"/>
      <c r="I39" s="170"/>
    </row>
    <row r="40" spans="1:9" ht="15" customHeight="1" x14ac:dyDescent="0.15">
      <c r="A40" s="167" t="s">
        <v>395</v>
      </c>
      <c r="B40" s="168">
        <v>39</v>
      </c>
      <c r="C40" s="169">
        <v>8</v>
      </c>
      <c r="D40" s="177">
        <f t="shared" si="0"/>
        <v>20.512820512820511</v>
      </c>
      <c r="E40" s="170"/>
      <c r="I40" s="170"/>
    </row>
    <row r="41" spans="1:9" ht="15" customHeight="1" x14ac:dyDescent="0.15">
      <c r="A41" s="167" t="s">
        <v>396</v>
      </c>
      <c r="B41" s="168">
        <v>59</v>
      </c>
      <c r="C41" s="169">
        <v>10</v>
      </c>
      <c r="D41" s="177">
        <f t="shared" si="0"/>
        <v>16.949152542372879</v>
      </c>
      <c r="E41" s="170"/>
      <c r="I41" s="170"/>
    </row>
    <row r="42" spans="1:9" ht="15" customHeight="1" x14ac:dyDescent="0.15">
      <c r="A42" s="167" t="s">
        <v>397</v>
      </c>
      <c r="B42" s="168">
        <v>17</v>
      </c>
      <c r="C42" s="169">
        <v>5</v>
      </c>
      <c r="D42" s="177">
        <f t="shared" si="0"/>
        <v>29.411764705882355</v>
      </c>
      <c r="E42" s="170"/>
      <c r="I42" s="170"/>
    </row>
    <row r="43" spans="1:9" ht="15" customHeight="1" x14ac:dyDescent="0.15">
      <c r="A43" s="167" t="s">
        <v>398</v>
      </c>
      <c r="B43" s="168">
        <v>194</v>
      </c>
      <c r="C43" s="169">
        <v>60</v>
      </c>
      <c r="D43" s="177">
        <f t="shared" si="0"/>
        <v>30.927835051546392</v>
      </c>
      <c r="E43" s="170"/>
      <c r="I43" s="170"/>
    </row>
    <row r="44" spans="1:9" ht="15" customHeight="1" x14ac:dyDescent="0.15">
      <c r="A44" s="167" t="s">
        <v>399</v>
      </c>
      <c r="B44" s="168">
        <v>43</v>
      </c>
      <c r="C44" s="169">
        <v>13</v>
      </c>
      <c r="D44" s="177">
        <f t="shared" si="0"/>
        <v>30.232558139534881</v>
      </c>
      <c r="E44" s="170"/>
      <c r="I44" s="170"/>
    </row>
    <row r="45" spans="1:9" ht="15" customHeight="1" x14ac:dyDescent="0.15">
      <c r="A45" s="167" t="s">
        <v>400</v>
      </c>
      <c r="B45" s="168">
        <v>61</v>
      </c>
      <c r="C45" s="169">
        <v>15</v>
      </c>
      <c r="D45" s="177">
        <f t="shared" si="0"/>
        <v>24.590163934426229</v>
      </c>
      <c r="E45" s="170"/>
      <c r="I45" s="170"/>
    </row>
    <row r="46" spans="1:9" ht="15" customHeight="1" x14ac:dyDescent="0.15">
      <c r="A46" s="167" t="s">
        <v>401</v>
      </c>
      <c r="B46" s="168">
        <v>107</v>
      </c>
      <c r="C46" s="169">
        <v>45</v>
      </c>
      <c r="D46" s="177">
        <f t="shared" si="0"/>
        <v>42.056074766355138</v>
      </c>
      <c r="E46" s="170"/>
      <c r="I46" s="170"/>
    </row>
    <row r="47" spans="1:9" ht="15" customHeight="1" x14ac:dyDescent="0.15">
      <c r="A47" s="167" t="s">
        <v>402</v>
      </c>
      <c r="B47" s="168">
        <v>85</v>
      </c>
      <c r="C47" s="169">
        <v>19</v>
      </c>
      <c r="D47" s="177">
        <f t="shared" si="0"/>
        <v>22.352941176470591</v>
      </c>
      <c r="E47" s="170"/>
      <c r="I47" s="170"/>
    </row>
    <row r="48" spans="1:9" ht="15" customHeight="1" x14ac:dyDescent="0.15">
      <c r="A48" s="167" t="s">
        <v>403</v>
      </c>
      <c r="B48" s="168">
        <v>103</v>
      </c>
      <c r="C48" s="169">
        <v>23</v>
      </c>
      <c r="D48" s="177">
        <f t="shared" si="0"/>
        <v>22.330097087378643</v>
      </c>
      <c r="E48" s="170"/>
      <c r="I48" s="170"/>
    </row>
    <row r="49" spans="1:9" ht="15" customHeight="1" x14ac:dyDescent="0.15">
      <c r="A49" s="167" t="s">
        <v>404</v>
      </c>
      <c r="B49" s="168">
        <v>89</v>
      </c>
      <c r="C49" s="169">
        <v>22</v>
      </c>
      <c r="D49" s="177">
        <f t="shared" si="0"/>
        <v>24.719101123595504</v>
      </c>
      <c r="E49" s="170"/>
      <c r="I49" s="170"/>
    </row>
    <row r="50" spans="1:9" ht="15" customHeight="1" x14ac:dyDescent="0.15">
      <c r="A50" s="164" t="s">
        <v>405</v>
      </c>
      <c r="B50" s="171">
        <v>111</v>
      </c>
      <c r="C50" s="172">
        <v>13</v>
      </c>
      <c r="D50" s="180">
        <v>13</v>
      </c>
      <c r="E50" s="170"/>
      <c r="I50" s="170"/>
    </row>
    <row r="51" spans="1:9" ht="15" customHeight="1" x14ac:dyDescent="0.15">
      <c r="A51" s="173" t="s">
        <v>91</v>
      </c>
      <c r="B51" s="174">
        <f>SUM(B4:B50)</f>
        <v>3500</v>
      </c>
      <c r="C51" s="172">
        <f>SUM(C4:C50)</f>
        <v>921</v>
      </c>
      <c r="D51" s="178">
        <f>C51/B51*100</f>
        <v>26.314285714285713</v>
      </c>
      <c r="E51" s="170"/>
      <c r="I51" s="170"/>
    </row>
    <row r="53" spans="1:9" ht="15" customHeight="1" x14ac:dyDescent="0.15">
      <c r="A53" s="163" t="s">
        <v>445</v>
      </c>
    </row>
    <row r="54" spans="1:9" ht="15" customHeight="1" x14ac:dyDescent="0.15">
      <c r="A54" s="285" t="s">
        <v>440</v>
      </c>
      <c r="B54" s="286"/>
      <c r="C54" s="291">
        <v>212</v>
      </c>
    </row>
    <row r="55" spans="1:9" ht="15" customHeight="1" x14ac:dyDescent="0.15">
      <c r="A55" s="287" t="s">
        <v>441</v>
      </c>
      <c r="B55" s="288"/>
      <c r="C55" s="292">
        <v>86</v>
      </c>
    </row>
    <row r="56" spans="1:9" ht="15" customHeight="1" x14ac:dyDescent="0.15">
      <c r="A56" s="287" t="s">
        <v>442</v>
      </c>
      <c r="B56" s="288"/>
      <c r="C56" s="292">
        <v>95</v>
      </c>
    </row>
    <row r="57" spans="1:9" ht="15" customHeight="1" x14ac:dyDescent="0.15">
      <c r="A57" s="287" t="s">
        <v>443</v>
      </c>
      <c r="B57" s="288"/>
      <c r="C57" s="292">
        <v>528</v>
      </c>
    </row>
    <row r="58" spans="1:9" ht="15" customHeight="1" x14ac:dyDescent="0.15">
      <c r="A58" s="289" t="s">
        <v>444</v>
      </c>
      <c r="B58" s="290"/>
      <c r="C58" s="293">
        <v>69</v>
      </c>
    </row>
    <row r="59" spans="1:9" ht="15" customHeight="1" x14ac:dyDescent="0.15">
      <c r="A59" s="294"/>
      <c r="B59" s="295"/>
      <c r="C59" s="296">
        <f>SUM(C54:C58)</f>
        <v>990</v>
      </c>
    </row>
    <row r="60" spans="1:9" ht="15" customHeight="1" x14ac:dyDescent="0.15"/>
    <row r="61" spans="1:9" ht="15" customHeight="1" x14ac:dyDescent="0.15">
      <c r="A61" s="163" t="s">
        <v>446</v>
      </c>
    </row>
    <row r="62" spans="1:9" ht="15" customHeight="1" x14ac:dyDescent="0.15">
      <c r="A62" s="285" t="s">
        <v>472</v>
      </c>
      <c r="B62" s="286"/>
      <c r="C62" s="291">
        <v>293</v>
      </c>
    </row>
    <row r="63" spans="1:9" ht="15" customHeight="1" x14ac:dyDescent="0.15">
      <c r="A63" s="287" t="s">
        <v>473</v>
      </c>
      <c r="B63" s="288"/>
      <c r="C63" s="292">
        <v>144</v>
      </c>
    </row>
    <row r="64" spans="1:9" ht="15" customHeight="1" x14ac:dyDescent="0.15">
      <c r="A64" s="287" t="s">
        <v>474</v>
      </c>
      <c r="B64" s="288"/>
      <c r="C64" s="292">
        <v>95</v>
      </c>
    </row>
    <row r="65" spans="1:3" ht="15" customHeight="1" x14ac:dyDescent="0.15">
      <c r="A65" s="287" t="s">
        <v>475</v>
      </c>
      <c r="B65" s="288"/>
      <c r="C65" s="292">
        <v>389</v>
      </c>
    </row>
    <row r="66" spans="1:3" ht="15" customHeight="1" x14ac:dyDescent="0.15">
      <c r="A66" s="289" t="s">
        <v>444</v>
      </c>
      <c r="B66" s="290"/>
      <c r="C66" s="293">
        <v>49</v>
      </c>
    </row>
    <row r="67" spans="1:3" ht="15" customHeight="1" x14ac:dyDescent="0.15">
      <c r="A67" s="294"/>
      <c r="B67" s="295"/>
      <c r="C67" s="296">
        <f>SUM(C62:C66)</f>
        <v>970</v>
      </c>
    </row>
    <row r="68" spans="1:3" ht="15" customHeight="1" x14ac:dyDescent="0.15">
      <c r="A68" s="284"/>
    </row>
    <row r="69" spans="1:3" ht="15" customHeight="1" x14ac:dyDescent="0.15">
      <c r="A69" s="163" t="s">
        <v>476</v>
      </c>
    </row>
    <row r="70" spans="1:3" ht="15" customHeight="1" x14ac:dyDescent="0.15">
      <c r="A70" s="285" t="s">
        <v>450</v>
      </c>
      <c r="B70" s="286"/>
      <c r="C70" s="297">
        <v>432</v>
      </c>
    </row>
    <row r="71" spans="1:3" ht="15" customHeight="1" x14ac:dyDescent="0.15">
      <c r="A71" s="167" t="s">
        <v>447</v>
      </c>
      <c r="B71" s="288"/>
      <c r="C71" s="298">
        <v>1252</v>
      </c>
    </row>
    <row r="72" spans="1:3" ht="15" customHeight="1" x14ac:dyDescent="0.15">
      <c r="A72" s="167" t="s">
        <v>448</v>
      </c>
      <c r="B72" s="288"/>
      <c r="C72" s="298">
        <v>78</v>
      </c>
    </row>
    <row r="73" spans="1:3" ht="15" customHeight="1" x14ac:dyDescent="0.15">
      <c r="A73" s="164" t="s">
        <v>449</v>
      </c>
      <c r="B73" s="290"/>
      <c r="C73" s="299">
        <v>347</v>
      </c>
    </row>
    <row r="74" spans="1:3" ht="15" customHeight="1" x14ac:dyDescent="0.15">
      <c r="A74" s="294"/>
      <c r="B74" s="295"/>
      <c r="C74" s="300">
        <f>SUM(C70:C73)</f>
        <v>2109</v>
      </c>
    </row>
    <row r="75" spans="1:3" ht="15" customHeight="1" x14ac:dyDescent="0.15"/>
    <row r="76" spans="1:3" ht="15" customHeight="1" x14ac:dyDescent="0.15"/>
    <row r="77" spans="1:3" ht="15" customHeight="1" x14ac:dyDescent="0.15"/>
    <row r="78" spans="1:3" ht="15" customHeight="1" x14ac:dyDescent="0.15"/>
    <row r="79" spans="1:3" ht="15" customHeight="1" x14ac:dyDescent="0.15"/>
    <row r="80" spans="1:3" ht="15" customHeight="1" x14ac:dyDescent="0.15"/>
    <row r="81" ht="15" customHeight="1" x14ac:dyDescent="0.15"/>
    <row r="82" ht="1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&amp;R&amp;A(&amp;P/&amp;N)</oddHeader>
  </headerFooter>
  <ignoredErrors>
    <ignoredError sqref="D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1171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customHeight="1" x14ac:dyDescent="0.15"/>
  <cols>
    <col min="1" max="1" width="2.28515625" style="93" customWidth="1"/>
    <col min="2" max="2" width="8.42578125" style="1" customWidth="1"/>
    <col min="3" max="5" width="8" style="1" customWidth="1"/>
    <col min="6" max="8" width="8.140625" style="9" customWidth="1"/>
    <col min="9" max="9" width="8.28515625" style="9" customWidth="1"/>
    <col min="10" max="10" width="8.28515625" style="1" customWidth="1"/>
    <col min="11" max="11" width="8.28515625" style="8" customWidth="1"/>
    <col min="12" max="16" width="8.28515625" style="1" customWidth="1"/>
    <col min="17" max="16384" width="9.140625" style="1"/>
  </cols>
  <sheetData>
    <row r="1" spans="1:15" ht="15" customHeight="1" x14ac:dyDescent="0.15">
      <c r="A1" s="1" t="s">
        <v>342</v>
      </c>
      <c r="D1" s="8"/>
      <c r="F1" s="1"/>
      <c r="G1" s="1"/>
      <c r="H1" s="1"/>
      <c r="I1" s="1"/>
      <c r="K1" s="1"/>
    </row>
    <row r="2" spans="1:15" ht="11.25" x14ac:dyDescent="0.15">
      <c r="B2" s="2"/>
      <c r="C2" s="10"/>
      <c r="D2" s="10"/>
      <c r="E2" s="10"/>
      <c r="F2" s="10"/>
      <c r="G2" s="10"/>
      <c r="H2" s="10"/>
      <c r="I2" s="10"/>
      <c r="J2" s="34" t="s">
        <v>2</v>
      </c>
      <c r="K2" s="35"/>
      <c r="L2" s="13"/>
      <c r="M2" s="34" t="s">
        <v>3</v>
      </c>
      <c r="N2" s="35"/>
      <c r="O2" s="13"/>
    </row>
    <row r="3" spans="1:15" ht="29.25" x14ac:dyDescent="0.15">
      <c r="B3" s="4"/>
      <c r="C3" s="9"/>
      <c r="D3" s="9"/>
      <c r="E3" s="9"/>
      <c r="J3" s="141" t="s">
        <v>10</v>
      </c>
      <c r="K3" s="142" t="s">
        <v>257</v>
      </c>
      <c r="L3" s="143" t="s">
        <v>11</v>
      </c>
      <c r="M3" s="141" t="s">
        <v>10</v>
      </c>
      <c r="N3" s="142" t="s">
        <v>257</v>
      </c>
      <c r="O3" s="143" t="s">
        <v>11</v>
      </c>
    </row>
    <row r="4" spans="1:15" ht="12" customHeight="1" x14ac:dyDescent="0.15">
      <c r="B4" s="6"/>
      <c r="C4" s="11"/>
      <c r="D4" s="11"/>
      <c r="E4" s="11"/>
      <c r="F4" s="11"/>
      <c r="G4" s="11"/>
      <c r="H4" s="11"/>
      <c r="I4" s="11"/>
      <c r="J4" s="104"/>
      <c r="K4" s="111"/>
      <c r="L4" s="106"/>
      <c r="M4" s="116">
        <f>J9</f>
        <v>921</v>
      </c>
      <c r="N4" s="126">
        <f t="shared" ref="N4:O4" si="0">K9</f>
        <v>921</v>
      </c>
      <c r="O4" s="121">
        <f t="shared" si="0"/>
        <v>921</v>
      </c>
    </row>
    <row r="5" spans="1:15" ht="15" customHeight="1" x14ac:dyDescent="0.15">
      <c r="B5" s="23" t="s">
        <v>219</v>
      </c>
      <c r="C5" s="9"/>
      <c r="D5" s="9"/>
      <c r="E5" s="9"/>
      <c r="J5" s="54">
        <v>310</v>
      </c>
      <c r="K5" s="112">
        <v>32</v>
      </c>
      <c r="L5" s="107">
        <v>259</v>
      </c>
      <c r="M5" s="117">
        <f>J5/M$4*100</f>
        <v>33.659066232356132</v>
      </c>
      <c r="N5" s="127">
        <f t="shared" ref="N5:N8" si="1">K5/N$4*100</f>
        <v>3.4744842562432141</v>
      </c>
      <c r="O5" s="122">
        <f t="shared" ref="O5:O8" si="2">L5/O$4*100</f>
        <v>28.121606948968513</v>
      </c>
    </row>
    <row r="6" spans="1:15" ht="15" customHeight="1" x14ac:dyDescent="0.15">
      <c r="B6" s="23" t="s">
        <v>220</v>
      </c>
      <c r="C6" s="9"/>
      <c r="D6" s="9"/>
      <c r="E6" s="9"/>
      <c r="J6" s="55">
        <v>54</v>
      </c>
      <c r="K6" s="113">
        <v>7</v>
      </c>
      <c r="L6" s="108">
        <v>54</v>
      </c>
      <c r="M6" s="118">
        <f t="shared" ref="M6:M8" si="3">J6/M$4*100</f>
        <v>5.8631921824104234</v>
      </c>
      <c r="N6" s="128">
        <f t="shared" si="1"/>
        <v>0.76004343105320304</v>
      </c>
      <c r="O6" s="123">
        <f t="shared" si="2"/>
        <v>5.8631921824104234</v>
      </c>
    </row>
    <row r="7" spans="1:15" ht="15" customHeight="1" x14ac:dyDescent="0.15">
      <c r="B7" s="23" t="s">
        <v>222</v>
      </c>
      <c r="C7" s="9"/>
      <c r="D7" s="9"/>
      <c r="E7" s="9"/>
      <c r="J7" s="55">
        <v>214</v>
      </c>
      <c r="K7" s="113">
        <v>18</v>
      </c>
      <c r="L7" s="108">
        <v>190</v>
      </c>
      <c r="M7" s="118">
        <f t="shared" si="3"/>
        <v>23.235613463626493</v>
      </c>
      <c r="N7" s="128">
        <f t="shared" si="1"/>
        <v>1.9543973941368076</v>
      </c>
      <c r="O7" s="123">
        <f t="shared" si="2"/>
        <v>20.629750271444085</v>
      </c>
    </row>
    <row r="8" spans="1:15" ht="15" customHeight="1" x14ac:dyDescent="0.15">
      <c r="B8" s="23" t="s">
        <v>221</v>
      </c>
      <c r="C8" s="9"/>
      <c r="D8" s="9"/>
      <c r="E8" s="9"/>
      <c r="J8" s="55">
        <v>343</v>
      </c>
      <c r="K8" s="113">
        <v>864</v>
      </c>
      <c r="L8" s="108">
        <v>418</v>
      </c>
      <c r="M8" s="118">
        <f t="shared" si="3"/>
        <v>37.242128121606946</v>
      </c>
      <c r="N8" s="128">
        <f t="shared" si="1"/>
        <v>93.811074918566774</v>
      </c>
      <c r="O8" s="123">
        <f t="shared" si="2"/>
        <v>45.385450597176977</v>
      </c>
    </row>
    <row r="9" spans="1:15" ht="15" customHeight="1" x14ac:dyDescent="0.15">
      <c r="B9" s="28" t="s">
        <v>1</v>
      </c>
      <c r="C9" s="12"/>
      <c r="D9" s="12"/>
      <c r="E9" s="12"/>
      <c r="F9" s="12"/>
      <c r="G9" s="12"/>
      <c r="H9" s="12"/>
      <c r="I9" s="12"/>
      <c r="J9" s="105">
        <f>SUM(J5:J8)</f>
        <v>921</v>
      </c>
      <c r="K9" s="115">
        <f>SUM(K5:K8)</f>
        <v>921</v>
      </c>
      <c r="L9" s="110">
        <f>SUM(L5:L8)</f>
        <v>921</v>
      </c>
      <c r="M9" s="120">
        <f>IF(SUM(M5:M8)&gt;100,"－",SUM(M5:M8))</f>
        <v>100</v>
      </c>
      <c r="N9" s="130">
        <f>IF(SUM(N5:N8)&gt;100,"－",SUM(N5:N8))</f>
        <v>100</v>
      </c>
      <c r="O9" s="125">
        <f>IF(SUM(O5:O8)&gt;100,"－",SUM(O5:O8))</f>
        <v>100</v>
      </c>
    </row>
    <row r="10" spans="1:15" ht="15" customHeight="1" x14ac:dyDescent="0.15">
      <c r="B10" s="159" t="s">
        <v>346</v>
      </c>
      <c r="C10" s="14"/>
      <c r="D10" s="14"/>
      <c r="E10" s="14"/>
      <c r="F10" s="14"/>
      <c r="G10" s="14"/>
      <c r="H10" s="14"/>
      <c r="I10" s="14"/>
      <c r="J10" s="37"/>
      <c r="K10" s="37"/>
      <c r="L10" s="37"/>
      <c r="M10" s="140"/>
      <c r="N10" s="140"/>
      <c r="O10" s="140"/>
    </row>
    <row r="11" spans="1:15" ht="15" customHeight="1" x14ac:dyDescent="0.15">
      <c r="B11" s="29"/>
      <c r="J11" s="9"/>
      <c r="K11" s="9"/>
      <c r="M11" s="8"/>
      <c r="N11" s="8"/>
    </row>
    <row r="12" spans="1:15" ht="15.75" customHeight="1" x14ac:dyDescent="0.15">
      <c r="A12" s="155" t="s">
        <v>96</v>
      </c>
      <c r="B12" s="9"/>
      <c r="C12" s="9"/>
      <c r="D12" s="9"/>
      <c r="E12" s="9"/>
      <c r="J12" s="9"/>
      <c r="K12" s="1"/>
      <c r="L12" s="8"/>
    </row>
    <row r="13" spans="1:15" ht="15" customHeight="1" x14ac:dyDescent="0.15">
      <c r="A13" s="1" t="s">
        <v>125</v>
      </c>
      <c r="D13" s="8"/>
      <c r="F13" s="1"/>
      <c r="G13" s="1"/>
      <c r="H13" s="1"/>
      <c r="I13" s="1"/>
      <c r="K13" s="1"/>
    </row>
    <row r="14" spans="1:15" ht="12" customHeight="1" x14ac:dyDescent="0.15">
      <c r="B14" s="2"/>
      <c r="C14" s="10"/>
      <c r="D14" s="10"/>
      <c r="E14" s="10"/>
      <c r="F14" s="10"/>
      <c r="G14" s="10"/>
      <c r="H14" s="10"/>
      <c r="I14" s="10"/>
      <c r="J14" s="34" t="s">
        <v>2</v>
      </c>
      <c r="K14" s="35"/>
      <c r="L14" s="13"/>
      <c r="M14" s="34" t="s">
        <v>3</v>
      </c>
      <c r="N14" s="35"/>
      <c r="O14" s="13"/>
    </row>
    <row r="15" spans="1:15" ht="29.25" x14ac:dyDescent="0.15">
      <c r="B15" s="4"/>
      <c r="C15" s="9"/>
      <c r="D15" s="9"/>
      <c r="E15" s="9"/>
      <c r="J15" s="141" t="s">
        <v>10</v>
      </c>
      <c r="K15" s="142" t="s">
        <v>257</v>
      </c>
      <c r="L15" s="143" t="s">
        <v>95</v>
      </c>
      <c r="M15" s="141" t="s">
        <v>10</v>
      </c>
      <c r="N15" s="142" t="s">
        <v>257</v>
      </c>
      <c r="O15" s="143" t="s">
        <v>95</v>
      </c>
    </row>
    <row r="16" spans="1:15" ht="12" customHeight="1" x14ac:dyDescent="0.15">
      <c r="B16" s="6"/>
      <c r="C16" s="11"/>
      <c r="D16" s="11"/>
      <c r="E16" s="11"/>
      <c r="F16" s="11"/>
      <c r="G16" s="11"/>
      <c r="H16" s="11"/>
      <c r="I16" s="11"/>
      <c r="J16" s="104"/>
      <c r="K16" s="111"/>
      <c r="L16" s="106"/>
      <c r="M16" s="116">
        <f>SUM(J$5:J$7)-1</f>
        <v>577</v>
      </c>
      <c r="N16" s="126">
        <f t="shared" ref="N16:O16" si="4">SUM(K$5:K$7)</f>
        <v>57</v>
      </c>
      <c r="O16" s="121">
        <f t="shared" si="4"/>
        <v>503</v>
      </c>
    </row>
    <row r="17" spans="1:15" ht="15" customHeight="1" x14ac:dyDescent="0.15">
      <c r="B17" s="23" t="s">
        <v>93</v>
      </c>
      <c r="C17" s="9"/>
      <c r="D17" s="9"/>
      <c r="E17" s="9"/>
      <c r="J17" s="54">
        <v>437</v>
      </c>
      <c r="K17" s="112">
        <v>28</v>
      </c>
      <c r="L17" s="107">
        <v>369</v>
      </c>
      <c r="M17" s="117">
        <f t="shared" ref="M17:M22" si="5">J17/M$16*100</f>
        <v>75.736568457538993</v>
      </c>
      <c r="N17" s="127">
        <f t="shared" ref="N17:N22" si="6">K17/N$16*100</f>
        <v>49.122807017543856</v>
      </c>
      <c r="O17" s="122">
        <f t="shared" ref="O17:O22" si="7">L17/O$16*100</f>
        <v>73.359840954274361</v>
      </c>
    </row>
    <row r="18" spans="1:15" ht="15" customHeight="1" x14ac:dyDescent="0.15">
      <c r="B18" s="23" t="s">
        <v>94</v>
      </c>
      <c r="C18" s="9"/>
      <c r="D18" s="9"/>
      <c r="E18" s="9"/>
      <c r="J18" s="55">
        <v>40</v>
      </c>
      <c r="K18" s="113">
        <v>13</v>
      </c>
      <c r="L18" s="108">
        <v>52</v>
      </c>
      <c r="M18" s="118">
        <f t="shared" si="5"/>
        <v>6.9324090121317159</v>
      </c>
      <c r="N18" s="128">
        <f t="shared" si="6"/>
        <v>22.807017543859647</v>
      </c>
      <c r="O18" s="123">
        <f t="shared" si="7"/>
        <v>10.337972166998012</v>
      </c>
    </row>
    <row r="19" spans="1:15" ht="15" customHeight="1" x14ac:dyDescent="0.15">
      <c r="B19" s="23" t="s">
        <v>5</v>
      </c>
      <c r="C19" s="9"/>
      <c r="D19" s="9"/>
      <c r="E19" s="9"/>
      <c r="J19" s="55">
        <v>70</v>
      </c>
      <c r="K19" s="113">
        <v>11</v>
      </c>
      <c r="L19" s="108">
        <v>50</v>
      </c>
      <c r="M19" s="118">
        <f t="shared" si="5"/>
        <v>12.131715771230503</v>
      </c>
      <c r="N19" s="128">
        <f t="shared" si="6"/>
        <v>19.298245614035086</v>
      </c>
      <c r="O19" s="123">
        <f t="shared" si="7"/>
        <v>9.9403578528827037</v>
      </c>
    </row>
    <row r="20" spans="1:15" ht="15" customHeight="1" x14ac:dyDescent="0.15">
      <c r="B20" s="23" t="s">
        <v>6</v>
      </c>
      <c r="C20" s="9"/>
      <c r="D20" s="9"/>
      <c r="E20" s="9"/>
      <c r="J20" s="55">
        <v>10</v>
      </c>
      <c r="K20" s="113">
        <v>1</v>
      </c>
      <c r="L20" s="108">
        <v>18</v>
      </c>
      <c r="M20" s="118">
        <f t="shared" si="5"/>
        <v>1.733102253032929</v>
      </c>
      <c r="N20" s="128">
        <f t="shared" si="6"/>
        <v>1.7543859649122806</v>
      </c>
      <c r="O20" s="123">
        <f t="shared" si="7"/>
        <v>3.5785288270377733</v>
      </c>
    </row>
    <row r="21" spans="1:15" ht="15" customHeight="1" x14ac:dyDescent="0.15">
      <c r="B21" s="23" t="s">
        <v>7</v>
      </c>
      <c r="C21" s="9"/>
      <c r="D21" s="9"/>
      <c r="E21" s="9"/>
      <c r="J21" s="55">
        <v>17</v>
      </c>
      <c r="K21" s="113">
        <v>2</v>
      </c>
      <c r="L21" s="108">
        <v>13</v>
      </c>
      <c r="M21" s="118">
        <f t="shared" si="5"/>
        <v>2.9462738301559792</v>
      </c>
      <c r="N21" s="128">
        <f t="shared" si="6"/>
        <v>3.5087719298245612</v>
      </c>
      <c r="O21" s="123">
        <f t="shared" si="7"/>
        <v>2.5844930417495031</v>
      </c>
    </row>
    <row r="22" spans="1:15" ht="15" customHeight="1" x14ac:dyDescent="0.15">
      <c r="B22" s="27" t="s">
        <v>0</v>
      </c>
      <c r="C22" s="11"/>
      <c r="D22" s="11"/>
      <c r="E22" s="11"/>
      <c r="F22" s="11"/>
      <c r="G22" s="11"/>
      <c r="H22" s="11"/>
      <c r="I22" s="11"/>
      <c r="J22" s="56">
        <v>3</v>
      </c>
      <c r="K22" s="114">
        <v>2</v>
      </c>
      <c r="L22" s="109">
        <v>1</v>
      </c>
      <c r="M22" s="119">
        <f t="shared" si="5"/>
        <v>0.51993067590987874</v>
      </c>
      <c r="N22" s="129">
        <f t="shared" si="6"/>
        <v>3.5087719298245612</v>
      </c>
      <c r="O22" s="124">
        <f t="shared" si="7"/>
        <v>0.19880715705765406</v>
      </c>
    </row>
    <row r="23" spans="1:15" ht="15" customHeight="1" x14ac:dyDescent="0.15">
      <c r="B23" s="28" t="s">
        <v>1</v>
      </c>
      <c r="C23" s="12"/>
      <c r="D23" s="12"/>
      <c r="E23" s="12"/>
      <c r="F23" s="12"/>
      <c r="G23" s="12"/>
      <c r="H23" s="12"/>
      <c r="I23" s="12"/>
      <c r="J23" s="105">
        <f>SUM(J17:J22)</f>
        <v>577</v>
      </c>
      <c r="K23" s="115">
        <f>SUM(K17:K22)</f>
        <v>57</v>
      </c>
      <c r="L23" s="110">
        <f>SUM(L17:L22)</f>
        <v>503</v>
      </c>
      <c r="M23" s="120">
        <f>IF(SUM(M17:M22)&gt;100,"－",SUM(M17:M22))</f>
        <v>99.999999999999986</v>
      </c>
      <c r="N23" s="130">
        <f>IF(SUM(N17:N22)&gt;100,"－",SUM(N17:N22))</f>
        <v>99.999999999999986</v>
      </c>
      <c r="O23" s="125">
        <f>IF(SUM(O17:O22)&gt;100,"－",SUM(O17:O22))</f>
        <v>100</v>
      </c>
    </row>
    <row r="24" spans="1:15" ht="15" customHeight="1" x14ac:dyDescent="0.15">
      <c r="B24" s="29"/>
      <c r="J24" s="9"/>
      <c r="K24" s="9"/>
      <c r="M24" s="8"/>
      <c r="N24" s="8"/>
    </row>
    <row r="25" spans="1:15" ht="15" customHeight="1" x14ac:dyDescent="0.15">
      <c r="A25" s="1" t="s">
        <v>126</v>
      </c>
      <c r="D25" s="8"/>
      <c r="F25" s="1"/>
      <c r="G25" s="1"/>
      <c r="H25" s="1"/>
      <c r="I25" s="1"/>
      <c r="K25" s="1"/>
    </row>
    <row r="26" spans="1:15" ht="12" customHeight="1" x14ac:dyDescent="0.15">
      <c r="B26" s="2"/>
      <c r="C26" s="10"/>
      <c r="D26" s="10"/>
      <c r="E26" s="10"/>
      <c r="F26" s="10"/>
      <c r="G26" s="10"/>
      <c r="H26" s="10"/>
      <c r="I26" s="10"/>
      <c r="J26" s="34" t="s">
        <v>2</v>
      </c>
      <c r="K26" s="35"/>
      <c r="L26" s="13"/>
      <c r="M26" s="34" t="s">
        <v>3</v>
      </c>
      <c r="N26" s="35"/>
      <c r="O26" s="13"/>
    </row>
    <row r="27" spans="1:15" ht="29.25" x14ac:dyDescent="0.15">
      <c r="B27" s="4"/>
      <c r="C27" s="9"/>
      <c r="D27" s="9"/>
      <c r="E27" s="9"/>
      <c r="J27" s="141" t="s">
        <v>10</v>
      </c>
      <c r="K27" s="142" t="s">
        <v>257</v>
      </c>
      <c r="L27" s="143" t="s">
        <v>11</v>
      </c>
      <c r="M27" s="141" t="s">
        <v>10</v>
      </c>
      <c r="N27" s="142" t="s">
        <v>257</v>
      </c>
      <c r="O27" s="143" t="s">
        <v>11</v>
      </c>
    </row>
    <row r="28" spans="1:15" ht="12" customHeight="1" x14ac:dyDescent="0.15">
      <c r="B28" s="6"/>
      <c r="C28" s="11"/>
      <c r="D28" s="11"/>
      <c r="E28" s="11"/>
      <c r="F28" s="11"/>
      <c r="G28" s="11"/>
      <c r="H28" s="11"/>
      <c r="I28" s="11"/>
      <c r="J28" s="104"/>
      <c r="K28" s="111"/>
      <c r="L28" s="106"/>
      <c r="M28" s="116">
        <f>M$16</f>
        <v>577</v>
      </c>
      <c r="N28" s="126">
        <f t="shared" ref="N28:O28" si="8">N$16</f>
        <v>57</v>
      </c>
      <c r="O28" s="121">
        <f t="shared" si="8"/>
        <v>503</v>
      </c>
    </row>
    <row r="29" spans="1:15" ht="15" customHeight="1" x14ac:dyDescent="0.15">
      <c r="B29" s="23" t="s">
        <v>97</v>
      </c>
      <c r="C29" s="9"/>
      <c r="D29" s="9"/>
      <c r="E29" s="9"/>
      <c r="J29" s="54">
        <v>518</v>
      </c>
      <c r="K29" s="112">
        <v>45</v>
      </c>
      <c r="L29" s="107">
        <v>473</v>
      </c>
      <c r="M29" s="117">
        <f t="shared" ref="M29:O32" si="9">J29/M$16*100</f>
        <v>89.774696707105718</v>
      </c>
      <c r="N29" s="127">
        <f t="shared" si="9"/>
        <v>78.94736842105263</v>
      </c>
      <c r="O29" s="122">
        <f t="shared" si="9"/>
        <v>94.035785288270375</v>
      </c>
    </row>
    <row r="30" spans="1:15" ht="15" customHeight="1" x14ac:dyDescent="0.15">
      <c r="B30" s="23" t="s">
        <v>8</v>
      </c>
      <c r="C30" s="9"/>
      <c r="D30" s="9"/>
      <c r="E30" s="9"/>
      <c r="J30" s="55">
        <v>32</v>
      </c>
      <c r="K30" s="113">
        <v>4</v>
      </c>
      <c r="L30" s="108">
        <v>16</v>
      </c>
      <c r="M30" s="118">
        <f t="shared" si="9"/>
        <v>5.545927209705372</v>
      </c>
      <c r="N30" s="128">
        <f t="shared" si="9"/>
        <v>7.0175438596491224</v>
      </c>
      <c r="O30" s="123">
        <f t="shared" si="9"/>
        <v>3.180914512922465</v>
      </c>
    </row>
    <row r="31" spans="1:15" ht="15" customHeight="1" x14ac:dyDescent="0.15">
      <c r="B31" s="23" t="s">
        <v>9</v>
      </c>
      <c r="C31" s="9"/>
      <c r="D31" s="9"/>
      <c r="E31" s="9"/>
      <c r="J31" s="55">
        <v>14</v>
      </c>
      <c r="K31" s="113">
        <v>5</v>
      </c>
      <c r="L31" s="108">
        <v>7</v>
      </c>
      <c r="M31" s="118">
        <f t="shared" si="9"/>
        <v>2.4263431542461005</v>
      </c>
      <c r="N31" s="128">
        <f t="shared" si="9"/>
        <v>8.7719298245614024</v>
      </c>
      <c r="O31" s="123">
        <f t="shared" si="9"/>
        <v>1.3916500994035785</v>
      </c>
    </row>
    <row r="32" spans="1:15" ht="15" customHeight="1" x14ac:dyDescent="0.15">
      <c r="B32" s="27" t="s">
        <v>0</v>
      </c>
      <c r="C32" s="11"/>
      <c r="D32" s="11"/>
      <c r="E32" s="11"/>
      <c r="F32" s="11"/>
      <c r="G32" s="11"/>
      <c r="H32" s="11"/>
      <c r="I32" s="11"/>
      <c r="J32" s="56">
        <v>13</v>
      </c>
      <c r="K32" s="114">
        <v>3</v>
      </c>
      <c r="L32" s="109">
        <v>7</v>
      </c>
      <c r="M32" s="119">
        <f t="shared" si="9"/>
        <v>2.2530329289428077</v>
      </c>
      <c r="N32" s="129">
        <f t="shared" si="9"/>
        <v>5.2631578947368416</v>
      </c>
      <c r="O32" s="124">
        <f t="shared" si="9"/>
        <v>1.3916500994035785</v>
      </c>
    </row>
    <row r="33" spans="1:15" ht="15" customHeight="1" x14ac:dyDescent="0.15">
      <c r="B33" s="28" t="s">
        <v>1</v>
      </c>
      <c r="C33" s="12"/>
      <c r="D33" s="12"/>
      <c r="E33" s="12"/>
      <c r="F33" s="12"/>
      <c r="G33" s="12"/>
      <c r="H33" s="12"/>
      <c r="I33" s="12"/>
      <c r="J33" s="105">
        <f>SUM(J29:J32)</f>
        <v>577</v>
      </c>
      <c r="K33" s="115">
        <f>SUM(K29:K32)</f>
        <v>57</v>
      </c>
      <c r="L33" s="110">
        <f>SUM(L29:L32)</f>
        <v>503</v>
      </c>
      <c r="M33" s="120">
        <f>IF(SUM(M29:M32)&gt;100,"－",SUM(M29:M32))</f>
        <v>99.999999999999986</v>
      </c>
      <c r="N33" s="130">
        <f>IF(SUM(N29:N32)&gt;100,"－",SUM(N29:N32))</f>
        <v>99.999999999999986</v>
      </c>
      <c r="O33" s="125">
        <f>IF(SUM(O29:O32)&gt;100,"－",SUM(O29:O32))</f>
        <v>100</v>
      </c>
    </row>
    <row r="34" spans="1:15" ht="15" customHeight="1" x14ac:dyDescent="0.15">
      <c r="B34" s="29"/>
      <c r="J34" s="9"/>
      <c r="K34" s="9"/>
      <c r="M34" s="8"/>
      <c r="N34" s="8"/>
    </row>
    <row r="35" spans="1:15" ht="15" customHeight="1" x14ac:dyDescent="0.15">
      <c r="A35" s="29" t="s">
        <v>127</v>
      </c>
      <c r="J35" s="9"/>
      <c r="K35" s="9"/>
    </row>
    <row r="36" spans="1:15" ht="12" customHeight="1" x14ac:dyDescent="0.15">
      <c r="B36" s="30"/>
      <c r="C36" s="10"/>
      <c r="D36" s="10"/>
      <c r="E36" s="10"/>
      <c r="F36" s="10"/>
      <c r="G36" s="10"/>
      <c r="H36" s="10"/>
      <c r="I36" s="10"/>
      <c r="J36" s="34" t="s">
        <v>2</v>
      </c>
      <c r="K36" s="35"/>
      <c r="L36" s="13"/>
      <c r="M36" s="34" t="s">
        <v>3</v>
      </c>
      <c r="N36" s="35"/>
      <c r="O36" s="13"/>
    </row>
    <row r="37" spans="1:15" ht="29.25" x14ac:dyDescent="0.15">
      <c r="B37" s="23"/>
      <c r="C37" s="9"/>
      <c r="D37" s="9"/>
      <c r="E37" s="9"/>
      <c r="J37" s="141" t="s">
        <v>10</v>
      </c>
      <c r="K37" s="142" t="s">
        <v>257</v>
      </c>
      <c r="L37" s="143" t="s">
        <v>11</v>
      </c>
      <c r="M37" s="141" t="s">
        <v>10</v>
      </c>
      <c r="N37" s="142" t="s">
        <v>257</v>
      </c>
      <c r="O37" s="143" t="s">
        <v>11</v>
      </c>
    </row>
    <row r="38" spans="1:15" ht="12" customHeight="1" x14ac:dyDescent="0.15">
      <c r="B38" s="27"/>
      <c r="C38" s="11"/>
      <c r="D38" s="11"/>
      <c r="E38" s="11"/>
      <c r="F38" s="11"/>
      <c r="G38" s="11"/>
      <c r="H38" s="11"/>
      <c r="I38" s="11"/>
      <c r="J38" s="104"/>
      <c r="K38" s="111"/>
      <c r="L38" s="106"/>
      <c r="M38" s="116">
        <f>M$16</f>
        <v>577</v>
      </c>
      <c r="N38" s="126">
        <f t="shared" ref="N38:O38" si="10">N$16</f>
        <v>57</v>
      </c>
      <c r="O38" s="121">
        <f t="shared" si="10"/>
        <v>503</v>
      </c>
    </row>
    <row r="39" spans="1:15" ht="15" customHeight="1" x14ac:dyDescent="0.15">
      <c r="B39" s="23" t="s">
        <v>98</v>
      </c>
      <c r="C39" s="9"/>
      <c r="D39" s="9"/>
      <c r="E39" s="9"/>
      <c r="J39" s="54">
        <v>355</v>
      </c>
      <c r="K39" s="112">
        <v>34</v>
      </c>
      <c r="L39" s="107">
        <v>262</v>
      </c>
      <c r="M39" s="117">
        <f t="shared" ref="M39:O46" si="11">J39/M$38*100</f>
        <v>61.525129982668979</v>
      </c>
      <c r="N39" s="127">
        <f t="shared" si="11"/>
        <v>59.649122807017541</v>
      </c>
      <c r="O39" s="122">
        <f t="shared" si="11"/>
        <v>52.087475149105366</v>
      </c>
    </row>
    <row r="40" spans="1:15" ht="15" customHeight="1" x14ac:dyDescent="0.15">
      <c r="B40" s="23" t="s">
        <v>99</v>
      </c>
      <c r="C40" s="9"/>
      <c r="D40" s="9"/>
      <c r="E40" s="9"/>
      <c r="J40" s="55">
        <v>66</v>
      </c>
      <c r="K40" s="113">
        <v>6</v>
      </c>
      <c r="L40" s="108">
        <v>100</v>
      </c>
      <c r="M40" s="118">
        <f t="shared" si="11"/>
        <v>11.438474870017332</v>
      </c>
      <c r="N40" s="128">
        <f t="shared" si="11"/>
        <v>10.526315789473683</v>
      </c>
      <c r="O40" s="123">
        <f t="shared" si="11"/>
        <v>19.880715705765407</v>
      </c>
    </row>
    <row r="41" spans="1:15" ht="15" customHeight="1" x14ac:dyDescent="0.15">
      <c r="B41" s="23" t="s">
        <v>101</v>
      </c>
      <c r="C41" s="9"/>
      <c r="D41" s="9"/>
      <c r="E41" s="9"/>
      <c r="J41" s="55">
        <v>61</v>
      </c>
      <c r="K41" s="113">
        <v>6</v>
      </c>
      <c r="L41" s="108">
        <v>79</v>
      </c>
      <c r="M41" s="118">
        <f t="shared" si="11"/>
        <v>10.571923743500866</v>
      </c>
      <c r="N41" s="128">
        <f t="shared" si="11"/>
        <v>10.526315789473683</v>
      </c>
      <c r="O41" s="123">
        <f t="shared" si="11"/>
        <v>15.705765407554672</v>
      </c>
    </row>
    <row r="42" spans="1:15" ht="15" customHeight="1" x14ac:dyDescent="0.15">
      <c r="B42" s="23" t="s">
        <v>100</v>
      </c>
      <c r="C42" s="9"/>
      <c r="D42" s="9"/>
      <c r="E42" s="9"/>
      <c r="J42" s="55">
        <v>22</v>
      </c>
      <c r="K42" s="113">
        <v>2</v>
      </c>
      <c r="L42" s="108">
        <v>24</v>
      </c>
      <c r="M42" s="118">
        <f t="shared" si="11"/>
        <v>3.8128249566724435</v>
      </c>
      <c r="N42" s="128">
        <f t="shared" si="11"/>
        <v>3.5087719298245612</v>
      </c>
      <c r="O42" s="123">
        <f t="shared" si="11"/>
        <v>4.7713717693836974</v>
      </c>
    </row>
    <row r="43" spans="1:15" ht="15" customHeight="1" x14ac:dyDescent="0.15">
      <c r="B43" s="23" t="s">
        <v>102</v>
      </c>
      <c r="C43" s="9"/>
      <c r="D43" s="9"/>
      <c r="E43" s="9"/>
      <c r="J43" s="55">
        <v>13</v>
      </c>
      <c r="K43" s="113">
        <v>0</v>
      </c>
      <c r="L43" s="108">
        <v>11</v>
      </c>
      <c r="M43" s="118">
        <f t="shared" si="11"/>
        <v>2.2530329289428077</v>
      </c>
      <c r="N43" s="128">
        <f t="shared" si="11"/>
        <v>0</v>
      </c>
      <c r="O43" s="123">
        <f t="shared" si="11"/>
        <v>2.1868787276341948</v>
      </c>
    </row>
    <row r="44" spans="1:15" ht="15" customHeight="1" x14ac:dyDescent="0.15">
      <c r="B44" s="23" t="s">
        <v>103</v>
      </c>
      <c r="C44" s="9"/>
      <c r="D44" s="9"/>
      <c r="E44" s="9"/>
      <c r="J44" s="55">
        <v>17</v>
      </c>
      <c r="K44" s="113">
        <v>4</v>
      </c>
      <c r="L44" s="108">
        <v>19</v>
      </c>
      <c r="M44" s="118">
        <f t="shared" si="11"/>
        <v>2.9462738301559792</v>
      </c>
      <c r="N44" s="128">
        <f t="shared" si="11"/>
        <v>7.0175438596491224</v>
      </c>
      <c r="O44" s="123">
        <f t="shared" si="11"/>
        <v>3.7773359840954273</v>
      </c>
    </row>
    <row r="45" spans="1:15" ht="15" customHeight="1" x14ac:dyDescent="0.15">
      <c r="B45" s="23" t="s">
        <v>104</v>
      </c>
      <c r="C45" s="9"/>
      <c r="D45" s="9"/>
      <c r="E45" s="9"/>
      <c r="J45" s="55">
        <v>33</v>
      </c>
      <c r="K45" s="113">
        <v>2</v>
      </c>
      <c r="L45" s="108">
        <v>6</v>
      </c>
      <c r="M45" s="118">
        <f t="shared" si="11"/>
        <v>5.7192374350086661</v>
      </c>
      <c r="N45" s="128">
        <f t="shared" si="11"/>
        <v>3.5087719298245612</v>
      </c>
      <c r="O45" s="123">
        <f t="shared" si="11"/>
        <v>1.1928429423459244</v>
      </c>
    </row>
    <row r="46" spans="1:15" ht="15" customHeight="1" x14ac:dyDescent="0.15">
      <c r="B46" s="27" t="s">
        <v>0</v>
      </c>
      <c r="C46" s="11"/>
      <c r="D46" s="11"/>
      <c r="E46" s="11"/>
      <c r="F46" s="11"/>
      <c r="G46" s="11"/>
      <c r="H46" s="11"/>
      <c r="I46" s="11"/>
      <c r="J46" s="56">
        <v>10</v>
      </c>
      <c r="K46" s="114">
        <v>3</v>
      </c>
      <c r="L46" s="109">
        <v>2</v>
      </c>
      <c r="M46" s="119">
        <f t="shared" si="11"/>
        <v>1.733102253032929</v>
      </c>
      <c r="N46" s="129">
        <f t="shared" si="11"/>
        <v>5.2631578947368416</v>
      </c>
      <c r="O46" s="124">
        <f t="shared" si="11"/>
        <v>0.39761431411530812</v>
      </c>
    </row>
    <row r="47" spans="1:15" ht="15" customHeight="1" x14ac:dyDescent="0.15">
      <c r="B47" s="28" t="s">
        <v>1</v>
      </c>
      <c r="C47" s="12"/>
      <c r="D47" s="12"/>
      <c r="E47" s="12"/>
      <c r="F47" s="12"/>
      <c r="G47" s="12"/>
      <c r="H47" s="12"/>
      <c r="I47" s="12"/>
      <c r="J47" s="105">
        <f>SUM(J39:J46)</f>
        <v>577</v>
      </c>
      <c r="K47" s="115">
        <f>SUM(K39:K46)</f>
        <v>57</v>
      </c>
      <c r="L47" s="110">
        <f>SUM(L39:L46)</f>
        <v>503</v>
      </c>
      <c r="M47" s="120">
        <f>IF(SUM(M39:M46)&gt;100,"－",SUM(M39:M46))</f>
        <v>99.999999999999986</v>
      </c>
      <c r="N47" s="130">
        <f>IF(SUM(N39:N46)&gt;100,"－",SUM(N39:N46))</f>
        <v>99.999999999999986</v>
      </c>
      <c r="O47" s="125">
        <f>IF(SUM(O39:O46)&gt;100,"－",SUM(O39:O46))</f>
        <v>99.999999999999972</v>
      </c>
    </row>
    <row r="48" spans="1:15" ht="15" customHeight="1" x14ac:dyDescent="0.15">
      <c r="B48" s="31"/>
      <c r="C48" s="14"/>
      <c r="D48" s="14"/>
      <c r="E48" s="14"/>
      <c r="F48" s="14"/>
      <c r="G48" s="14"/>
      <c r="H48" s="14"/>
      <c r="I48" s="14"/>
      <c r="J48" s="15"/>
      <c r="K48" s="16"/>
      <c r="L48" s="17"/>
    </row>
    <row r="49" spans="1:15" ht="15" customHeight="1" x14ac:dyDescent="0.15">
      <c r="A49" s="1" t="s">
        <v>128</v>
      </c>
      <c r="D49" s="8"/>
      <c r="F49" s="1"/>
      <c r="G49" s="1"/>
      <c r="H49" s="1"/>
      <c r="I49" s="1"/>
      <c r="K49" s="1"/>
    </row>
    <row r="50" spans="1:15" ht="12" customHeight="1" x14ac:dyDescent="0.15">
      <c r="B50" s="2"/>
      <c r="C50" s="10"/>
      <c r="D50" s="10"/>
      <c r="E50" s="10"/>
      <c r="F50" s="10"/>
      <c r="G50" s="10"/>
      <c r="H50" s="10"/>
      <c r="I50" s="10"/>
      <c r="J50" s="34" t="s">
        <v>2</v>
      </c>
      <c r="K50" s="35"/>
      <c r="L50" s="13"/>
      <c r="M50" s="34" t="s">
        <v>3</v>
      </c>
      <c r="N50" s="35"/>
      <c r="O50" s="13"/>
    </row>
    <row r="51" spans="1:15" ht="29.25" x14ac:dyDescent="0.15">
      <c r="B51" s="4"/>
      <c r="C51" s="9"/>
      <c r="D51" s="9"/>
      <c r="E51" s="9"/>
      <c r="J51" s="141" t="s">
        <v>10</v>
      </c>
      <c r="K51" s="142" t="s">
        <v>257</v>
      </c>
      <c r="L51" s="143" t="s">
        <v>11</v>
      </c>
      <c r="M51" s="141" t="s">
        <v>10</v>
      </c>
      <c r="N51" s="142" t="s">
        <v>257</v>
      </c>
      <c r="O51" s="143" t="s">
        <v>11</v>
      </c>
    </row>
    <row r="52" spans="1:15" ht="12" customHeight="1" x14ac:dyDescent="0.15">
      <c r="B52" s="6"/>
      <c r="C52" s="11"/>
      <c r="D52" s="11"/>
      <c r="E52" s="11"/>
      <c r="F52" s="11"/>
      <c r="G52" s="11"/>
      <c r="H52" s="11"/>
      <c r="I52" s="11"/>
      <c r="J52" s="104"/>
      <c r="K52" s="111"/>
      <c r="L52" s="106"/>
      <c r="M52" s="116">
        <f>M$16</f>
        <v>577</v>
      </c>
      <c r="N52" s="126">
        <f t="shared" ref="N52:O52" si="12">N$16</f>
        <v>57</v>
      </c>
      <c r="O52" s="121">
        <f t="shared" si="12"/>
        <v>503</v>
      </c>
    </row>
    <row r="53" spans="1:15" ht="15" customHeight="1" x14ac:dyDescent="0.15">
      <c r="B53" s="23" t="s">
        <v>105</v>
      </c>
      <c r="C53" s="9"/>
      <c r="D53" s="9"/>
      <c r="E53" s="9"/>
      <c r="J53" s="54">
        <v>173</v>
      </c>
      <c r="K53" s="112">
        <v>25</v>
      </c>
      <c r="L53" s="107">
        <v>145</v>
      </c>
      <c r="M53" s="117">
        <f t="shared" ref="M53:O57" si="13">J53/M$16*100</f>
        <v>29.982668977469672</v>
      </c>
      <c r="N53" s="127">
        <f t="shared" si="13"/>
        <v>43.859649122807014</v>
      </c>
      <c r="O53" s="122">
        <f t="shared" si="13"/>
        <v>28.827037773359841</v>
      </c>
    </row>
    <row r="54" spans="1:15" ht="15" customHeight="1" x14ac:dyDescent="0.15">
      <c r="B54" s="23" t="s">
        <v>106</v>
      </c>
      <c r="C54" s="9"/>
      <c r="D54" s="9"/>
      <c r="E54" s="9"/>
      <c r="J54" s="55">
        <v>185</v>
      </c>
      <c r="K54" s="113">
        <v>13</v>
      </c>
      <c r="L54" s="108">
        <v>174</v>
      </c>
      <c r="M54" s="118">
        <f t="shared" si="13"/>
        <v>32.06239168110919</v>
      </c>
      <c r="N54" s="128">
        <f t="shared" si="13"/>
        <v>22.807017543859647</v>
      </c>
      <c r="O54" s="123">
        <f t="shared" si="13"/>
        <v>34.592445328031808</v>
      </c>
    </row>
    <row r="55" spans="1:15" ht="15" customHeight="1" x14ac:dyDescent="0.15">
      <c r="B55" s="23" t="s">
        <v>107</v>
      </c>
      <c r="C55" s="9"/>
      <c r="D55" s="9"/>
      <c r="E55" s="9"/>
      <c r="J55" s="55">
        <v>96</v>
      </c>
      <c r="K55" s="113">
        <v>6</v>
      </c>
      <c r="L55" s="108">
        <v>67</v>
      </c>
      <c r="M55" s="118">
        <f t="shared" si="13"/>
        <v>16.63778162911612</v>
      </c>
      <c r="N55" s="128">
        <f t="shared" si="13"/>
        <v>10.526315789473683</v>
      </c>
      <c r="O55" s="123">
        <f t="shared" si="13"/>
        <v>13.320079522862823</v>
      </c>
    </row>
    <row r="56" spans="1:15" ht="15" customHeight="1" x14ac:dyDescent="0.15">
      <c r="B56" s="23" t="s">
        <v>35</v>
      </c>
      <c r="C56" s="9"/>
      <c r="D56" s="9"/>
      <c r="E56" s="9"/>
      <c r="J56" s="55">
        <v>63</v>
      </c>
      <c r="K56" s="113">
        <v>7</v>
      </c>
      <c r="L56" s="108">
        <v>61</v>
      </c>
      <c r="M56" s="118">
        <f t="shared" si="13"/>
        <v>10.918544194107453</v>
      </c>
      <c r="N56" s="128">
        <f t="shared" si="13"/>
        <v>12.280701754385964</v>
      </c>
      <c r="O56" s="123">
        <f t="shared" si="13"/>
        <v>12.127236580516898</v>
      </c>
    </row>
    <row r="57" spans="1:15" ht="15" customHeight="1" x14ac:dyDescent="0.15">
      <c r="B57" s="27" t="s">
        <v>0</v>
      </c>
      <c r="C57" s="11"/>
      <c r="D57" s="11"/>
      <c r="E57" s="11"/>
      <c r="F57" s="11"/>
      <c r="G57" s="11"/>
      <c r="H57" s="11"/>
      <c r="I57" s="11"/>
      <c r="J57" s="56">
        <v>60</v>
      </c>
      <c r="K57" s="114">
        <v>6</v>
      </c>
      <c r="L57" s="109">
        <v>56</v>
      </c>
      <c r="M57" s="119">
        <f t="shared" si="13"/>
        <v>10.398613518197573</v>
      </c>
      <c r="N57" s="129">
        <f t="shared" si="13"/>
        <v>10.526315789473683</v>
      </c>
      <c r="O57" s="124">
        <f t="shared" si="13"/>
        <v>11.133200795228628</v>
      </c>
    </row>
    <row r="58" spans="1:15" ht="15" customHeight="1" x14ac:dyDescent="0.15">
      <c r="B58" s="28" t="s">
        <v>1</v>
      </c>
      <c r="C58" s="12"/>
      <c r="D58" s="12"/>
      <c r="E58" s="12"/>
      <c r="F58" s="12"/>
      <c r="G58" s="12"/>
      <c r="H58" s="12"/>
      <c r="I58" s="12"/>
      <c r="J58" s="105">
        <f>SUM(J53:J57)</f>
        <v>577</v>
      </c>
      <c r="K58" s="115">
        <f>SUM(K53:K57)</f>
        <v>57</v>
      </c>
      <c r="L58" s="110">
        <f>SUM(L53:L57)</f>
        <v>503</v>
      </c>
      <c r="M58" s="120">
        <f>IF(SUM(M53:M57)&gt;100,"－",SUM(M53:M57))</f>
        <v>100.00000000000001</v>
      </c>
      <c r="N58" s="130">
        <f>IF(SUM(N53:N57)&gt;100,"－",SUM(N53:N57))</f>
        <v>99.999999999999986</v>
      </c>
      <c r="O58" s="125">
        <f>IF(SUM(O53:O57)&gt;100,"－",SUM(O53:O57))</f>
        <v>100</v>
      </c>
    </row>
    <row r="59" spans="1:15" ht="15" customHeight="1" x14ac:dyDescent="0.15">
      <c r="B59" s="29"/>
      <c r="J59" s="9"/>
      <c r="K59" s="9"/>
      <c r="M59" s="8"/>
      <c r="N59" s="8"/>
    </row>
    <row r="60" spans="1:15" ht="15.75" customHeight="1" x14ac:dyDescent="0.15">
      <c r="A60" s="94" t="s">
        <v>108</v>
      </c>
      <c r="B60" s="9"/>
      <c r="C60" s="9"/>
      <c r="D60" s="9"/>
      <c r="E60" s="9"/>
      <c r="J60" s="9"/>
      <c r="K60" s="1"/>
      <c r="L60" s="8"/>
    </row>
    <row r="61" spans="1:15" ht="15" customHeight="1" x14ac:dyDescent="0.15">
      <c r="A61" s="1" t="s">
        <v>129</v>
      </c>
      <c r="D61" s="8"/>
      <c r="F61" s="1"/>
      <c r="G61" s="1"/>
      <c r="H61" s="1"/>
      <c r="I61" s="1"/>
      <c r="K61" s="1"/>
    </row>
    <row r="62" spans="1:15" ht="12" customHeight="1" x14ac:dyDescent="0.15">
      <c r="B62" s="2"/>
      <c r="C62" s="10"/>
      <c r="D62" s="10"/>
      <c r="E62" s="10"/>
      <c r="F62" s="10"/>
      <c r="G62" s="10"/>
      <c r="H62" s="10"/>
      <c r="I62" s="10"/>
      <c r="J62" s="34" t="s">
        <v>2</v>
      </c>
      <c r="K62" s="35"/>
      <c r="L62" s="13"/>
      <c r="M62" s="34" t="s">
        <v>3</v>
      </c>
      <c r="N62" s="35"/>
      <c r="O62" s="13"/>
    </row>
    <row r="63" spans="1:15" ht="29.25" x14ac:dyDescent="0.15">
      <c r="B63" s="4"/>
      <c r="C63" s="9"/>
      <c r="D63" s="9"/>
      <c r="E63" s="9"/>
      <c r="J63" s="141" t="s">
        <v>10</v>
      </c>
      <c r="K63" s="142" t="s">
        <v>257</v>
      </c>
      <c r="L63" s="143" t="s">
        <v>11</v>
      </c>
      <c r="M63" s="141" t="s">
        <v>10</v>
      </c>
      <c r="N63" s="142" t="s">
        <v>257</v>
      </c>
      <c r="O63" s="143" t="s">
        <v>11</v>
      </c>
    </row>
    <row r="64" spans="1:15" ht="12" customHeight="1" x14ac:dyDescent="0.15">
      <c r="B64" s="6"/>
      <c r="C64" s="11"/>
      <c r="D64" s="11"/>
      <c r="E64" s="11"/>
      <c r="F64" s="11"/>
      <c r="G64" s="11"/>
      <c r="H64" s="11"/>
      <c r="I64" s="11"/>
      <c r="J64" s="104"/>
      <c r="K64" s="111"/>
      <c r="L64" s="106"/>
      <c r="M64" s="116">
        <f>M$16</f>
        <v>577</v>
      </c>
      <c r="N64" s="126">
        <f t="shared" ref="N64:O64" si="14">N$16</f>
        <v>57</v>
      </c>
      <c r="O64" s="121">
        <f t="shared" si="14"/>
        <v>503</v>
      </c>
    </row>
    <row r="65" spans="1:15" ht="15" customHeight="1" x14ac:dyDescent="0.15">
      <c r="B65" s="23" t="s">
        <v>109</v>
      </c>
      <c r="C65" s="9"/>
      <c r="D65" s="9"/>
      <c r="E65" s="9"/>
      <c r="J65" s="54">
        <v>26</v>
      </c>
      <c r="K65" s="112">
        <v>12</v>
      </c>
      <c r="L65" s="107">
        <v>24</v>
      </c>
      <c r="M65" s="117">
        <f t="shared" ref="M65:O67" si="15">J65/M$16*100</f>
        <v>4.5060658578856154</v>
      </c>
      <c r="N65" s="127">
        <f t="shared" si="15"/>
        <v>21.052631578947366</v>
      </c>
      <c r="O65" s="122">
        <f t="shared" si="15"/>
        <v>4.7713717693836974</v>
      </c>
    </row>
    <row r="66" spans="1:15" ht="15" customHeight="1" x14ac:dyDescent="0.15">
      <c r="B66" s="23" t="s">
        <v>110</v>
      </c>
      <c r="C66" s="9"/>
      <c r="D66" s="9"/>
      <c r="E66" s="9"/>
      <c r="J66" s="55">
        <v>503</v>
      </c>
      <c r="K66" s="113">
        <v>42</v>
      </c>
      <c r="L66" s="108">
        <v>448</v>
      </c>
      <c r="M66" s="118">
        <f t="shared" si="15"/>
        <v>87.175043327556324</v>
      </c>
      <c r="N66" s="128">
        <f t="shared" si="15"/>
        <v>73.68421052631578</v>
      </c>
      <c r="O66" s="123">
        <f t="shared" si="15"/>
        <v>89.065606361829026</v>
      </c>
    </row>
    <row r="67" spans="1:15" ht="15" customHeight="1" x14ac:dyDescent="0.15">
      <c r="B67" s="27" t="s">
        <v>0</v>
      </c>
      <c r="C67" s="11"/>
      <c r="D67" s="11"/>
      <c r="E67" s="11"/>
      <c r="F67" s="11"/>
      <c r="G67" s="11"/>
      <c r="H67" s="11"/>
      <c r="I67" s="11"/>
      <c r="J67" s="56">
        <v>48</v>
      </c>
      <c r="K67" s="114">
        <v>3</v>
      </c>
      <c r="L67" s="109">
        <v>31</v>
      </c>
      <c r="M67" s="119">
        <f t="shared" si="15"/>
        <v>8.3188908145580598</v>
      </c>
      <c r="N67" s="129">
        <f t="shared" si="15"/>
        <v>5.2631578947368416</v>
      </c>
      <c r="O67" s="124">
        <f t="shared" si="15"/>
        <v>6.1630218687872764</v>
      </c>
    </row>
    <row r="68" spans="1:15" ht="15" customHeight="1" x14ac:dyDescent="0.15">
      <c r="B68" s="28" t="s">
        <v>1</v>
      </c>
      <c r="C68" s="12"/>
      <c r="D68" s="12"/>
      <c r="E68" s="12"/>
      <c r="F68" s="12"/>
      <c r="G68" s="12"/>
      <c r="H68" s="12"/>
      <c r="I68" s="12"/>
      <c r="J68" s="105">
        <f>SUM(J65:J67)</f>
        <v>577</v>
      </c>
      <c r="K68" s="115">
        <f>SUM(K65:K67)</f>
        <v>57</v>
      </c>
      <c r="L68" s="110">
        <f>SUM(L65:L67)</f>
        <v>503</v>
      </c>
      <c r="M68" s="120">
        <f>IF(SUM(M65:M67)&gt;100,"－",SUM(M65:M67))</f>
        <v>100</v>
      </c>
      <c r="N68" s="130">
        <f>IF(SUM(N65:N67)&gt;100,"－",SUM(N65:N67))</f>
        <v>99.999999999999986</v>
      </c>
      <c r="O68" s="125">
        <f>IF(SUM(O65:O67)&gt;100,"－",SUM(O65:O67))</f>
        <v>100</v>
      </c>
    </row>
    <row r="69" spans="1:15" ht="15" customHeight="1" x14ac:dyDescent="0.15">
      <c r="B69" s="29"/>
      <c r="J69" s="9"/>
      <c r="K69" s="9"/>
      <c r="M69" s="8"/>
      <c r="N69" s="8"/>
    </row>
    <row r="70" spans="1:15" ht="15" customHeight="1" x14ac:dyDescent="0.15">
      <c r="A70" s="29" t="s">
        <v>130</v>
      </c>
      <c r="J70" s="9"/>
      <c r="K70" s="9"/>
    </row>
    <row r="71" spans="1:15" ht="12" customHeight="1" x14ac:dyDescent="0.15">
      <c r="B71" s="30"/>
      <c r="C71" s="10"/>
      <c r="D71" s="10"/>
      <c r="E71" s="10"/>
      <c r="F71" s="10"/>
      <c r="G71" s="10"/>
      <c r="H71" s="10"/>
      <c r="I71" s="10"/>
      <c r="J71" s="34" t="s">
        <v>2</v>
      </c>
      <c r="K71" s="35"/>
      <c r="L71" s="13"/>
      <c r="M71" s="34" t="s">
        <v>3</v>
      </c>
      <c r="N71" s="35"/>
      <c r="O71" s="13"/>
    </row>
    <row r="72" spans="1:15" ht="29.25" x14ac:dyDescent="0.15">
      <c r="B72" s="23"/>
      <c r="C72" s="9"/>
      <c r="D72" s="9"/>
      <c r="E72" s="9"/>
      <c r="J72" s="141" t="s">
        <v>10</v>
      </c>
      <c r="K72" s="142" t="s">
        <v>257</v>
      </c>
      <c r="L72" s="143" t="s">
        <v>11</v>
      </c>
      <c r="M72" s="141" t="s">
        <v>10</v>
      </c>
      <c r="N72" s="142" t="s">
        <v>257</v>
      </c>
      <c r="O72" s="143" t="s">
        <v>11</v>
      </c>
    </row>
    <row r="73" spans="1:15" ht="12" customHeight="1" x14ac:dyDescent="0.15">
      <c r="B73" s="27"/>
      <c r="C73" s="11"/>
      <c r="D73" s="11"/>
      <c r="E73" s="11"/>
      <c r="F73" s="11"/>
      <c r="G73" s="11"/>
      <c r="H73" s="11"/>
      <c r="I73" s="11"/>
      <c r="J73" s="104"/>
      <c r="K73" s="111"/>
      <c r="L73" s="106"/>
      <c r="M73" s="116">
        <f>M$16</f>
        <v>577</v>
      </c>
      <c r="N73" s="126">
        <f t="shared" ref="N73:O73" si="16">N$16</f>
        <v>57</v>
      </c>
      <c r="O73" s="121">
        <f t="shared" si="16"/>
        <v>503</v>
      </c>
    </row>
    <row r="74" spans="1:15" ht="15" customHeight="1" x14ac:dyDescent="0.15">
      <c r="B74" s="23" t="s">
        <v>481</v>
      </c>
      <c r="C74" s="9"/>
      <c r="D74" s="9"/>
      <c r="E74" s="9"/>
      <c r="J74" s="54">
        <v>18</v>
      </c>
      <c r="K74" s="112">
        <v>0</v>
      </c>
      <c r="L74" s="107">
        <v>11</v>
      </c>
      <c r="M74" s="117">
        <f t="shared" ref="M74:O82" si="17">J74/M$38*100</f>
        <v>3.119584055459272</v>
      </c>
      <c r="N74" s="127">
        <f t="shared" si="17"/>
        <v>0</v>
      </c>
      <c r="O74" s="122">
        <f t="shared" si="17"/>
        <v>2.1868787276341948</v>
      </c>
    </row>
    <row r="75" spans="1:15" ht="15" customHeight="1" x14ac:dyDescent="0.15">
      <c r="B75" s="23" t="s">
        <v>258</v>
      </c>
      <c r="C75" s="9"/>
      <c r="D75" s="9"/>
      <c r="E75" s="9"/>
      <c r="J75" s="55">
        <v>26</v>
      </c>
      <c r="K75" s="113">
        <v>0</v>
      </c>
      <c r="L75" s="108">
        <v>11</v>
      </c>
      <c r="M75" s="118">
        <f t="shared" si="17"/>
        <v>4.5060658578856154</v>
      </c>
      <c r="N75" s="128">
        <f t="shared" si="17"/>
        <v>0</v>
      </c>
      <c r="O75" s="123">
        <f t="shared" si="17"/>
        <v>2.1868787276341948</v>
      </c>
    </row>
    <row r="76" spans="1:15" ht="15" customHeight="1" x14ac:dyDescent="0.15">
      <c r="B76" s="23" t="s">
        <v>259</v>
      </c>
      <c r="C76" s="9"/>
      <c r="D76" s="9"/>
      <c r="E76" s="9"/>
      <c r="J76" s="55">
        <v>36</v>
      </c>
      <c r="K76" s="113">
        <v>0</v>
      </c>
      <c r="L76" s="108">
        <v>36</v>
      </c>
      <c r="M76" s="118">
        <f t="shared" si="17"/>
        <v>6.239168110918544</v>
      </c>
      <c r="N76" s="128">
        <f t="shared" si="17"/>
        <v>0</v>
      </c>
      <c r="O76" s="123">
        <f t="shared" si="17"/>
        <v>7.1570576540755466</v>
      </c>
    </row>
    <row r="77" spans="1:15" ht="15" customHeight="1" x14ac:dyDescent="0.15">
      <c r="B77" s="23" t="s">
        <v>260</v>
      </c>
      <c r="C77" s="9"/>
      <c r="D77" s="9"/>
      <c r="E77" s="9"/>
      <c r="J77" s="55">
        <v>46</v>
      </c>
      <c r="K77" s="113">
        <v>0</v>
      </c>
      <c r="L77" s="108">
        <v>47</v>
      </c>
      <c r="M77" s="118">
        <f t="shared" si="17"/>
        <v>7.9722703639514725</v>
      </c>
      <c r="N77" s="128">
        <f t="shared" si="17"/>
        <v>0</v>
      </c>
      <c r="O77" s="123">
        <f t="shared" si="17"/>
        <v>9.3439363817097423</v>
      </c>
    </row>
    <row r="78" spans="1:15" ht="15" customHeight="1" x14ac:dyDescent="0.15">
      <c r="B78" s="23" t="s">
        <v>261</v>
      </c>
      <c r="C78" s="9"/>
      <c r="D78" s="9"/>
      <c r="E78" s="9"/>
      <c r="J78" s="55">
        <v>80</v>
      </c>
      <c r="K78" s="113">
        <v>1</v>
      </c>
      <c r="L78" s="108">
        <v>80</v>
      </c>
      <c r="M78" s="118">
        <f t="shared" si="17"/>
        <v>13.864818024263432</v>
      </c>
      <c r="N78" s="128">
        <f t="shared" si="17"/>
        <v>1.7543859649122806</v>
      </c>
      <c r="O78" s="123">
        <f t="shared" si="17"/>
        <v>15.904572564612327</v>
      </c>
    </row>
    <row r="79" spans="1:15" ht="15" customHeight="1" x14ac:dyDescent="0.15">
      <c r="B79" s="23" t="s">
        <v>262</v>
      </c>
      <c r="C79" s="9"/>
      <c r="D79" s="9"/>
      <c r="E79" s="9"/>
      <c r="J79" s="55">
        <v>171</v>
      </c>
      <c r="K79" s="113">
        <v>24</v>
      </c>
      <c r="L79" s="108">
        <v>168</v>
      </c>
      <c r="M79" s="118">
        <f t="shared" si="17"/>
        <v>29.636048526863085</v>
      </c>
      <c r="N79" s="128">
        <f t="shared" si="17"/>
        <v>42.105263157894733</v>
      </c>
      <c r="O79" s="123">
        <f t="shared" si="17"/>
        <v>33.399602385685881</v>
      </c>
    </row>
    <row r="80" spans="1:15" ht="15" customHeight="1" x14ac:dyDescent="0.15">
      <c r="B80" s="23" t="s">
        <v>263</v>
      </c>
      <c r="C80" s="9"/>
      <c r="D80" s="9"/>
      <c r="E80" s="9"/>
      <c r="J80" s="55">
        <v>141</v>
      </c>
      <c r="K80" s="113">
        <v>19</v>
      </c>
      <c r="L80" s="108">
        <v>117</v>
      </c>
      <c r="M80" s="118">
        <f t="shared" ref="M80" si="18">J80/M$38*100</f>
        <v>24.436741767764296</v>
      </c>
      <c r="N80" s="128">
        <f t="shared" ref="N80" si="19">K80/N$38*100</f>
        <v>33.333333333333329</v>
      </c>
      <c r="O80" s="123">
        <f t="shared" ref="O80" si="20">L80/O$38*100</f>
        <v>23.260437375745528</v>
      </c>
    </row>
    <row r="81" spans="1:15" ht="15" customHeight="1" x14ac:dyDescent="0.15">
      <c r="B81" s="23" t="s">
        <v>264</v>
      </c>
      <c r="C81" s="9"/>
      <c r="D81" s="9"/>
      <c r="E81" s="9"/>
      <c r="J81" s="55">
        <v>11</v>
      </c>
      <c r="K81" s="113">
        <v>4</v>
      </c>
      <c r="L81" s="108">
        <v>6</v>
      </c>
      <c r="M81" s="118">
        <f t="shared" si="17"/>
        <v>1.9064124783362217</v>
      </c>
      <c r="N81" s="128">
        <f t="shared" si="17"/>
        <v>7.0175438596491224</v>
      </c>
      <c r="O81" s="123">
        <f t="shared" si="17"/>
        <v>1.1928429423459244</v>
      </c>
    </row>
    <row r="82" spans="1:15" ht="15" customHeight="1" x14ac:dyDescent="0.15">
      <c r="B82" s="27" t="s">
        <v>0</v>
      </c>
      <c r="C82" s="11"/>
      <c r="D82" s="11"/>
      <c r="E82" s="11"/>
      <c r="F82" s="11"/>
      <c r="G82" s="11"/>
      <c r="H82" s="11"/>
      <c r="I82" s="11"/>
      <c r="J82" s="56">
        <v>48</v>
      </c>
      <c r="K82" s="114">
        <v>9</v>
      </c>
      <c r="L82" s="109">
        <v>27</v>
      </c>
      <c r="M82" s="119">
        <f t="shared" si="17"/>
        <v>8.3188908145580598</v>
      </c>
      <c r="N82" s="129">
        <f t="shared" si="17"/>
        <v>15.789473684210526</v>
      </c>
      <c r="O82" s="124">
        <f t="shared" si="17"/>
        <v>5.3677932405566597</v>
      </c>
    </row>
    <row r="83" spans="1:15" ht="15" customHeight="1" x14ac:dyDescent="0.15">
      <c r="B83" s="28" t="s">
        <v>1</v>
      </c>
      <c r="C83" s="12"/>
      <c r="D83" s="12"/>
      <c r="E83" s="12"/>
      <c r="F83" s="12"/>
      <c r="G83" s="12"/>
      <c r="H83" s="12"/>
      <c r="I83" s="12"/>
      <c r="J83" s="105">
        <f>SUM(J74:J82)</f>
        <v>577</v>
      </c>
      <c r="K83" s="115">
        <f>SUM(K74:K82)</f>
        <v>57</v>
      </c>
      <c r="L83" s="110">
        <f>SUM(L74:L82)</f>
        <v>503</v>
      </c>
      <c r="M83" s="120">
        <f>IF(SUM(M74:M82)&gt;100,"－",SUM(M74:M82))</f>
        <v>99.999999999999986</v>
      </c>
      <c r="N83" s="130">
        <f>IF(SUM(N74:N82)&gt;100,"－",SUM(N74:N82))</f>
        <v>99.999999999999986</v>
      </c>
      <c r="O83" s="125">
        <f>IF(SUM(O74:O82)&gt;100,"－",SUM(O74:O82))</f>
        <v>100</v>
      </c>
    </row>
    <row r="84" spans="1:15" ht="15" customHeight="1" x14ac:dyDescent="0.15">
      <c r="B84" s="31"/>
      <c r="C84" s="14"/>
      <c r="D84" s="14"/>
      <c r="E84" s="14"/>
      <c r="F84" s="14"/>
      <c r="G84" s="14"/>
      <c r="H84" s="14"/>
      <c r="I84" s="14"/>
      <c r="J84" s="15"/>
      <c r="K84" s="16"/>
      <c r="L84" s="17"/>
    </row>
    <row r="85" spans="1:15" ht="15" customHeight="1" x14ac:dyDescent="0.15">
      <c r="A85" s="1" t="s">
        <v>413</v>
      </c>
      <c r="D85" s="8"/>
      <c r="F85" s="1"/>
      <c r="G85" s="1"/>
      <c r="H85" s="1"/>
      <c r="I85" s="1"/>
      <c r="K85" s="1"/>
    </row>
    <row r="86" spans="1:15" ht="12" customHeight="1" x14ac:dyDescent="0.15">
      <c r="B86" s="30"/>
      <c r="C86" s="10"/>
      <c r="D86" s="10"/>
      <c r="E86" s="10"/>
      <c r="F86" s="10"/>
      <c r="G86" s="10"/>
      <c r="H86" s="10"/>
      <c r="I86" s="3"/>
      <c r="J86" s="34" t="s">
        <v>2</v>
      </c>
      <c r="K86" s="35"/>
      <c r="L86" s="13"/>
      <c r="M86" s="34" t="s">
        <v>3</v>
      </c>
      <c r="N86" s="12"/>
      <c r="O86" s="13"/>
    </row>
    <row r="87" spans="1:15" ht="11.25" x14ac:dyDescent="0.15">
      <c r="B87" s="23"/>
      <c r="C87" s="9"/>
      <c r="D87" s="9"/>
      <c r="E87" s="9"/>
      <c r="I87" s="5"/>
      <c r="J87" s="141" t="s">
        <v>10</v>
      </c>
      <c r="K87" s="229"/>
      <c r="L87" s="220"/>
      <c r="M87" s="141" t="s">
        <v>10</v>
      </c>
      <c r="N87" s="229"/>
      <c r="O87" s="220"/>
    </row>
    <row r="88" spans="1:15" ht="12" customHeight="1" x14ac:dyDescent="0.15">
      <c r="B88" s="27"/>
      <c r="C88" s="11"/>
      <c r="D88" s="11"/>
      <c r="E88" s="11"/>
      <c r="F88" s="11"/>
      <c r="G88" s="11"/>
      <c r="H88" s="11"/>
      <c r="I88" s="7"/>
      <c r="J88" s="104"/>
      <c r="K88" s="230"/>
      <c r="L88" s="221"/>
      <c r="M88" s="116">
        <f>$M$16</f>
        <v>577</v>
      </c>
      <c r="N88" s="234"/>
      <c r="O88" s="235"/>
    </row>
    <row r="89" spans="1:15" ht="15" customHeight="1" x14ac:dyDescent="0.15">
      <c r="B89" s="23" t="s">
        <v>111</v>
      </c>
      <c r="C89" s="9"/>
      <c r="D89" s="9"/>
      <c r="E89" s="9"/>
      <c r="J89" s="54">
        <v>559</v>
      </c>
      <c r="K89" s="231"/>
      <c r="L89" s="223"/>
      <c r="M89" s="117">
        <f>J89/M$88*100</f>
        <v>96.880415944540729</v>
      </c>
      <c r="N89" s="236"/>
      <c r="O89" s="237"/>
    </row>
    <row r="90" spans="1:15" ht="15" customHeight="1" x14ac:dyDescent="0.15">
      <c r="B90" s="23" t="s">
        <v>112</v>
      </c>
      <c r="C90" s="9"/>
      <c r="D90" s="9"/>
      <c r="E90" s="9"/>
      <c r="J90" s="55">
        <v>138</v>
      </c>
      <c r="K90" s="232"/>
      <c r="L90" s="225"/>
      <c r="M90" s="118">
        <f>J90/M$88*100</f>
        <v>23.91681109185442</v>
      </c>
      <c r="N90" s="238"/>
      <c r="O90" s="239"/>
    </row>
    <row r="91" spans="1:15" ht="15" customHeight="1" x14ac:dyDescent="0.15">
      <c r="B91" s="23" t="s">
        <v>113</v>
      </c>
      <c r="C91" s="9"/>
      <c r="D91" s="9"/>
      <c r="E91" s="9"/>
      <c r="J91" s="55">
        <v>135</v>
      </c>
      <c r="K91" s="232"/>
      <c r="L91" s="225"/>
      <c r="M91" s="118">
        <f>J91/M$88*100</f>
        <v>23.39688041594454</v>
      </c>
      <c r="N91" s="238"/>
      <c r="O91" s="239"/>
    </row>
    <row r="92" spans="1:15" ht="15" customHeight="1" x14ac:dyDescent="0.15">
      <c r="B92" s="27" t="s">
        <v>0</v>
      </c>
      <c r="C92" s="11"/>
      <c r="D92" s="11"/>
      <c r="E92" s="11"/>
      <c r="F92" s="11"/>
      <c r="G92" s="11"/>
      <c r="H92" s="11"/>
      <c r="I92" s="11"/>
      <c r="J92" s="55">
        <v>16</v>
      </c>
      <c r="K92" s="232"/>
      <c r="L92" s="225"/>
      <c r="M92" s="118">
        <f>J92/M$88*100</f>
        <v>2.772963604852686</v>
      </c>
      <c r="N92" s="238"/>
      <c r="O92" s="239"/>
    </row>
    <row r="93" spans="1:15" ht="15" customHeight="1" x14ac:dyDescent="0.15">
      <c r="B93" s="28" t="s">
        <v>1</v>
      </c>
      <c r="C93" s="12"/>
      <c r="D93" s="12"/>
      <c r="E93" s="12"/>
      <c r="F93" s="12"/>
      <c r="G93" s="12"/>
      <c r="H93" s="12"/>
      <c r="I93" s="13"/>
      <c r="J93" s="105">
        <f>SUM(J89:J92)</f>
        <v>848</v>
      </c>
      <c r="K93" s="233"/>
      <c r="L93" s="227"/>
      <c r="M93" s="120" t="str">
        <f>IF(SUM(M89:M92)&gt;100,"－",SUM(M89:M92))</f>
        <v>－</v>
      </c>
      <c r="N93" s="240"/>
      <c r="O93" s="241"/>
    </row>
    <row r="94" spans="1:15" ht="14.25" customHeight="1" x14ac:dyDescent="0.15">
      <c r="B94" s="29"/>
      <c r="H94" s="1"/>
      <c r="K94" s="1"/>
      <c r="M94" s="8"/>
      <c r="N94" s="21"/>
    </row>
    <row r="95" spans="1:15" ht="14.25" customHeight="1" x14ac:dyDescent="0.15">
      <c r="B95" s="2"/>
      <c r="C95" s="10"/>
      <c r="D95" s="10"/>
      <c r="E95" s="10"/>
      <c r="F95" s="10"/>
      <c r="G95" s="10"/>
      <c r="H95" s="10"/>
      <c r="I95" s="10"/>
      <c r="J95" s="34" t="s">
        <v>2</v>
      </c>
      <c r="K95" s="35"/>
      <c r="L95" s="13"/>
      <c r="M95" s="34" t="s">
        <v>3</v>
      </c>
      <c r="N95" s="35"/>
      <c r="O95" s="13"/>
    </row>
    <row r="96" spans="1:15" ht="29.25" x14ac:dyDescent="0.15">
      <c r="B96" s="4"/>
      <c r="C96" s="9"/>
      <c r="D96" s="9"/>
      <c r="E96" s="9"/>
      <c r="J96" s="215"/>
      <c r="K96" s="142" t="s">
        <v>257</v>
      </c>
      <c r="L96" s="220"/>
      <c r="M96" s="215"/>
      <c r="N96" s="142" t="s">
        <v>257</v>
      </c>
      <c r="O96" s="220"/>
    </row>
    <row r="97" spans="2:15" ht="14.25" customHeight="1" x14ac:dyDescent="0.15">
      <c r="B97" s="6"/>
      <c r="C97" s="11"/>
      <c r="D97" s="11"/>
      <c r="E97" s="11"/>
      <c r="F97" s="11"/>
      <c r="G97" s="11"/>
      <c r="H97" s="11"/>
      <c r="I97" s="11"/>
      <c r="J97" s="216"/>
      <c r="K97" s="111"/>
      <c r="L97" s="221"/>
      <c r="M97" s="222"/>
      <c r="N97" s="126">
        <f t="shared" ref="N97" si="21">N$16</f>
        <v>57</v>
      </c>
      <c r="O97" s="235"/>
    </row>
    <row r="98" spans="2:15" ht="14.25" customHeight="1" x14ac:dyDescent="0.15">
      <c r="B98" s="23" t="s">
        <v>114</v>
      </c>
      <c r="C98" s="9"/>
      <c r="D98" s="9"/>
      <c r="E98" s="9"/>
      <c r="J98" s="217"/>
      <c r="K98" s="212">
        <v>23</v>
      </c>
      <c r="L98" s="223"/>
      <c r="M98" s="224"/>
      <c r="N98" s="127">
        <f>K98/N$97*100</f>
        <v>40.350877192982452</v>
      </c>
      <c r="O98" s="237"/>
    </row>
    <row r="99" spans="2:15" ht="14.25" customHeight="1" x14ac:dyDescent="0.15">
      <c r="B99" s="23" t="s">
        <v>115</v>
      </c>
      <c r="C99" s="9"/>
      <c r="D99" s="9"/>
      <c r="E99" s="9"/>
      <c r="J99" s="218"/>
      <c r="K99" s="213">
        <v>27</v>
      </c>
      <c r="L99" s="225"/>
      <c r="M99" s="226"/>
      <c r="N99" s="128">
        <f t="shared" ref="N99:N101" si="22">K99/N$97*100</f>
        <v>47.368421052631575</v>
      </c>
      <c r="O99" s="239"/>
    </row>
    <row r="100" spans="2:15" ht="14.25" customHeight="1" x14ac:dyDescent="0.15">
      <c r="B100" s="23" t="s">
        <v>116</v>
      </c>
      <c r="C100" s="9"/>
      <c r="D100" s="9"/>
      <c r="E100" s="9"/>
      <c r="J100" s="218"/>
      <c r="K100" s="213">
        <v>2</v>
      </c>
      <c r="L100" s="225"/>
      <c r="M100" s="226"/>
      <c r="N100" s="128">
        <f t="shared" si="22"/>
        <v>3.5087719298245612</v>
      </c>
      <c r="O100" s="239"/>
    </row>
    <row r="101" spans="2:15" ht="14.25" customHeight="1" x14ac:dyDescent="0.15">
      <c r="B101" s="27" t="s">
        <v>0</v>
      </c>
      <c r="C101" s="11"/>
      <c r="D101" s="11"/>
      <c r="E101" s="11"/>
      <c r="F101" s="11"/>
      <c r="G101" s="11"/>
      <c r="H101" s="11"/>
      <c r="I101" s="11"/>
      <c r="J101" s="218"/>
      <c r="K101" s="214">
        <v>5</v>
      </c>
      <c r="L101" s="225"/>
      <c r="M101" s="226"/>
      <c r="N101" s="128">
        <f t="shared" si="22"/>
        <v>8.7719298245614024</v>
      </c>
      <c r="O101" s="239"/>
    </row>
    <row r="102" spans="2:15" ht="14.25" customHeight="1" x14ac:dyDescent="0.15">
      <c r="B102" s="28" t="s">
        <v>1</v>
      </c>
      <c r="C102" s="12"/>
      <c r="D102" s="12"/>
      <c r="E102" s="12"/>
      <c r="F102" s="12"/>
      <c r="G102" s="12"/>
      <c r="H102" s="12"/>
      <c r="I102" s="13"/>
      <c r="J102" s="219"/>
      <c r="K102" s="115">
        <f>SUM(K98:K101)</f>
        <v>57</v>
      </c>
      <c r="L102" s="227"/>
      <c r="M102" s="228"/>
      <c r="N102" s="130">
        <f>IF(SUM(N98:N101)&gt;100,"－",SUM(N98:N101))</f>
        <v>99.999999999999986</v>
      </c>
      <c r="O102" s="241"/>
    </row>
    <row r="103" spans="2:15" ht="14.25" customHeight="1" x14ac:dyDescent="0.15">
      <c r="B103" s="29"/>
      <c r="H103" s="1"/>
      <c r="K103" s="1"/>
      <c r="M103" s="8"/>
      <c r="N103" s="21"/>
    </row>
    <row r="104" spans="2:15" ht="14.25" customHeight="1" x14ac:dyDescent="0.15">
      <c r="B104" s="2"/>
      <c r="C104" s="10"/>
      <c r="D104" s="10"/>
      <c r="E104" s="10"/>
      <c r="F104" s="10"/>
      <c r="G104" s="10"/>
      <c r="H104" s="10"/>
      <c r="I104" s="10"/>
      <c r="J104" s="34" t="s">
        <v>2</v>
      </c>
      <c r="K104" s="35"/>
      <c r="L104" s="13"/>
      <c r="M104" s="34" t="s">
        <v>3</v>
      </c>
      <c r="N104" s="35"/>
      <c r="O104" s="13"/>
    </row>
    <row r="105" spans="2:15" ht="11.25" x14ac:dyDescent="0.15">
      <c r="B105" s="4"/>
      <c r="C105" s="9"/>
      <c r="D105" s="9"/>
      <c r="E105" s="9"/>
      <c r="J105" s="215"/>
      <c r="K105" s="229"/>
      <c r="L105" s="143" t="s">
        <v>11</v>
      </c>
      <c r="M105" s="215"/>
      <c r="N105" s="229"/>
      <c r="O105" s="143" t="s">
        <v>11</v>
      </c>
    </row>
    <row r="106" spans="2:15" ht="14.25" customHeight="1" x14ac:dyDescent="0.15">
      <c r="B106" s="6"/>
      <c r="C106" s="11"/>
      <c r="D106" s="11"/>
      <c r="E106" s="11"/>
      <c r="F106" s="11"/>
      <c r="G106" s="11"/>
      <c r="H106" s="11"/>
      <c r="I106" s="11"/>
      <c r="J106" s="216"/>
      <c r="K106" s="230"/>
      <c r="L106" s="106"/>
      <c r="M106" s="222"/>
      <c r="N106" s="234"/>
      <c r="O106" s="121">
        <f t="shared" ref="O106" si="23">O$16</f>
        <v>503</v>
      </c>
    </row>
    <row r="107" spans="2:15" ht="14.25" customHeight="1" x14ac:dyDescent="0.15">
      <c r="B107" s="23" t="s">
        <v>117</v>
      </c>
      <c r="C107" s="9"/>
      <c r="D107" s="9"/>
      <c r="E107" s="9"/>
      <c r="I107" s="3"/>
      <c r="J107" s="217"/>
      <c r="K107" s="231"/>
      <c r="L107" s="107">
        <v>161</v>
      </c>
      <c r="M107" s="224"/>
      <c r="N107" s="236"/>
      <c r="O107" s="122">
        <f>L107/O$106*100</f>
        <v>32.007952286282304</v>
      </c>
    </row>
    <row r="108" spans="2:15" ht="14.25" customHeight="1" x14ac:dyDescent="0.15">
      <c r="B108" s="23" t="s">
        <v>118</v>
      </c>
      <c r="C108" s="9"/>
      <c r="D108" s="9"/>
      <c r="E108" s="9"/>
      <c r="I108" s="5"/>
      <c r="J108" s="218"/>
      <c r="K108" s="232"/>
      <c r="L108" s="108">
        <v>201</v>
      </c>
      <c r="M108" s="226"/>
      <c r="N108" s="238"/>
      <c r="O108" s="123">
        <f>L108/O$106*100</f>
        <v>39.960238568588466</v>
      </c>
    </row>
    <row r="109" spans="2:15" ht="14.25" customHeight="1" x14ac:dyDescent="0.15">
      <c r="B109" s="23" t="s">
        <v>119</v>
      </c>
      <c r="C109" s="9"/>
      <c r="D109" s="9"/>
      <c r="E109" s="9"/>
      <c r="I109" s="5"/>
      <c r="J109" s="218"/>
      <c r="K109" s="232"/>
      <c r="L109" s="108">
        <v>24</v>
      </c>
      <c r="M109" s="226"/>
      <c r="N109" s="238"/>
      <c r="O109" s="123">
        <f>L109/O$106*100</f>
        <v>4.7713717693836974</v>
      </c>
    </row>
    <row r="110" spans="2:15" ht="14.25" customHeight="1" x14ac:dyDescent="0.15">
      <c r="B110" s="23" t="s">
        <v>120</v>
      </c>
      <c r="C110" s="9"/>
      <c r="D110" s="9"/>
      <c r="E110" s="9"/>
      <c r="I110" s="5"/>
      <c r="J110" s="218"/>
      <c r="K110" s="232"/>
      <c r="L110" s="108">
        <v>27</v>
      </c>
      <c r="M110" s="226"/>
      <c r="N110" s="238"/>
      <c r="O110" s="123">
        <f>L110/O$106*100</f>
        <v>5.3677932405566597</v>
      </c>
    </row>
    <row r="111" spans="2:15" ht="14.25" customHeight="1" x14ac:dyDescent="0.15">
      <c r="B111" s="27" t="s">
        <v>0</v>
      </c>
      <c r="C111" s="11"/>
      <c r="D111" s="11"/>
      <c r="E111" s="11"/>
      <c r="F111" s="11"/>
      <c r="G111" s="11"/>
      <c r="H111" s="11"/>
      <c r="I111" s="7"/>
      <c r="J111" s="242"/>
      <c r="K111" s="243"/>
      <c r="L111" s="109">
        <v>90</v>
      </c>
      <c r="M111" s="244"/>
      <c r="N111" s="245"/>
      <c r="O111" s="124">
        <f>L111/O$106*100</f>
        <v>17.892644135188867</v>
      </c>
    </row>
    <row r="112" spans="2:15" ht="14.25" customHeight="1" x14ac:dyDescent="0.15">
      <c r="B112" s="28" t="s">
        <v>1</v>
      </c>
      <c r="C112" s="12"/>
      <c r="D112" s="12"/>
      <c r="E112" s="12"/>
      <c r="F112" s="12"/>
      <c r="G112" s="12"/>
      <c r="H112" s="13"/>
      <c r="I112" s="13"/>
      <c r="J112" s="219"/>
      <c r="K112" s="233"/>
      <c r="L112" s="110">
        <f>SUM(L107:L111)</f>
        <v>503</v>
      </c>
      <c r="M112" s="228"/>
      <c r="N112" s="240"/>
      <c r="O112" s="125">
        <f>IF(SUM(O107:O111)&gt;100,"－",SUM(O107:O111))</f>
        <v>100</v>
      </c>
    </row>
    <row r="113" spans="1:15" ht="14.25" customHeight="1" x14ac:dyDescent="0.15">
      <c r="B113" s="29"/>
      <c r="J113" s="9"/>
      <c r="K113" s="9"/>
      <c r="M113" s="8"/>
      <c r="N113" s="21"/>
    </row>
    <row r="114" spans="1:15" ht="15" customHeight="1" x14ac:dyDescent="0.15">
      <c r="A114" s="1" t="s">
        <v>121</v>
      </c>
      <c r="D114" s="8"/>
      <c r="F114" s="1"/>
      <c r="G114" s="1"/>
      <c r="H114" s="1"/>
      <c r="I114" s="1"/>
      <c r="K114" s="1"/>
    </row>
    <row r="115" spans="1:15" ht="12" customHeight="1" x14ac:dyDescent="0.15">
      <c r="B115" s="30"/>
      <c r="C115" s="10"/>
      <c r="D115" s="10"/>
      <c r="E115" s="10"/>
      <c r="F115" s="10"/>
      <c r="G115" s="10"/>
      <c r="H115" s="10"/>
      <c r="I115" s="3"/>
      <c r="J115" s="34" t="s">
        <v>2</v>
      </c>
      <c r="K115" s="35"/>
      <c r="L115" s="13"/>
      <c r="M115" s="34" t="s">
        <v>3</v>
      </c>
      <c r="N115" s="12"/>
      <c r="O115" s="13"/>
    </row>
    <row r="116" spans="1:15" ht="11.25" x14ac:dyDescent="0.15">
      <c r="B116" s="23"/>
      <c r="C116" s="9"/>
      <c r="D116" s="9"/>
      <c r="E116" s="9"/>
      <c r="I116" s="5"/>
      <c r="J116" s="141" t="s">
        <v>10</v>
      </c>
      <c r="K116" s="229"/>
      <c r="L116" s="220"/>
      <c r="M116" s="141" t="s">
        <v>10</v>
      </c>
      <c r="N116" s="229"/>
      <c r="O116" s="220"/>
    </row>
    <row r="117" spans="1:15" ht="12" customHeight="1" x14ac:dyDescent="0.15">
      <c r="B117" s="27"/>
      <c r="C117" s="11"/>
      <c r="D117" s="11"/>
      <c r="E117" s="11"/>
      <c r="F117" s="11"/>
      <c r="G117" s="11"/>
      <c r="H117" s="11"/>
      <c r="I117" s="7"/>
      <c r="J117" s="104"/>
      <c r="K117" s="230"/>
      <c r="L117" s="221"/>
      <c r="M117" s="116">
        <f>$M$16</f>
        <v>577</v>
      </c>
      <c r="N117" s="234"/>
      <c r="O117" s="235"/>
    </row>
    <row r="118" spans="1:15" ht="15" customHeight="1" x14ac:dyDescent="0.15">
      <c r="B118" s="23" t="s">
        <v>122</v>
      </c>
      <c r="C118" s="9"/>
      <c r="D118" s="9"/>
      <c r="E118" s="9"/>
      <c r="J118" s="54">
        <v>14</v>
      </c>
      <c r="K118" s="231"/>
      <c r="L118" s="223"/>
      <c r="M118" s="117">
        <f>J118/M$117*100</f>
        <v>2.4263431542461005</v>
      </c>
      <c r="N118" s="236"/>
      <c r="O118" s="237"/>
    </row>
    <row r="119" spans="1:15" ht="15" customHeight="1" x14ac:dyDescent="0.15">
      <c r="B119" s="23" t="s">
        <v>123</v>
      </c>
      <c r="C119" s="9"/>
      <c r="D119" s="9"/>
      <c r="E119" s="9"/>
      <c r="J119" s="55">
        <v>29</v>
      </c>
      <c r="K119" s="232"/>
      <c r="L119" s="225"/>
      <c r="M119" s="118">
        <f>J119/M$117*100</f>
        <v>5.0259965337954942</v>
      </c>
      <c r="N119" s="238"/>
      <c r="O119" s="239"/>
    </row>
    <row r="120" spans="1:15" ht="15" customHeight="1" x14ac:dyDescent="0.15">
      <c r="B120" s="23" t="s">
        <v>124</v>
      </c>
      <c r="C120" s="9"/>
      <c r="D120" s="9"/>
      <c r="E120" s="9"/>
      <c r="J120" s="55">
        <v>526</v>
      </c>
      <c r="K120" s="232"/>
      <c r="L120" s="225"/>
      <c r="M120" s="118">
        <f>J120/M$117*100</f>
        <v>91.161178509532064</v>
      </c>
      <c r="N120" s="238"/>
      <c r="O120" s="239"/>
    </row>
    <row r="121" spans="1:15" ht="15" customHeight="1" x14ac:dyDescent="0.15">
      <c r="B121" s="27" t="s">
        <v>0</v>
      </c>
      <c r="C121" s="11"/>
      <c r="D121" s="11"/>
      <c r="E121" s="11"/>
      <c r="F121" s="11"/>
      <c r="G121" s="11"/>
      <c r="H121" s="11"/>
      <c r="I121" s="11"/>
      <c r="J121" s="55">
        <v>8</v>
      </c>
      <c r="K121" s="232"/>
      <c r="L121" s="225"/>
      <c r="M121" s="118">
        <f>J121/M$117*100</f>
        <v>1.386481802426343</v>
      </c>
      <c r="N121" s="238"/>
      <c r="O121" s="239"/>
    </row>
    <row r="122" spans="1:15" ht="15" customHeight="1" x14ac:dyDescent="0.15">
      <c r="B122" s="28" t="s">
        <v>1</v>
      </c>
      <c r="C122" s="12"/>
      <c r="D122" s="12"/>
      <c r="E122" s="12"/>
      <c r="F122" s="12"/>
      <c r="G122" s="12"/>
      <c r="H122" s="12"/>
      <c r="I122" s="13"/>
      <c r="J122" s="105">
        <f>SUM(J118:J121)</f>
        <v>577</v>
      </c>
      <c r="K122" s="233"/>
      <c r="L122" s="227"/>
      <c r="M122" s="120">
        <f>IF(SUM(M118:M121)&gt;100,"－",SUM(M118:M121))</f>
        <v>100</v>
      </c>
      <c r="N122" s="240"/>
      <c r="O122" s="241"/>
    </row>
    <row r="123" spans="1:15" ht="14.25" customHeight="1" x14ac:dyDescent="0.15">
      <c r="B123" s="29"/>
      <c r="H123" s="1"/>
      <c r="K123" s="1"/>
      <c r="M123" s="8"/>
      <c r="N123" s="21"/>
    </row>
    <row r="124" spans="1:15" ht="15" customHeight="1" x14ac:dyDescent="0.15">
      <c r="A124" s="1" t="s">
        <v>131</v>
      </c>
      <c r="D124" s="8"/>
      <c r="F124" s="1"/>
      <c r="G124" s="1"/>
      <c r="H124" s="1"/>
      <c r="K124" s="1"/>
    </row>
    <row r="125" spans="1:15" ht="12" customHeight="1" x14ac:dyDescent="0.15">
      <c r="B125" s="30"/>
      <c r="C125" s="10"/>
      <c r="D125" s="10"/>
      <c r="E125" s="10"/>
      <c r="F125" s="10"/>
      <c r="G125" s="10"/>
      <c r="H125" s="10"/>
      <c r="I125" s="3"/>
      <c r="J125" s="34" t="s">
        <v>2</v>
      </c>
      <c r="K125" s="35"/>
      <c r="L125" s="13"/>
      <c r="M125" s="34" t="s">
        <v>3</v>
      </c>
      <c r="N125" s="12"/>
      <c r="O125" s="13"/>
    </row>
    <row r="126" spans="1:15" ht="11.25" x14ac:dyDescent="0.15">
      <c r="B126" s="131" t="s">
        <v>132</v>
      </c>
      <c r="C126" s="14"/>
      <c r="D126" s="14"/>
      <c r="E126" s="14"/>
      <c r="F126" s="14"/>
      <c r="G126" s="14"/>
      <c r="H126" s="14"/>
      <c r="I126" s="132"/>
      <c r="J126" s="141" t="s">
        <v>10</v>
      </c>
      <c r="K126" s="229"/>
      <c r="L126" s="220"/>
      <c r="M126" s="141" t="s">
        <v>10</v>
      </c>
      <c r="N126" s="229"/>
      <c r="O126" s="220"/>
    </row>
    <row r="127" spans="1:15" ht="12" customHeight="1" x14ac:dyDescent="0.15">
      <c r="B127" s="27"/>
      <c r="C127" s="11"/>
      <c r="D127" s="11"/>
      <c r="E127" s="11"/>
      <c r="F127" s="11"/>
      <c r="G127" s="11"/>
      <c r="H127" s="11"/>
      <c r="I127" s="7"/>
      <c r="J127" s="104"/>
      <c r="K127" s="230"/>
      <c r="L127" s="221"/>
      <c r="M127" s="116">
        <f>$M$16</f>
        <v>577</v>
      </c>
      <c r="N127" s="234"/>
      <c r="O127" s="235"/>
    </row>
    <row r="128" spans="1:15" ht="15" customHeight="1" x14ac:dyDescent="0.15">
      <c r="B128" s="23" t="s">
        <v>451</v>
      </c>
      <c r="C128" s="9"/>
      <c r="D128" s="9"/>
      <c r="E128" s="9"/>
      <c r="J128" s="96">
        <v>273</v>
      </c>
      <c r="K128" s="246"/>
      <c r="L128" s="247"/>
      <c r="M128" s="117">
        <f t="shared" ref="M128:M134" si="24">J128/M$127*100</f>
        <v>47.313691507798964</v>
      </c>
      <c r="N128" s="246"/>
      <c r="O128" s="257"/>
    </row>
    <row r="129" spans="2:15" ht="15" customHeight="1" x14ac:dyDescent="0.15">
      <c r="B129" s="23" t="s">
        <v>452</v>
      </c>
      <c r="C129" s="9"/>
      <c r="D129" s="9"/>
      <c r="E129" s="9"/>
      <c r="J129" s="187">
        <v>8</v>
      </c>
      <c r="K129" s="248"/>
      <c r="L129" s="247"/>
      <c r="M129" s="118">
        <f t="shared" si="24"/>
        <v>1.386481802426343</v>
      </c>
      <c r="N129" s="248"/>
      <c r="O129" s="258"/>
    </row>
    <row r="130" spans="2:15" ht="15" customHeight="1" x14ac:dyDescent="0.15">
      <c r="B130" s="23" t="s">
        <v>265</v>
      </c>
      <c r="C130" s="9"/>
      <c r="D130" s="9"/>
      <c r="E130" s="9"/>
      <c r="J130" s="187">
        <v>53</v>
      </c>
      <c r="K130" s="248"/>
      <c r="L130" s="247"/>
      <c r="M130" s="118">
        <f t="shared" si="24"/>
        <v>9.1854419410745241</v>
      </c>
      <c r="N130" s="248"/>
      <c r="O130" s="258"/>
    </row>
    <row r="131" spans="2:15" ht="15" customHeight="1" x14ac:dyDescent="0.15">
      <c r="B131" s="23" t="s">
        <v>266</v>
      </c>
      <c r="C131" s="9"/>
      <c r="D131" s="9"/>
      <c r="E131" s="9"/>
      <c r="J131" s="187">
        <v>70</v>
      </c>
      <c r="K131" s="248"/>
      <c r="L131" s="247"/>
      <c r="M131" s="118">
        <f t="shared" si="24"/>
        <v>12.131715771230503</v>
      </c>
      <c r="N131" s="248"/>
      <c r="O131" s="258"/>
    </row>
    <row r="132" spans="2:15" ht="15" customHeight="1" x14ac:dyDescent="0.15">
      <c r="B132" s="23" t="s">
        <v>267</v>
      </c>
      <c r="C132" s="9"/>
      <c r="D132" s="9"/>
      <c r="E132" s="9"/>
      <c r="J132" s="187">
        <v>92</v>
      </c>
      <c r="K132" s="248"/>
      <c r="L132" s="247"/>
      <c r="M132" s="118">
        <f t="shared" si="24"/>
        <v>15.944540727902945</v>
      </c>
      <c r="N132" s="248"/>
      <c r="O132" s="258"/>
    </row>
    <row r="133" spans="2:15" ht="15" customHeight="1" x14ac:dyDescent="0.15">
      <c r="B133" s="23" t="s">
        <v>268</v>
      </c>
      <c r="C133" s="9"/>
      <c r="D133" s="9"/>
      <c r="E133" s="9"/>
      <c r="J133" s="187">
        <v>67</v>
      </c>
      <c r="K133" s="248"/>
      <c r="L133" s="247"/>
      <c r="M133" s="118">
        <f t="shared" si="24"/>
        <v>11.611785095320624</v>
      </c>
      <c r="N133" s="248"/>
      <c r="O133" s="258"/>
    </row>
    <row r="134" spans="2:15" ht="15" customHeight="1" x14ac:dyDescent="0.15">
      <c r="B134" s="27" t="s">
        <v>0</v>
      </c>
      <c r="C134" s="11"/>
      <c r="D134" s="11"/>
      <c r="E134" s="11"/>
      <c r="F134" s="11"/>
      <c r="G134" s="11"/>
      <c r="H134" s="11"/>
      <c r="I134" s="11"/>
      <c r="J134" s="98">
        <v>14</v>
      </c>
      <c r="K134" s="249"/>
      <c r="L134" s="247"/>
      <c r="M134" s="119">
        <f t="shared" si="24"/>
        <v>2.4263431542461005</v>
      </c>
      <c r="N134" s="249"/>
      <c r="O134" s="259"/>
    </row>
    <row r="135" spans="2:15" ht="15" customHeight="1" x14ac:dyDescent="0.15">
      <c r="B135" s="28" t="s">
        <v>1</v>
      </c>
      <c r="C135" s="12"/>
      <c r="D135" s="12"/>
      <c r="E135" s="12"/>
      <c r="F135" s="12"/>
      <c r="G135" s="12"/>
      <c r="H135" s="13"/>
      <c r="I135" s="13"/>
      <c r="J135" s="105">
        <f>SUM(J128:J134)</f>
        <v>577</v>
      </c>
      <c r="K135" s="233"/>
      <c r="L135" s="227"/>
      <c r="M135" s="120">
        <f>IF(SUM(M128:M134)&gt;100,"－",SUM(M128:M134))</f>
        <v>100</v>
      </c>
      <c r="N135" s="240"/>
      <c r="O135" s="241"/>
    </row>
    <row r="136" spans="2:15" ht="14.25" customHeight="1" x14ac:dyDescent="0.15">
      <c r="B136" s="29"/>
      <c r="H136" s="1"/>
      <c r="I136" s="1"/>
      <c r="K136" s="1"/>
      <c r="N136" s="21"/>
    </row>
    <row r="137" spans="2:15" ht="12" customHeight="1" x14ac:dyDescent="0.15">
      <c r="B137" s="30"/>
      <c r="C137" s="10"/>
      <c r="D137" s="10"/>
      <c r="E137" s="10"/>
      <c r="F137" s="10"/>
      <c r="G137" s="10"/>
      <c r="H137" s="10"/>
      <c r="I137" s="3"/>
      <c r="J137" s="34" t="s">
        <v>2</v>
      </c>
      <c r="K137" s="35"/>
      <c r="L137" s="13"/>
      <c r="M137" s="34" t="s">
        <v>3</v>
      </c>
      <c r="N137" s="12"/>
      <c r="O137" s="13"/>
    </row>
    <row r="138" spans="2:15" ht="11.25" x14ac:dyDescent="0.15">
      <c r="B138" s="131" t="s">
        <v>133</v>
      </c>
      <c r="C138" s="14"/>
      <c r="D138" s="14"/>
      <c r="E138" s="14"/>
      <c r="F138" s="14"/>
      <c r="G138" s="14"/>
      <c r="H138" s="14"/>
      <c r="I138" s="132"/>
      <c r="J138" s="141" t="s">
        <v>10</v>
      </c>
      <c r="K138" s="142"/>
      <c r="L138" s="143"/>
      <c r="M138" s="141" t="s">
        <v>10</v>
      </c>
      <c r="N138" s="229"/>
      <c r="O138" s="220"/>
    </row>
    <row r="139" spans="2:15" ht="12" customHeight="1" x14ac:dyDescent="0.15">
      <c r="B139" s="27"/>
      <c r="C139" s="11"/>
      <c r="D139" s="11"/>
      <c r="E139" s="11"/>
      <c r="F139" s="11"/>
      <c r="G139" s="11"/>
      <c r="H139" s="11"/>
      <c r="I139" s="7"/>
      <c r="J139" s="104"/>
      <c r="K139" s="230"/>
      <c r="L139" s="221"/>
      <c r="M139" s="116">
        <f>$M$16</f>
        <v>577</v>
      </c>
      <c r="N139" s="234"/>
      <c r="O139" s="235"/>
    </row>
    <row r="140" spans="2:15" ht="15" customHeight="1" x14ac:dyDescent="0.15">
      <c r="B140" s="23" t="s">
        <v>269</v>
      </c>
      <c r="C140" s="9"/>
      <c r="D140" s="9"/>
      <c r="E140" s="9"/>
      <c r="J140" s="96">
        <v>66</v>
      </c>
      <c r="K140" s="246"/>
      <c r="L140" s="247"/>
      <c r="M140" s="117">
        <f t="shared" ref="M140:M148" si="25">J140/M$139*100</f>
        <v>11.438474870017332</v>
      </c>
      <c r="N140" s="246"/>
      <c r="O140" s="257"/>
    </row>
    <row r="141" spans="2:15" ht="15" customHeight="1" x14ac:dyDescent="0.15">
      <c r="B141" s="23" t="s">
        <v>270</v>
      </c>
      <c r="C141" s="9"/>
      <c r="D141" s="9"/>
      <c r="E141" s="9"/>
      <c r="J141" s="187">
        <v>76</v>
      </c>
      <c r="K141" s="248"/>
      <c r="L141" s="247"/>
      <c r="M141" s="118">
        <f t="shared" si="25"/>
        <v>13.171577123050259</v>
      </c>
      <c r="N141" s="248"/>
      <c r="O141" s="258"/>
    </row>
    <row r="142" spans="2:15" ht="15" customHeight="1" x14ac:dyDescent="0.15">
      <c r="B142" s="23" t="s">
        <v>271</v>
      </c>
      <c r="C142" s="9"/>
      <c r="D142" s="9"/>
      <c r="E142" s="9"/>
      <c r="J142" s="187">
        <v>29</v>
      </c>
      <c r="K142" s="248"/>
      <c r="L142" s="247"/>
      <c r="M142" s="118">
        <f t="shared" si="25"/>
        <v>5.0259965337954942</v>
      </c>
      <c r="N142" s="248"/>
      <c r="O142" s="258"/>
    </row>
    <row r="143" spans="2:15" ht="15" customHeight="1" x14ac:dyDescent="0.15">
      <c r="B143" s="23" t="s">
        <v>272</v>
      </c>
      <c r="C143" s="9"/>
      <c r="D143" s="9"/>
      <c r="E143" s="9"/>
      <c r="J143" s="187">
        <v>46</v>
      </c>
      <c r="K143" s="248"/>
      <c r="L143" s="247"/>
      <c r="M143" s="118">
        <f t="shared" si="25"/>
        <v>7.9722703639514725</v>
      </c>
      <c r="N143" s="248"/>
      <c r="O143" s="258"/>
    </row>
    <row r="144" spans="2:15" ht="15" customHeight="1" x14ac:dyDescent="0.15">
      <c r="B144" s="23" t="s">
        <v>453</v>
      </c>
      <c r="C144" s="9"/>
      <c r="D144" s="9"/>
      <c r="E144" s="9"/>
      <c r="J144" s="187">
        <v>61</v>
      </c>
      <c r="K144" s="248"/>
      <c r="L144" s="247"/>
      <c r="M144" s="118">
        <f t="shared" si="25"/>
        <v>10.571923743500866</v>
      </c>
      <c r="N144" s="248"/>
      <c r="O144" s="258"/>
    </row>
    <row r="145" spans="2:15" ht="15" customHeight="1" x14ac:dyDescent="0.15">
      <c r="B145" s="23" t="s">
        <v>454</v>
      </c>
      <c r="C145" s="9"/>
      <c r="D145" s="9"/>
      <c r="E145" s="9"/>
      <c r="J145" s="187">
        <v>277</v>
      </c>
      <c r="K145" s="248"/>
      <c r="L145" s="247"/>
      <c r="M145" s="118">
        <f t="shared" si="25"/>
        <v>48.00693240901213</v>
      </c>
      <c r="N145" s="248"/>
      <c r="O145" s="258"/>
    </row>
    <row r="146" spans="2:15" ht="15" customHeight="1" x14ac:dyDescent="0.15">
      <c r="B146" s="23" t="s">
        <v>273</v>
      </c>
      <c r="C146" s="9"/>
      <c r="D146" s="9"/>
      <c r="E146" s="9"/>
      <c r="J146" s="187">
        <v>2</v>
      </c>
      <c r="K146" s="248"/>
      <c r="L146" s="247"/>
      <c r="M146" s="118">
        <f t="shared" si="25"/>
        <v>0.34662045060658575</v>
      </c>
      <c r="N146" s="248"/>
      <c r="O146" s="258"/>
    </row>
    <row r="147" spans="2:15" ht="15" customHeight="1" x14ac:dyDescent="0.15">
      <c r="B147" s="23" t="s">
        <v>274</v>
      </c>
      <c r="C147" s="9"/>
      <c r="D147" s="9"/>
      <c r="E147" s="9"/>
      <c r="J147" s="187">
        <v>6</v>
      </c>
      <c r="K147" s="248"/>
      <c r="L147" s="247"/>
      <c r="M147" s="118">
        <f t="shared" si="25"/>
        <v>1.0398613518197575</v>
      </c>
      <c r="N147" s="248"/>
      <c r="O147" s="258"/>
    </row>
    <row r="148" spans="2:15" ht="15" customHeight="1" x14ac:dyDescent="0.15">
      <c r="B148" s="27" t="s">
        <v>0</v>
      </c>
      <c r="C148" s="11"/>
      <c r="D148" s="11"/>
      <c r="E148" s="11"/>
      <c r="F148" s="11"/>
      <c r="G148" s="11"/>
      <c r="H148" s="11"/>
      <c r="I148" s="11"/>
      <c r="J148" s="98">
        <v>14</v>
      </c>
      <c r="K148" s="249"/>
      <c r="L148" s="247"/>
      <c r="M148" s="119">
        <f t="shared" si="25"/>
        <v>2.4263431542461005</v>
      </c>
      <c r="N148" s="249"/>
      <c r="O148" s="259"/>
    </row>
    <row r="149" spans="2:15" ht="15" customHeight="1" x14ac:dyDescent="0.15">
      <c r="B149" s="28" t="s">
        <v>1</v>
      </c>
      <c r="C149" s="12"/>
      <c r="D149" s="12"/>
      <c r="E149" s="12"/>
      <c r="F149" s="12"/>
      <c r="G149" s="12"/>
      <c r="H149" s="12"/>
      <c r="I149" s="13"/>
      <c r="J149" s="105">
        <f>SUM(J140:J148)</f>
        <v>577</v>
      </c>
      <c r="K149" s="233"/>
      <c r="L149" s="227"/>
      <c r="M149" s="120">
        <f>IF(SUM(M140:M148)&gt;100,"－",SUM(M140:M148))</f>
        <v>99.999999999999986</v>
      </c>
      <c r="N149" s="240"/>
      <c r="O149" s="241"/>
    </row>
    <row r="150" spans="2:15" ht="14.25" customHeight="1" x14ac:dyDescent="0.15">
      <c r="B150" s="29"/>
      <c r="J150" s="9"/>
      <c r="K150" s="1"/>
      <c r="M150" s="9"/>
      <c r="N150" s="21"/>
    </row>
    <row r="151" spans="2:15" ht="12" customHeight="1" x14ac:dyDescent="0.15">
      <c r="B151" s="30"/>
      <c r="C151" s="10"/>
      <c r="D151" s="10"/>
      <c r="E151" s="10"/>
      <c r="F151" s="10"/>
      <c r="G151" s="10"/>
      <c r="H151" s="10"/>
      <c r="I151" s="3"/>
      <c r="J151" s="34" t="s">
        <v>2</v>
      </c>
      <c r="K151" s="35"/>
      <c r="L151" s="13"/>
      <c r="M151" s="34" t="s">
        <v>3</v>
      </c>
      <c r="N151" s="12"/>
      <c r="O151" s="13"/>
    </row>
    <row r="152" spans="2:15" ht="11.25" x14ac:dyDescent="0.15">
      <c r="B152" s="131" t="s">
        <v>347</v>
      </c>
      <c r="C152" s="14"/>
      <c r="D152" s="14"/>
      <c r="E152" s="14"/>
      <c r="F152" s="14"/>
      <c r="G152" s="14"/>
      <c r="H152" s="14"/>
      <c r="I152" s="132"/>
      <c r="J152" s="141" t="s">
        <v>10</v>
      </c>
      <c r="K152" s="229"/>
      <c r="L152" s="220"/>
      <c r="M152" s="141" t="s">
        <v>10</v>
      </c>
      <c r="N152" s="229"/>
      <c r="O152" s="220"/>
    </row>
    <row r="153" spans="2:15" ht="12" customHeight="1" x14ac:dyDescent="0.15">
      <c r="B153" s="27"/>
      <c r="C153" s="11"/>
      <c r="D153" s="11"/>
      <c r="E153" s="11"/>
      <c r="F153" s="11"/>
      <c r="G153" s="11"/>
      <c r="H153" s="11"/>
      <c r="I153" s="7"/>
      <c r="J153" s="104"/>
      <c r="K153" s="230"/>
      <c r="L153" s="221"/>
      <c r="M153" s="116">
        <f>$M$16</f>
        <v>577</v>
      </c>
      <c r="N153" s="234"/>
      <c r="O153" s="235"/>
    </row>
    <row r="154" spans="2:15" ht="15" customHeight="1" x14ac:dyDescent="0.15">
      <c r="B154" s="23" t="s">
        <v>348</v>
      </c>
      <c r="C154" s="9"/>
      <c r="D154" s="9"/>
      <c r="E154" s="9"/>
      <c r="J154" s="96">
        <v>18</v>
      </c>
      <c r="K154" s="246"/>
      <c r="L154" s="247"/>
      <c r="M154" s="117">
        <f t="shared" ref="M154:M161" si="26">J154/M$153*100</f>
        <v>3.119584055459272</v>
      </c>
      <c r="N154" s="246"/>
      <c r="O154" s="257"/>
    </row>
    <row r="155" spans="2:15" ht="15" customHeight="1" x14ac:dyDescent="0.15">
      <c r="B155" s="23" t="s">
        <v>349</v>
      </c>
      <c r="C155" s="9"/>
      <c r="D155" s="9"/>
      <c r="E155" s="9"/>
      <c r="J155" s="187">
        <v>108</v>
      </c>
      <c r="K155" s="248"/>
      <c r="L155" s="247"/>
      <c r="M155" s="118">
        <f t="shared" si="26"/>
        <v>18.717504332755635</v>
      </c>
      <c r="N155" s="248"/>
      <c r="O155" s="258"/>
    </row>
    <row r="156" spans="2:15" ht="15" customHeight="1" x14ac:dyDescent="0.15">
      <c r="B156" s="23" t="s">
        <v>350</v>
      </c>
      <c r="C156" s="9"/>
      <c r="D156" s="9"/>
      <c r="E156" s="9"/>
      <c r="J156" s="187">
        <v>33</v>
      </c>
      <c r="K156" s="248"/>
      <c r="L156" s="247"/>
      <c r="M156" s="118">
        <f t="shared" si="26"/>
        <v>5.7192374350086661</v>
      </c>
      <c r="N156" s="248"/>
      <c r="O156" s="258"/>
    </row>
    <row r="157" spans="2:15" ht="15" customHeight="1" x14ac:dyDescent="0.15">
      <c r="B157" s="23" t="s">
        <v>351</v>
      </c>
      <c r="C157" s="9"/>
      <c r="D157" s="9"/>
      <c r="E157" s="9"/>
      <c r="J157" s="187">
        <v>57</v>
      </c>
      <c r="K157" s="248"/>
      <c r="L157" s="247"/>
      <c r="M157" s="118">
        <f t="shared" si="26"/>
        <v>9.8786828422876951</v>
      </c>
      <c r="N157" s="248"/>
      <c r="O157" s="258"/>
    </row>
    <row r="158" spans="2:15" ht="15" customHeight="1" x14ac:dyDescent="0.15">
      <c r="B158" s="23" t="s">
        <v>352</v>
      </c>
      <c r="C158" s="9"/>
      <c r="D158" s="9"/>
      <c r="E158" s="9"/>
      <c r="J158" s="187">
        <v>45</v>
      </c>
      <c r="K158" s="248"/>
      <c r="L158" s="247"/>
      <c r="M158" s="118">
        <f t="shared" si="26"/>
        <v>7.7989601386481793</v>
      </c>
      <c r="N158" s="248"/>
      <c r="O158" s="258"/>
    </row>
    <row r="159" spans="2:15" ht="15" customHeight="1" x14ac:dyDescent="0.15">
      <c r="B159" s="23" t="s">
        <v>353</v>
      </c>
      <c r="C159" s="9"/>
      <c r="D159" s="9"/>
      <c r="E159" s="9"/>
      <c r="J159" s="187">
        <v>29</v>
      </c>
      <c r="K159" s="248"/>
      <c r="L159" s="247"/>
      <c r="M159" s="118">
        <f t="shared" si="26"/>
        <v>5.0259965337954942</v>
      </c>
      <c r="N159" s="248"/>
      <c r="O159" s="258"/>
    </row>
    <row r="160" spans="2:15" ht="15" customHeight="1" x14ac:dyDescent="0.15">
      <c r="B160" s="23" t="s">
        <v>354</v>
      </c>
      <c r="C160" s="9"/>
      <c r="D160" s="9"/>
      <c r="E160" s="9"/>
      <c r="J160" s="187">
        <v>273</v>
      </c>
      <c r="K160" s="248"/>
      <c r="L160" s="247"/>
      <c r="M160" s="118">
        <f t="shared" si="26"/>
        <v>47.313691507798964</v>
      </c>
      <c r="N160" s="248"/>
      <c r="O160" s="258"/>
    </row>
    <row r="161" spans="1:15" ht="15" customHeight="1" x14ac:dyDescent="0.15">
      <c r="B161" s="27" t="s">
        <v>0</v>
      </c>
      <c r="C161" s="11"/>
      <c r="D161" s="11"/>
      <c r="E161" s="11"/>
      <c r="F161" s="11"/>
      <c r="G161" s="11"/>
      <c r="H161" s="11"/>
      <c r="I161" s="11"/>
      <c r="J161" s="98">
        <v>14</v>
      </c>
      <c r="K161" s="249"/>
      <c r="L161" s="247"/>
      <c r="M161" s="119">
        <f t="shared" si="26"/>
        <v>2.4263431542461005</v>
      </c>
      <c r="N161" s="249"/>
      <c r="O161" s="259"/>
    </row>
    <row r="162" spans="1:15" ht="15" customHeight="1" x14ac:dyDescent="0.15">
      <c r="B162" s="28" t="s">
        <v>1</v>
      </c>
      <c r="C162" s="12"/>
      <c r="D162" s="12"/>
      <c r="E162" s="12"/>
      <c r="F162" s="12"/>
      <c r="G162" s="12"/>
      <c r="H162" s="12"/>
      <c r="I162" s="13"/>
      <c r="J162" s="105">
        <f>SUM(J154:J161)</f>
        <v>577</v>
      </c>
      <c r="K162" s="233"/>
      <c r="L162" s="227"/>
      <c r="M162" s="120">
        <f>IF(SUM(M154:M161)&gt;100,"－",SUM(M154:M161))</f>
        <v>100</v>
      </c>
      <c r="N162" s="240"/>
      <c r="O162" s="241"/>
    </row>
    <row r="163" spans="1:15" ht="14.25" customHeight="1" x14ac:dyDescent="0.15">
      <c r="B163" s="29"/>
      <c r="J163" s="9"/>
      <c r="K163" s="9"/>
      <c r="L163" s="9"/>
      <c r="N163" s="8"/>
      <c r="O163" s="21"/>
    </row>
    <row r="164" spans="1:15" ht="14.25" customHeight="1" x14ac:dyDescent="0.15">
      <c r="A164" s="1" t="s">
        <v>134</v>
      </c>
      <c r="B164" s="29"/>
      <c r="J164" s="9"/>
      <c r="K164" s="9"/>
      <c r="N164" s="21"/>
    </row>
    <row r="165" spans="1:15" ht="14.25" customHeight="1" x14ac:dyDescent="0.15">
      <c r="B165" s="2"/>
      <c r="C165" s="10"/>
      <c r="D165" s="10"/>
      <c r="E165" s="10"/>
      <c r="F165" s="10"/>
      <c r="G165" s="10"/>
      <c r="H165" s="10"/>
      <c r="I165" s="10"/>
      <c r="J165" s="34" t="s">
        <v>2</v>
      </c>
      <c r="K165" s="35"/>
      <c r="L165" s="13"/>
      <c r="M165" s="34" t="s">
        <v>3</v>
      </c>
      <c r="N165" s="35"/>
      <c r="O165" s="13"/>
    </row>
    <row r="166" spans="1:15" ht="11.25" x14ac:dyDescent="0.15">
      <c r="B166" s="4"/>
      <c r="C166" s="9"/>
      <c r="D166" s="9"/>
      <c r="E166" s="9"/>
      <c r="J166" s="215"/>
      <c r="K166" s="229"/>
      <c r="L166" s="143" t="s">
        <v>11</v>
      </c>
      <c r="M166" s="215"/>
      <c r="N166" s="229"/>
      <c r="O166" s="143" t="s">
        <v>11</v>
      </c>
    </row>
    <row r="167" spans="1:15" ht="14.25" customHeight="1" x14ac:dyDescent="0.15">
      <c r="B167" s="6"/>
      <c r="C167" s="11"/>
      <c r="D167" s="11"/>
      <c r="E167" s="11"/>
      <c r="F167" s="11"/>
      <c r="G167" s="11"/>
      <c r="H167" s="11"/>
      <c r="I167" s="11"/>
      <c r="J167" s="216"/>
      <c r="K167" s="230"/>
      <c r="L167" s="106"/>
      <c r="M167" s="222"/>
      <c r="N167" s="234"/>
      <c r="O167" s="121">
        <f t="shared" ref="O167" si="27">O$16</f>
        <v>503</v>
      </c>
    </row>
    <row r="168" spans="1:15" ht="14.25" customHeight="1" x14ac:dyDescent="0.15">
      <c r="B168" s="23" t="s">
        <v>135</v>
      </c>
      <c r="C168" s="9"/>
      <c r="D168" s="9"/>
      <c r="E168" s="9"/>
      <c r="J168" s="251"/>
      <c r="K168" s="246"/>
      <c r="L168" s="188">
        <v>25</v>
      </c>
      <c r="M168" s="251"/>
      <c r="N168" s="254"/>
      <c r="O168" s="122">
        <f t="shared" ref="O168:O174" si="28">L168/O$167*100</f>
        <v>4.9701789264413518</v>
      </c>
    </row>
    <row r="169" spans="1:15" ht="14.25" customHeight="1" x14ac:dyDescent="0.15">
      <c r="B169" s="23" t="s">
        <v>136</v>
      </c>
      <c r="C169" s="9"/>
      <c r="D169" s="9"/>
      <c r="E169" s="9"/>
      <c r="J169" s="252"/>
      <c r="K169" s="248"/>
      <c r="L169" s="189">
        <v>11</v>
      </c>
      <c r="M169" s="252"/>
      <c r="N169" s="255"/>
      <c r="O169" s="123">
        <f t="shared" si="28"/>
        <v>2.1868787276341948</v>
      </c>
    </row>
    <row r="170" spans="1:15" ht="14.25" customHeight="1" x14ac:dyDescent="0.15">
      <c r="B170" s="23" t="s">
        <v>137</v>
      </c>
      <c r="C170" s="9"/>
      <c r="D170" s="9"/>
      <c r="E170" s="9"/>
      <c r="J170" s="252"/>
      <c r="K170" s="248"/>
      <c r="L170" s="189">
        <v>44</v>
      </c>
      <c r="M170" s="252"/>
      <c r="N170" s="255"/>
      <c r="O170" s="123">
        <f t="shared" si="28"/>
        <v>8.7475149105367791</v>
      </c>
    </row>
    <row r="171" spans="1:15" ht="14.25" customHeight="1" x14ac:dyDescent="0.15">
      <c r="B171" s="23" t="s">
        <v>138</v>
      </c>
      <c r="C171" s="9"/>
      <c r="D171" s="9"/>
      <c r="E171" s="9"/>
      <c r="J171" s="252"/>
      <c r="K171" s="248"/>
      <c r="L171" s="189">
        <v>123</v>
      </c>
      <c r="M171" s="252"/>
      <c r="N171" s="255"/>
      <c r="O171" s="123">
        <f t="shared" si="28"/>
        <v>24.453280318091451</v>
      </c>
    </row>
    <row r="172" spans="1:15" ht="14.25" customHeight="1" x14ac:dyDescent="0.15">
      <c r="B172" s="23" t="s">
        <v>139</v>
      </c>
      <c r="C172" s="9"/>
      <c r="D172" s="9"/>
      <c r="E172" s="9"/>
      <c r="J172" s="252"/>
      <c r="K172" s="248"/>
      <c r="L172" s="189">
        <v>257</v>
      </c>
      <c r="M172" s="252"/>
      <c r="N172" s="255"/>
      <c r="O172" s="123">
        <f t="shared" si="28"/>
        <v>51.093439363817097</v>
      </c>
    </row>
    <row r="173" spans="1:15" ht="14.25" customHeight="1" x14ac:dyDescent="0.15">
      <c r="B173" s="23" t="s">
        <v>140</v>
      </c>
      <c r="C173" s="9"/>
      <c r="D173" s="9"/>
      <c r="E173" s="9"/>
      <c r="J173" s="252"/>
      <c r="K173" s="248"/>
      <c r="L173" s="189">
        <v>36</v>
      </c>
      <c r="M173" s="252"/>
      <c r="N173" s="255"/>
      <c r="O173" s="123">
        <f t="shared" si="28"/>
        <v>7.1570576540755466</v>
      </c>
    </row>
    <row r="174" spans="1:15" ht="14.25" customHeight="1" x14ac:dyDescent="0.15">
      <c r="B174" s="27" t="s">
        <v>0</v>
      </c>
      <c r="C174" s="11"/>
      <c r="D174" s="11"/>
      <c r="E174" s="11"/>
      <c r="F174" s="11"/>
      <c r="G174" s="11"/>
      <c r="H174" s="11"/>
      <c r="I174" s="11"/>
      <c r="J174" s="253"/>
      <c r="K174" s="249"/>
      <c r="L174" s="190">
        <v>7</v>
      </c>
      <c r="M174" s="253"/>
      <c r="N174" s="256"/>
      <c r="O174" s="124">
        <f t="shared" si="28"/>
        <v>1.3916500994035785</v>
      </c>
    </row>
    <row r="175" spans="1:15" ht="14.25" customHeight="1" x14ac:dyDescent="0.15">
      <c r="B175" s="28" t="s">
        <v>1</v>
      </c>
      <c r="C175" s="12"/>
      <c r="D175" s="12"/>
      <c r="E175" s="12"/>
      <c r="F175" s="12"/>
      <c r="G175" s="12"/>
      <c r="H175" s="13"/>
      <c r="I175" s="13"/>
      <c r="J175" s="219"/>
      <c r="K175" s="233"/>
      <c r="L175" s="110">
        <f>SUM(L168:L174)</f>
        <v>503</v>
      </c>
      <c r="M175" s="228"/>
      <c r="N175" s="240"/>
      <c r="O175" s="125">
        <f>IF(SUM(O168:O174)&gt;100,"－",SUM(O168:O174))</f>
        <v>100</v>
      </c>
    </row>
    <row r="176" spans="1:15" ht="14.25" customHeight="1" x14ac:dyDescent="0.15">
      <c r="B176" s="29"/>
      <c r="K176" s="1"/>
      <c r="L176" s="9"/>
      <c r="N176" s="21"/>
      <c r="O176" s="9"/>
    </row>
    <row r="177" spans="1:15" ht="14.25" customHeight="1" x14ac:dyDescent="0.15">
      <c r="A177" s="1" t="s">
        <v>141</v>
      </c>
      <c r="B177" s="29"/>
      <c r="K177" s="1"/>
      <c r="L177" s="9"/>
      <c r="N177" s="21"/>
      <c r="O177" s="9"/>
    </row>
    <row r="178" spans="1:15" ht="14.25" customHeight="1" x14ac:dyDescent="0.15">
      <c r="B178" s="2"/>
      <c r="C178" s="10"/>
      <c r="D178" s="10"/>
      <c r="E178" s="10"/>
      <c r="F178" s="10"/>
      <c r="G178" s="10"/>
      <c r="H178" s="10"/>
      <c r="I178" s="10"/>
      <c r="J178" s="34" t="s">
        <v>2</v>
      </c>
      <c r="K178" s="35"/>
      <c r="L178" s="13"/>
      <c r="M178" s="34" t="s">
        <v>3</v>
      </c>
      <c r="N178" s="35"/>
      <c r="O178" s="13"/>
    </row>
    <row r="179" spans="1:15" ht="11.25" x14ac:dyDescent="0.15">
      <c r="B179" s="4"/>
      <c r="C179" s="9"/>
      <c r="D179" s="9"/>
      <c r="E179" s="9"/>
      <c r="J179" s="215"/>
      <c r="K179" s="229"/>
      <c r="L179" s="143" t="s">
        <v>11</v>
      </c>
      <c r="M179" s="215"/>
      <c r="N179" s="229"/>
      <c r="O179" s="143" t="s">
        <v>11</v>
      </c>
    </row>
    <row r="180" spans="1:15" ht="14.25" customHeight="1" x14ac:dyDescent="0.15">
      <c r="B180" s="6"/>
      <c r="C180" s="11"/>
      <c r="D180" s="11"/>
      <c r="E180" s="11"/>
      <c r="F180" s="11"/>
      <c r="G180" s="11"/>
      <c r="H180" s="11"/>
      <c r="I180" s="11"/>
      <c r="J180" s="216"/>
      <c r="K180" s="230"/>
      <c r="L180" s="106"/>
      <c r="M180" s="222"/>
      <c r="N180" s="234"/>
      <c r="O180" s="121">
        <f t="shared" ref="O180" si="29">O$16</f>
        <v>503</v>
      </c>
    </row>
    <row r="181" spans="1:15" ht="14.25" customHeight="1" x14ac:dyDescent="0.15">
      <c r="B181" s="23" t="s">
        <v>142</v>
      </c>
      <c r="C181" s="9"/>
      <c r="D181" s="9"/>
      <c r="E181" s="9"/>
      <c r="J181" s="251"/>
      <c r="K181" s="246"/>
      <c r="L181" s="188">
        <v>12</v>
      </c>
      <c r="M181" s="251"/>
      <c r="N181" s="254"/>
      <c r="O181" s="122">
        <f>L181/O$180*100</f>
        <v>2.3856858846918487</v>
      </c>
    </row>
    <row r="182" spans="1:15" ht="14.25" customHeight="1" x14ac:dyDescent="0.15">
      <c r="B182" s="23" t="s">
        <v>143</v>
      </c>
      <c r="C182" s="9"/>
      <c r="D182" s="9"/>
      <c r="E182" s="9"/>
      <c r="J182" s="252"/>
      <c r="K182" s="248"/>
      <c r="L182" s="189">
        <v>463</v>
      </c>
      <c r="M182" s="252"/>
      <c r="N182" s="255"/>
      <c r="O182" s="123">
        <f>L182/O$180*100</f>
        <v>92.047713717693838</v>
      </c>
    </row>
    <row r="183" spans="1:15" ht="14.25" customHeight="1" x14ac:dyDescent="0.15">
      <c r="B183" s="27" t="s">
        <v>0</v>
      </c>
      <c r="C183" s="11"/>
      <c r="D183" s="11"/>
      <c r="E183" s="11"/>
      <c r="F183" s="11"/>
      <c r="G183" s="11"/>
      <c r="H183" s="11"/>
      <c r="I183" s="11"/>
      <c r="J183" s="253"/>
      <c r="K183" s="249"/>
      <c r="L183" s="190">
        <v>28</v>
      </c>
      <c r="M183" s="253"/>
      <c r="N183" s="256"/>
      <c r="O183" s="124">
        <f>L183/O$180*100</f>
        <v>5.5666003976143141</v>
      </c>
    </row>
    <row r="184" spans="1:15" ht="14.25" customHeight="1" x14ac:dyDescent="0.15">
      <c r="B184" s="28" t="s">
        <v>1</v>
      </c>
      <c r="C184" s="12"/>
      <c r="D184" s="12"/>
      <c r="E184" s="12"/>
      <c r="F184" s="12"/>
      <c r="G184" s="12"/>
      <c r="H184" s="13"/>
      <c r="I184" s="13"/>
      <c r="J184" s="219"/>
      <c r="K184" s="233"/>
      <c r="L184" s="110">
        <f>SUM(L181:L183)</f>
        <v>503</v>
      </c>
      <c r="M184" s="228"/>
      <c r="N184" s="240"/>
      <c r="O184" s="125">
        <f>IF(SUM(O181:O183)&gt;100,"－",SUM(O181:O183))</f>
        <v>100</v>
      </c>
    </row>
    <row r="185" spans="1:15" ht="14.25" customHeight="1" x14ac:dyDescent="0.15">
      <c r="B185" s="29"/>
      <c r="J185" s="9"/>
      <c r="K185" s="9"/>
      <c r="M185" s="8"/>
      <c r="N185" s="21"/>
    </row>
    <row r="186" spans="1:15" ht="15" customHeight="1" x14ac:dyDescent="0.15">
      <c r="A186" s="1" t="s">
        <v>144</v>
      </c>
      <c r="D186" s="8"/>
      <c r="F186" s="1"/>
      <c r="G186" s="1"/>
      <c r="H186" s="1"/>
      <c r="I186" s="1"/>
      <c r="K186" s="1"/>
    </row>
    <row r="187" spans="1:15" ht="12" customHeight="1" x14ac:dyDescent="0.15">
      <c r="B187" s="30"/>
      <c r="C187" s="10"/>
      <c r="D187" s="10"/>
      <c r="E187" s="10"/>
      <c r="F187" s="10"/>
      <c r="G187" s="10"/>
      <c r="H187" s="10"/>
      <c r="I187" s="10"/>
      <c r="J187" s="34" t="s">
        <v>2</v>
      </c>
      <c r="K187" s="35"/>
      <c r="L187" s="13"/>
      <c r="M187" s="34" t="s">
        <v>3</v>
      </c>
      <c r="N187" s="35"/>
      <c r="O187" s="13"/>
    </row>
    <row r="188" spans="1:15" ht="29.25" x14ac:dyDescent="0.15">
      <c r="B188" s="23"/>
      <c r="C188" s="9"/>
      <c r="D188" s="9"/>
      <c r="E188" s="9"/>
      <c r="J188" s="141" t="s">
        <v>10</v>
      </c>
      <c r="K188" s="142" t="s">
        <v>257</v>
      </c>
      <c r="L188" s="143" t="s">
        <v>11</v>
      </c>
      <c r="M188" s="141" t="s">
        <v>10</v>
      </c>
      <c r="N188" s="142" t="s">
        <v>257</v>
      </c>
      <c r="O188" s="143" t="s">
        <v>11</v>
      </c>
    </row>
    <row r="189" spans="1:15" ht="12" customHeight="1" x14ac:dyDescent="0.15">
      <c r="B189" s="27"/>
      <c r="C189" s="11"/>
      <c r="D189" s="11"/>
      <c r="E189" s="11"/>
      <c r="F189" s="11"/>
      <c r="G189" s="11"/>
      <c r="H189" s="11"/>
      <c r="I189" s="11"/>
      <c r="J189" s="104"/>
      <c r="K189" s="111"/>
      <c r="L189" s="106"/>
      <c r="M189" s="116">
        <f>M$16</f>
        <v>577</v>
      </c>
      <c r="N189" s="126">
        <f t="shared" ref="N189:O189" si="30">N$16</f>
        <v>57</v>
      </c>
      <c r="O189" s="121">
        <f t="shared" si="30"/>
        <v>503</v>
      </c>
    </row>
    <row r="190" spans="1:15" ht="15" customHeight="1" x14ac:dyDescent="0.15">
      <c r="B190" s="23" t="s">
        <v>275</v>
      </c>
      <c r="C190" s="9"/>
      <c r="D190" s="9"/>
      <c r="E190" s="9"/>
      <c r="J190" s="54">
        <v>339</v>
      </c>
      <c r="K190" s="112">
        <v>23</v>
      </c>
      <c r="L190" s="107">
        <v>235</v>
      </c>
      <c r="M190" s="117">
        <f t="shared" ref="M190:M192" si="31">J190/M$38*100</f>
        <v>58.752166377816295</v>
      </c>
      <c r="N190" s="127">
        <f t="shared" ref="N190:N192" si="32">K190/N$38*100</f>
        <v>40.350877192982452</v>
      </c>
      <c r="O190" s="122">
        <f t="shared" ref="O190:O192" si="33">L190/O$38*100</f>
        <v>46.719681908548708</v>
      </c>
    </row>
    <row r="191" spans="1:15" ht="15" customHeight="1" x14ac:dyDescent="0.15">
      <c r="B191" s="23" t="s">
        <v>276</v>
      </c>
      <c r="C191" s="9"/>
      <c r="D191" s="9"/>
      <c r="E191" s="9"/>
      <c r="J191" s="55">
        <v>211</v>
      </c>
      <c r="K191" s="113">
        <v>27</v>
      </c>
      <c r="L191" s="108">
        <v>204</v>
      </c>
      <c r="M191" s="118">
        <f t="shared" si="31"/>
        <v>36.568457538994807</v>
      </c>
      <c r="N191" s="128">
        <f t="shared" si="32"/>
        <v>47.368421052631575</v>
      </c>
      <c r="O191" s="123">
        <f t="shared" si="33"/>
        <v>40.556660039761432</v>
      </c>
    </row>
    <row r="192" spans="1:15" ht="15" customHeight="1" x14ac:dyDescent="0.15">
      <c r="B192" s="27" t="s">
        <v>0</v>
      </c>
      <c r="C192" s="11"/>
      <c r="D192" s="11"/>
      <c r="E192" s="11"/>
      <c r="F192" s="11"/>
      <c r="G192" s="11"/>
      <c r="H192" s="11"/>
      <c r="I192" s="11"/>
      <c r="J192" s="56">
        <v>27</v>
      </c>
      <c r="K192" s="114">
        <v>7</v>
      </c>
      <c r="L192" s="109">
        <v>64</v>
      </c>
      <c r="M192" s="119">
        <f t="shared" si="31"/>
        <v>4.6793760831889086</v>
      </c>
      <c r="N192" s="129">
        <f t="shared" si="32"/>
        <v>12.280701754385964</v>
      </c>
      <c r="O192" s="124">
        <f t="shared" si="33"/>
        <v>12.72365805168986</v>
      </c>
    </row>
    <row r="193" spans="1:15" ht="15" customHeight="1" x14ac:dyDescent="0.15">
      <c r="B193" s="28" t="s">
        <v>1</v>
      </c>
      <c r="C193" s="12"/>
      <c r="D193" s="12"/>
      <c r="E193" s="12"/>
      <c r="F193" s="12"/>
      <c r="G193" s="12"/>
      <c r="H193" s="12"/>
      <c r="I193" s="12"/>
      <c r="J193" s="105">
        <f>SUM(J190:J192)</f>
        <v>577</v>
      </c>
      <c r="K193" s="115">
        <f>SUM(K190:K192)</f>
        <v>57</v>
      </c>
      <c r="L193" s="110">
        <f>SUM(L190:L192)</f>
        <v>503</v>
      </c>
      <c r="M193" s="120">
        <f>IF(SUM(M190:M192)&gt;100,"－",SUM(M190:M192))</f>
        <v>100.00000000000001</v>
      </c>
      <c r="N193" s="130">
        <f>IF(SUM(N190:N192)&gt;100,"－",SUM(N190:N192))</f>
        <v>99.999999999999986</v>
      </c>
      <c r="O193" s="125">
        <f>IF(SUM(O190:O192)&gt;100,"－",SUM(O190:O192))</f>
        <v>100</v>
      </c>
    </row>
    <row r="194" spans="1:15" ht="15" customHeight="1" x14ac:dyDescent="0.15">
      <c r="B194" s="31"/>
      <c r="C194" s="14"/>
      <c r="D194" s="14"/>
      <c r="E194" s="14"/>
      <c r="F194" s="14"/>
      <c r="G194" s="14"/>
      <c r="H194" s="14"/>
      <c r="I194" s="14"/>
      <c r="J194" s="15"/>
      <c r="K194" s="16"/>
      <c r="L194" s="17"/>
    </row>
    <row r="195" spans="1:15" ht="15" customHeight="1" x14ac:dyDescent="0.15">
      <c r="A195" s="29" t="s">
        <v>153</v>
      </c>
      <c r="J195" s="9"/>
      <c r="K195" s="9"/>
    </row>
    <row r="196" spans="1:15" ht="12" customHeight="1" x14ac:dyDescent="0.15">
      <c r="B196" s="30"/>
      <c r="C196" s="10"/>
      <c r="D196" s="10"/>
      <c r="E196" s="10"/>
      <c r="F196" s="10"/>
      <c r="G196" s="10"/>
      <c r="H196" s="10"/>
      <c r="I196" s="10"/>
      <c r="J196" s="34" t="s">
        <v>2</v>
      </c>
      <c r="K196" s="35"/>
      <c r="L196" s="13"/>
      <c r="M196" s="34" t="s">
        <v>3</v>
      </c>
      <c r="N196" s="35"/>
      <c r="O196" s="13"/>
    </row>
    <row r="197" spans="1:15" ht="29.25" x14ac:dyDescent="0.15">
      <c r="B197" s="131" t="s">
        <v>145</v>
      </c>
      <c r="C197" s="14"/>
      <c r="D197" s="14"/>
      <c r="E197" s="14"/>
      <c r="F197" s="14"/>
      <c r="G197" s="14"/>
      <c r="H197" s="14"/>
      <c r="I197" s="14"/>
      <c r="J197" s="141" t="s">
        <v>10</v>
      </c>
      <c r="K197" s="142" t="s">
        <v>257</v>
      </c>
      <c r="L197" s="143" t="s">
        <v>11</v>
      </c>
      <c r="M197" s="141" t="s">
        <v>10</v>
      </c>
      <c r="N197" s="142" t="s">
        <v>257</v>
      </c>
      <c r="O197" s="143" t="s">
        <v>11</v>
      </c>
    </row>
    <row r="198" spans="1:15" ht="12" customHeight="1" x14ac:dyDescent="0.15">
      <c r="B198" s="27"/>
      <c r="C198" s="11"/>
      <c r="D198" s="11"/>
      <c r="E198" s="11"/>
      <c r="F198" s="11"/>
      <c r="G198" s="11"/>
      <c r="H198" s="11"/>
      <c r="I198" s="11"/>
      <c r="J198" s="104"/>
      <c r="K198" s="111"/>
      <c r="L198" s="106"/>
      <c r="M198" s="116">
        <f>J$23</f>
        <v>577</v>
      </c>
      <c r="N198" s="126">
        <f>K$23</f>
        <v>57</v>
      </c>
      <c r="O198" s="121">
        <f>L$23</f>
        <v>503</v>
      </c>
    </row>
    <row r="199" spans="1:15" ht="15" customHeight="1" x14ac:dyDescent="0.15">
      <c r="B199" s="23" t="s">
        <v>105</v>
      </c>
      <c r="C199" s="9"/>
      <c r="D199" s="9"/>
      <c r="E199" s="9"/>
      <c r="J199" s="54">
        <v>117</v>
      </c>
      <c r="K199" s="112">
        <v>14</v>
      </c>
      <c r="L199" s="107">
        <v>113</v>
      </c>
      <c r="M199" s="117">
        <f>J199/M$198*100</f>
        <v>20.27729636048527</v>
      </c>
      <c r="N199" s="127">
        <f t="shared" ref="N199:N203" si="34">K199/N$198*100</f>
        <v>24.561403508771928</v>
      </c>
      <c r="O199" s="122">
        <f t="shared" ref="O199:O203" si="35">L199/O$198*100</f>
        <v>22.465208747514911</v>
      </c>
    </row>
    <row r="200" spans="1:15" ht="15" customHeight="1" x14ac:dyDescent="0.15">
      <c r="B200" s="23" t="s">
        <v>106</v>
      </c>
      <c r="C200" s="9"/>
      <c r="D200" s="9"/>
      <c r="E200" s="9"/>
      <c r="J200" s="55">
        <v>216</v>
      </c>
      <c r="K200" s="113">
        <v>18</v>
      </c>
      <c r="L200" s="108">
        <v>195</v>
      </c>
      <c r="M200" s="118">
        <f t="shared" ref="M200:M203" si="36">J200/M$198*100</f>
        <v>37.435008665511269</v>
      </c>
      <c r="N200" s="128">
        <f t="shared" si="34"/>
        <v>31.578947368421051</v>
      </c>
      <c r="O200" s="123">
        <f t="shared" si="35"/>
        <v>38.767395626242546</v>
      </c>
    </row>
    <row r="201" spans="1:15" ht="15" customHeight="1" x14ac:dyDescent="0.15">
      <c r="B201" s="23" t="s">
        <v>107</v>
      </c>
      <c r="C201" s="9"/>
      <c r="D201" s="9"/>
      <c r="E201" s="9"/>
      <c r="J201" s="55">
        <v>123</v>
      </c>
      <c r="K201" s="113">
        <v>11</v>
      </c>
      <c r="L201" s="108">
        <v>92</v>
      </c>
      <c r="M201" s="118">
        <f t="shared" si="36"/>
        <v>21.317157712305026</v>
      </c>
      <c r="N201" s="128">
        <f t="shared" si="34"/>
        <v>19.298245614035086</v>
      </c>
      <c r="O201" s="123">
        <f t="shared" si="35"/>
        <v>18.290258449304176</v>
      </c>
    </row>
    <row r="202" spans="1:15" ht="15" customHeight="1" x14ac:dyDescent="0.15">
      <c r="B202" s="23" t="s">
        <v>35</v>
      </c>
      <c r="C202" s="9"/>
      <c r="D202" s="9"/>
      <c r="E202" s="9"/>
      <c r="J202" s="55">
        <v>81</v>
      </c>
      <c r="K202" s="113">
        <v>10</v>
      </c>
      <c r="L202" s="108">
        <v>69</v>
      </c>
      <c r="M202" s="118">
        <f t="shared" si="36"/>
        <v>14.038128249566725</v>
      </c>
      <c r="N202" s="128">
        <f t="shared" si="34"/>
        <v>17.543859649122805</v>
      </c>
      <c r="O202" s="123">
        <f t="shared" si="35"/>
        <v>13.717693836978132</v>
      </c>
    </row>
    <row r="203" spans="1:15" ht="15" customHeight="1" x14ac:dyDescent="0.15">
      <c r="B203" s="27" t="s">
        <v>0</v>
      </c>
      <c r="C203" s="11"/>
      <c r="D203" s="11"/>
      <c r="E203" s="11"/>
      <c r="F203" s="11"/>
      <c r="G203" s="11"/>
      <c r="H203" s="11"/>
      <c r="I203" s="11"/>
      <c r="J203" s="56">
        <v>40</v>
      </c>
      <c r="K203" s="114">
        <v>4</v>
      </c>
      <c r="L203" s="109">
        <v>34</v>
      </c>
      <c r="M203" s="119">
        <f t="shared" si="36"/>
        <v>6.9324090121317159</v>
      </c>
      <c r="N203" s="129">
        <f t="shared" si="34"/>
        <v>7.0175438596491224</v>
      </c>
      <c r="O203" s="124">
        <f t="shared" si="35"/>
        <v>6.7594433399602387</v>
      </c>
    </row>
    <row r="204" spans="1:15" ht="15" customHeight="1" x14ac:dyDescent="0.15">
      <c r="B204" s="28" t="s">
        <v>1</v>
      </c>
      <c r="C204" s="12"/>
      <c r="D204" s="12"/>
      <c r="E204" s="12"/>
      <c r="F204" s="12"/>
      <c r="G204" s="12"/>
      <c r="H204" s="12"/>
      <c r="I204" s="12"/>
      <c r="J204" s="105">
        <f>SUM(J199:J203)</f>
        <v>577</v>
      </c>
      <c r="K204" s="115">
        <f>SUM(K199:K203)</f>
        <v>57</v>
      </c>
      <c r="L204" s="110">
        <f>SUM(L199:L203)</f>
        <v>503</v>
      </c>
      <c r="M204" s="120">
        <f>IF(SUM(M199:M203)&gt;100,"－",SUM(M199:M203))</f>
        <v>100</v>
      </c>
      <c r="N204" s="130">
        <f>IF(SUM(N199:N203)&gt;100,"－",SUM(N199:N203))</f>
        <v>100</v>
      </c>
      <c r="O204" s="125">
        <f>IF(SUM(O199:O203)&gt;100,"－",SUM(O199:O203))</f>
        <v>100</v>
      </c>
    </row>
    <row r="205" spans="1:15" ht="15" customHeight="1" x14ac:dyDescent="0.15">
      <c r="B205" s="31"/>
      <c r="C205" s="14"/>
      <c r="D205" s="14"/>
      <c r="E205" s="14"/>
      <c r="F205" s="14"/>
      <c r="G205" s="14"/>
      <c r="H205" s="14"/>
      <c r="I205" s="14"/>
      <c r="J205" s="15"/>
      <c r="K205" s="16"/>
      <c r="L205" s="17"/>
    </row>
    <row r="206" spans="1:15" ht="12" customHeight="1" x14ac:dyDescent="0.15">
      <c r="B206" s="30"/>
      <c r="C206" s="10"/>
      <c r="D206" s="10"/>
      <c r="E206" s="10"/>
      <c r="F206" s="10"/>
      <c r="G206" s="10"/>
      <c r="H206" s="10"/>
      <c r="I206" s="10"/>
      <c r="J206" s="34" t="s">
        <v>2</v>
      </c>
      <c r="K206" s="35"/>
      <c r="L206" s="13"/>
      <c r="M206" s="34" t="s">
        <v>3</v>
      </c>
      <c r="N206" s="35"/>
      <c r="O206" s="13"/>
    </row>
    <row r="207" spans="1:15" ht="29.25" x14ac:dyDescent="0.15">
      <c r="B207" s="131" t="s">
        <v>146</v>
      </c>
      <c r="C207" s="14"/>
      <c r="D207" s="14"/>
      <c r="E207" s="14"/>
      <c r="F207" s="14"/>
      <c r="G207" s="14"/>
      <c r="H207" s="14"/>
      <c r="I207" s="14"/>
      <c r="J207" s="141" t="s">
        <v>10</v>
      </c>
      <c r="K207" s="142" t="s">
        <v>257</v>
      </c>
      <c r="L207" s="143" t="s">
        <v>11</v>
      </c>
      <c r="M207" s="141" t="s">
        <v>10</v>
      </c>
      <c r="N207" s="142" t="s">
        <v>257</v>
      </c>
      <c r="O207" s="143" t="s">
        <v>11</v>
      </c>
    </row>
    <row r="208" spans="1:15" ht="12" customHeight="1" x14ac:dyDescent="0.15">
      <c r="B208" s="27"/>
      <c r="C208" s="11"/>
      <c r="D208" s="11"/>
      <c r="E208" s="11"/>
      <c r="F208" s="11"/>
      <c r="G208" s="11"/>
      <c r="H208" s="11"/>
      <c r="I208" s="11"/>
      <c r="J208" s="104"/>
      <c r="K208" s="111"/>
      <c r="L208" s="106"/>
      <c r="M208" s="116">
        <f>J$23</f>
        <v>577</v>
      </c>
      <c r="N208" s="126">
        <f>K$23</f>
        <v>57</v>
      </c>
      <c r="O208" s="121">
        <f>L$23</f>
        <v>503</v>
      </c>
    </row>
    <row r="209" spans="1:15" ht="15" customHeight="1" x14ac:dyDescent="0.15">
      <c r="B209" s="23" t="s">
        <v>105</v>
      </c>
      <c r="C209" s="9"/>
      <c r="D209" s="9"/>
      <c r="E209" s="9"/>
      <c r="J209" s="54">
        <v>138</v>
      </c>
      <c r="K209" s="112">
        <v>18</v>
      </c>
      <c r="L209" s="107">
        <v>139</v>
      </c>
      <c r="M209" s="117">
        <f>J209/M$208*100</f>
        <v>23.91681109185442</v>
      </c>
      <c r="N209" s="127">
        <f t="shared" ref="N209:N213" si="37">K209/N$208*100</f>
        <v>31.578947368421051</v>
      </c>
      <c r="O209" s="122">
        <f t="shared" ref="O209:O213" si="38">L209/O$208*100</f>
        <v>27.634194831013914</v>
      </c>
    </row>
    <row r="210" spans="1:15" ht="15" customHeight="1" x14ac:dyDescent="0.15">
      <c r="B210" s="23" t="s">
        <v>106</v>
      </c>
      <c r="C210" s="9"/>
      <c r="D210" s="9"/>
      <c r="E210" s="9"/>
      <c r="J210" s="55">
        <v>186</v>
      </c>
      <c r="K210" s="113">
        <v>10</v>
      </c>
      <c r="L210" s="108">
        <v>173</v>
      </c>
      <c r="M210" s="118">
        <f t="shared" ref="M210:M213" si="39">J210/M$208*100</f>
        <v>32.23570190641248</v>
      </c>
      <c r="N210" s="128">
        <f t="shared" si="37"/>
        <v>17.543859649122805</v>
      </c>
      <c r="O210" s="123">
        <f t="shared" si="38"/>
        <v>34.393638170974157</v>
      </c>
    </row>
    <row r="211" spans="1:15" ht="15" customHeight="1" x14ac:dyDescent="0.15">
      <c r="B211" s="23" t="s">
        <v>107</v>
      </c>
      <c r="C211" s="9"/>
      <c r="D211" s="9"/>
      <c r="E211" s="9"/>
      <c r="J211" s="55">
        <v>124</v>
      </c>
      <c r="K211" s="113">
        <v>14</v>
      </c>
      <c r="L211" s="108">
        <v>86</v>
      </c>
      <c r="M211" s="118">
        <f t="shared" si="39"/>
        <v>21.490467937608319</v>
      </c>
      <c r="N211" s="128">
        <f t="shared" si="37"/>
        <v>24.561403508771928</v>
      </c>
      <c r="O211" s="123">
        <f t="shared" si="38"/>
        <v>17.097415506958249</v>
      </c>
    </row>
    <row r="212" spans="1:15" ht="15" customHeight="1" x14ac:dyDescent="0.15">
      <c r="B212" s="23" t="s">
        <v>35</v>
      </c>
      <c r="C212" s="9"/>
      <c r="D212" s="9"/>
      <c r="E212" s="9"/>
      <c r="J212" s="55">
        <v>78</v>
      </c>
      <c r="K212" s="113">
        <v>11</v>
      </c>
      <c r="L212" s="108">
        <v>73</v>
      </c>
      <c r="M212" s="118">
        <f t="shared" si="39"/>
        <v>13.518197573656845</v>
      </c>
      <c r="N212" s="128">
        <f t="shared" si="37"/>
        <v>19.298245614035086</v>
      </c>
      <c r="O212" s="123">
        <f t="shared" si="38"/>
        <v>14.512922465208748</v>
      </c>
    </row>
    <row r="213" spans="1:15" ht="15" customHeight="1" x14ac:dyDescent="0.15">
      <c r="B213" s="27" t="s">
        <v>0</v>
      </c>
      <c r="C213" s="11"/>
      <c r="D213" s="11"/>
      <c r="E213" s="11"/>
      <c r="F213" s="11"/>
      <c r="G213" s="11"/>
      <c r="H213" s="11"/>
      <c r="I213" s="11"/>
      <c r="J213" s="56">
        <v>51</v>
      </c>
      <c r="K213" s="114">
        <v>4</v>
      </c>
      <c r="L213" s="109">
        <v>32</v>
      </c>
      <c r="M213" s="119">
        <f t="shared" si="39"/>
        <v>8.8388214904679376</v>
      </c>
      <c r="N213" s="129">
        <f t="shared" si="37"/>
        <v>7.0175438596491224</v>
      </c>
      <c r="O213" s="124">
        <f t="shared" si="38"/>
        <v>6.3618290258449299</v>
      </c>
    </row>
    <row r="214" spans="1:15" ht="15" customHeight="1" x14ac:dyDescent="0.15">
      <c r="B214" s="28" t="s">
        <v>1</v>
      </c>
      <c r="C214" s="12"/>
      <c r="D214" s="12"/>
      <c r="E214" s="12"/>
      <c r="F214" s="12"/>
      <c r="G214" s="12"/>
      <c r="H214" s="12"/>
      <c r="I214" s="12"/>
      <c r="J214" s="105">
        <f>SUM(J209:J213)</f>
        <v>577</v>
      </c>
      <c r="K214" s="115">
        <f>SUM(K209:K213)</f>
        <v>57</v>
      </c>
      <c r="L214" s="110">
        <f>SUM(L209:L213)</f>
        <v>503</v>
      </c>
      <c r="M214" s="120">
        <f>IF(SUM(M209:M213)&gt;100,"－",SUM(M209:M213))</f>
        <v>100</v>
      </c>
      <c r="N214" s="130">
        <f>IF(SUM(N209:N213)&gt;100,"－",SUM(N209:N213))</f>
        <v>99.999999999999986</v>
      </c>
      <c r="O214" s="125">
        <f>IF(SUM(O209:O213)&gt;100,"－",SUM(O209:O213))</f>
        <v>100</v>
      </c>
    </row>
    <row r="215" spans="1:15" ht="15" customHeight="1" x14ac:dyDescent="0.15">
      <c r="B215" s="29"/>
      <c r="J215" s="9"/>
      <c r="K215" s="9"/>
      <c r="M215" s="8"/>
      <c r="N215" s="8"/>
    </row>
    <row r="216" spans="1:15" ht="14.25" customHeight="1" x14ac:dyDescent="0.15">
      <c r="A216" s="1" t="s">
        <v>147</v>
      </c>
      <c r="B216" s="29"/>
      <c r="J216" s="9"/>
      <c r="K216" s="9"/>
      <c r="M216" s="8"/>
      <c r="N216" s="21"/>
    </row>
    <row r="217" spans="1:15" ht="14.25" customHeight="1" x14ac:dyDescent="0.15">
      <c r="B217" s="30"/>
      <c r="C217" s="10"/>
      <c r="D217" s="10"/>
      <c r="E217" s="10"/>
      <c r="F217" s="10"/>
      <c r="G217" s="10"/>
      <c r="H217" s="10"/>
      <c r="I217" s="3"/>
      <c r="J217" s="34" t="s">
        <v>2</v>
      </c>
      <c r="K217" s="35"/>
      <c r="L217" s="13"/>
      <c r="M217" s="34" t="s">
        <v>3</v>
      </c>
      <c r="N217" s="35"/>
      <c r="O217" s="13"/>
    </row>
    <row r="218" spans="1:15" ht="11.25" x14ac:dyDescent="0.15">
      <c r="B218" s="23"/>
      <c r="C218" s="9"/>
      <c r="D218" s="9"/>
      <c r="E218" s="9"/>
      <c r="I218" s="5"/>
      <c r="J218" s="141" t="s">
        <v>10</v>
      </c>
      <c r="K218" s="229"/>
      <c r="L218" s="220"/>
      <c r="M218" s="141" t="s">
        <v>10</v>
      </c>
      <c r="N218" s="229"/>
      <c r="O218" s="220"/>
    </row>
    <row r="219" spans="1:15" ht="14.25" customHeight="1" x14ac:dyDescent="0.15">
      <c r="B219" s="27"/>
      <c r="C219" s="11"/>
      <c r="D219" s="11"/>
      <c r="E219" s="11"/>
      <c r="F219" s="11"/>
      <c r="G219" s="11"/>
      <c r="H219" s="11"/>
      <c r="I219" s="7"/>
      <c r="J219" s="104"/>
      <c r="K219" s="230"/>
      <c r="L219" s="221"/>
      <c r="M219" s="116">
        <f>$J$23</f>
        <v>577</v>
      </c>
      <c r="N219" s="234"/>
      <c r="O219" s="235"/>
    </row>
    <row r="220" spans="1:15" ht="14.25" customHeight="1" x14ac:dyDescent="0.15">
      <c r="B220" s="23" t="s">
        <v>148</v>
      </c>
      <c r="C220" s="9"/>
      <c r="D220" s="9"/>
      <c r="E220" s="9"/>
      <c r="J220" s="96">
        <v>368</v>
      </c>
      <c r="K220" s="246"/>
      <c r="L220" s="250"/>
      <c r="M220" s="117">
        <f t="shared" ref="M220:M225" si="40">J220/M$219*100</f>
        <v>63.77816291161178</v>
      </c>
      <c r="N220" s="254"/>
      <c r="O220" s="257"/>
    </row>
    <row r="221" spans="1:15" ht="14.25" customHeight="1" x14ac:dyDescent="0.15">
      <c r="B221" s="23" t="s">
        <v>149</v>
      </c>
      <c r="C221" s="9"/>
      <c r="D221" s="9"/>
      <c r="E221" s="9"/>
      <c r="J221" s="187">
        <v>60</v>
      </c>
      <c r="K221" s="248"/>
      <c r="L221" s="250"/>
      <c r="M221" s="118">
        <f t="shared" si="40"/>
        <v>10.398613518197573</v>
      </c>
      <c r="N221" s="255"/>
      <c r="O221" s="258"/>
    </row>
    <row r="222" spans="1:15" ht="14.25" customHeight="1" x14ac:dyDescent="0.15">
      <c r="B222" s="23" t="s">
        <v>150</v>
      </c>
      <c r="C222" s="9"/>
      <c r="D222" s="9"/>
      <c r="E222" s="9"/>
      <c r="J222" s="187">
        <v>117</v>
      </c>
      <c r="K222" s="248"/>
      <c r="L222" s="250"/>
      <c r="M222" s="118">
        <f t="shared" si="40"/>
        <v>20.27729636048527</v>
      </c>
      <c r="N222" s="255"/>
      <c r="O222" s="258"/>
    </row>
    <row r="223" spans="1:15" ht="14.25" customHeight="1" x14ac:dyDescent="0.15">
      <c r="B223" s="23" t="s">
        <v>151</v>
      </c>
      <c r="C223" s="9"/>
      <c r="D223" s="9"/>
      <c r="E223" s="9"/>
      <c r="J223" s="187">
        <v>16</v>
      </c>
      <c r="K223" s="248"/>
      <c r="L223" s="250"/>
      <c r="M223" s="118">
        <f t="shared" si="40"/>
        <v>2.772963604852686</v>
      </c>
      <c r="N223" s="255"/>
      <c r="O223" s="258"/>
    </row>
    <row r="224" spans="1:15" ht="14.25" customHeight="1" x14ac:dyDescent="0.15">
      <c r="B224" s="23" t="s">
        <v>152</v>
      </c>
      <c r="C224" s="9"/>
      <c r="D224" s="9"/>
      <c r="E224" s="9"/>
      <c r="J224" s="187">
        <v>0</v>
      </c>
      <c r="K224" s="248"/>
      <c r="L224" s="250"/>
      <c r="M224" s="118">
        <f t="shared" si="40"/>
        <v>0</v>
      </c>
      <c r="N224" s="255"/>
      <c r="O224" s="258"/>
    </row>
    <row r="225" spans="1:15" ht="14.25" customHeight="1" x14ac:dyDescent="0.15">
      <c r="B225" s="27" t="s">
        <v>0</v>
      </c>
      <c r="C225" s="11"/>
      <c r="D225" s="11"/>
      <c r="E225" s="11"/>
      <c r="F225" s="11"/>
      <c r="G225" s="11"/>
      <c r="H225" s="11"/>
      <c r="I225" s="11"/>
      <c r="J225" s="98">
        <v>16</v>
      </c>
      <c r="K225" s="249"/>
      <c r="L225" s="250"/>
      <c r="M225" s="119">
        <f t="shared" si="40"/>
        <v>2.772963604852686</v>
      </c>
      <c r="N225" s="256"/>
      <c r="O225" s="259"/>
    </row>
    <row r="226" spans="1:15" ht="14.25" customHeight="1" x14ac:dyDescent="0.15">
      <c r="B226" s="28" t="s">
        <v>1</v>
      </c>
      <c r="C226" s="12"/>
      <c r="D226" s="12"/>
      <c r="E226" s="12"/>
      <c r="F226" s="12"/>
      <c r="G226" s="12"/>
      <c r="H226" s="13"/>
      <c r="I226" s="13"/>
      <c r="J226" s="105">
        <f>SUM(J220:J225)</f>
        <v>577</v>
      </c>
      <c r="K226" s="233"/>
      <c r="L226" s="227"/>
      <c r="M226" s="120">
        <f>IF(SUM(M220:M225)&gt;100,"－",SUM(M220:M225))</f>
        <v>100</v>
      </c>
      <c r="N226" s="240"/>
      <c r="O226" s="241"/>
    </row>
    <row r="227" spans="1:15" ht="14.25" customHeight="1" x14ac:dyDescent="0.15">
      <c r="B227" s="29"/>
      <c r="J227" s="9"/>
      <c r="K227" s="9"/>
      <c r="M227" s="8"/>
      <c r="N227" s="21"/>
    </row>
    <row r="228" spans="1:15" ht="15" customHeight="1" x14ac:dyDescent="0.15">
      <c r="A228" s="29" t="s">
        <v>154</v>
      </c>
      <c r="J228" s="9"/>
      <c r="K228" s="9"/>
    </row>
    <row r="229" spans="1:15" ht="12" customHeight="1" x14ac:dyDescent="0.15">
      <c r="B229" s="30"/>
      <c r="C229" s="10"/>
      <c r="D229" s="10"/>
      <c r="E229" s="10"/>
      <c r="F229" s="10"/>
      <c r="G229" s="10"/>
      <c r="H229" s="10"/>
      <c r="I229" s="3"/>
      <c r="J229" s="34" t="s">
        <v>2</v>
      </c>
      <c r="K229" s="35"/>
      <c r="L229" s="13"/>
      <c r="M229" s="34" t="s">
        <v>3</v>
      </c>
      <c r="N229" s="35"/>
      <c r="O229" s="13"/>
    </row>
    <row r="230" spans="1:15" ht="29.25" x14ac:dyDescent="0.15">
      <c r="B230" s="23"/>
      <c r="C230" s="9"/>
      <c r="D230" s="9"/>
      <c r="E230" s="9"/>
      <c r="I230" s="5"/>
      <c r="J230" s="215"/>
      <c r="K230" s="142" t="s">
        <v>257</v>
      </c>
      <c r="L230" s="143" t="s">
        <v>11</v>
      </c>
      <c r="M230" s="215"/>
      <c r="N230" s="142" t="s">
        <v>257</v>
      </c>
      <c r="O230" s="143" t="s">
        <v>11</v>
      </c>
    </row>
    <row r="231" spans="1:15" ht="12" customHeight="1" x14ac:dyDescent="0.15">
      <c r="B231" s="27"/>
      <c r="C231" s="11"/>
      <c r="D231" s="11"/>
      <c r="E231" s="11"/>
      <c r="F231" s="11"/>
      <c r="G231" s="11"/>
      <c r="H231" s="11"/>
      <c r="I231" s="7"/>
      <c r="J231" s="216"/>
      <c r="K231" s="111"/>
      <c r="L231" s="106"/>
      <c r="M231" s="222"/>
      <c r="N231" s="126">
        <f>K$23</f>
        <v>57</v>
      </c>
      <c r="O231" s="121">
        <f>L$23</f>
        <v>503</v>
      </c>
    </row>
    <row r="232" spans="1:15" ht="15" customHeight="1" x14ac:dyDescent="0.15">
      <c r="B232" s="23" t="s">
        <v>155</v>
      </c>
      <c r="C232" s="9"/>
      <c r="D232" s="9"/>
      <c r="E232" s="9"/>
      <c r="J232" s="251"/>
      <c r="K232" s="149">
        <v>15</v>
      </c>
      <c r="L232" s="133">
        <v>297</v>
      </c>
      <c r="M232" s="251"/>
      <c r="N232" s="192">
        <f t="shared" ref="N232:O237" si="41">K232/N$231*100</f>
        <v>26.315789473684209</v>
      </c>
      <c r="O232" s="136">
        <f t="shared" si="41"/>
        <v>59.045725646123259</v>
      </c>
    </row>
    <row r="233" spans="1:15" ht="15" customHeight="1" x14ac:dyDescent="0.15">
      <c r="B233" s="23" t="s">
        <v>156</v>
      </c>
      <c r="C233" s="9"/>
      <c r="D233" s="9"/>
      <c r="E233" s="9"/>
      <c r="J233" s="252"/>
      <c r="K233" s="37">
        <v>24</v>
      </c>
      <c r="L233" s="134">
        <v>77</v>
      </c>
      <c r="M233" s="252"/>
      <c r="N233" s="193">
        <f t="shared" si="41"/>
        <v>42.105263157894733</v>
      </c>
      <c r="O233" s="137">
        <f t="shared" si="41"/>
        <v>15.308151093439365</v>
      </c>
    </row>
    <row r="234" spans="1:15" ht="15" customHeight="1" x14ac:dyDescent="0.15">
      <c r="B234" s="23" t="s">
        <v>157</v>
      </c>
      <c r="C234" s="9"/>
      <c r="D234" s="9"/>
      <c r="E234" s="9"/>
      <c r="J234" s="252"/>
      <c r="K234" s="37">
        <v>9</v>
      </c>
      <c r="L234" s="134">
        <v>47</v>
      </c>
      <c r="M234" s="252"/>
      <c r="N234" s="193">
        <f t="shared" si="41"/>
        <v>15.789473684210526</v>
      </c>
      <c r="O234" s="137">
        <f t="shared" si="41"/>
        <v>9.3439363817097423</v>
      </c>
    </row>
    <row r="235" spans="1:15" ht="15" customHeight="1" x14ac:dyDescent="0.15">
      <c r="B235" s="23" t="s">
        <v>150</v>
      </c>
      <c r="C235" s="9"/>
      <c r="D235" s="9"/>
      <c r="E235" s="9"/>
      <c r="J235" s="252"/>
      <c r="K235" s="37">
        <v>1</v>
      </c>
      <c r="L235" s="134">
        <v>62</v>
      </c>
      <c r="M235" s="252"/>
      <c r="N235" s="193">
        <f t="shared" si="41"/>
        <v>1.7543859649122806</v>
      </c>
      <c r="O235" s="137">
        <f t="shared" si="41"/>
        <v>12.326043737574553</v>
      </c>
    </row>
    <row r="236" spans="1:15" ht="15" customHeight="1" x14ac:dyDescent="0.15">
      <c r="B236" s="23" t="s">
        <v>151</v>
      </c>
      <c r="C236" s="9"/>
      <c r="D236" s="9"/>
      <c r="E236" s="9"/>
      <c r="J236" s="252"/>
      <c r="K236" s="37">
        <v>0</v>
      </c>
      <c r="L236" s="134">
        <v>1</v>
      </c>
      <c r="M236" s="252"/>
      <c r="N236" s="193">
        <f t="shared" si="41"/>
        <v>0</v>
      </c>
      <c r="O236" s="137">
        <f t="shared" si="41"/>
        <v>0.19880715705765406</v>
      </c>
    </row>
    <row r="237" spans="1:15" ht="15" customHeight="1" x14ac:dyDescent="0.15">
      <c r="B237" s="27" t="s">
        <v>0</v>
      </c>
      <c r="C237" s="11"/>
      <c r="D237" s="11"/>
      <c r="E237" s="11"/>
      <c r="F237" s="11"/>
      <c r="G237" s="11"/>
      <c r="H237" s="11"/>
      <c r="I237" s="11"/>
      <c r="J237" s="253"/>
      <c r="K237" s="191">
        <v>8</v>
      </c>
      <c r="L237" s="135">
        <v>19</v>
      </c>
      <c r="M237" s="253"/>
      <c r="N237" s="194">
        <f t="shared" si="41"/>
        <v>14.035087719298245</v>
      </c>
      <c r="O237" s="138">
        <f t="shared" si="41"/>
        <v>3.7773359840954273</v>
      </c>
    </row>
    <row r="238" spans="1:15" ht="15" customHeight="1" x14ac:dyDescent="0.15">
      <c r="B238" s="28" t="s">
        <v>1</v>
      </c>
      <c r="C238" s="12"/>
      <c r="D238" s="12"/>
      <c r="E238" s="12"/>
      <c r="F238" s="12"/>
      <c r="G238" s="12"/>
      <c r="H238" s="12"/>
      <c r="I238" s="12"/>
      <c r="J238" s="219"/>
      <c r="K238" s="115">
        <f>SUM(K232:K237)</f>
        <v>57</v>
      </c>
      <c r="L238" s="110">
        <f>SUM(L232:L237)</f>
        <v>503</v>
      </c>
      <c r="M238" s="228"/>
      <c r="N238" s="130">
        <f>IF(SUM(N232:N237)&gt;100,"－",SUM(N232:N237))</f>
        <v>99.999999999999986</v>
      </c>
      <c r="O238" s="125">
        <f>IF(SUM(O232:O237)&gt;100,"－",SUM(O232:O237))</f>
        <v>100</v>
      </c>
    </row>
    <row r="239" spans="1:15" ht="15" customHeight="1" x14ac:dyDescent="0.15">
      <c r="B239" s="31"/>
      <c r="C239" s="14"/>
      <c r="D239" s="14"/>
      <c r="E239" s="14"/>
      <c r="F239" s="14"/>
      <c r="G239" s="14"/>
      <c r="H239" s="14"/>
      <c r="I239" s="14"/>
      <c r="J239" s="15"/>
      <c r="K239" s="16"/>
      <c r="L239" s="17"/>
    </row>
    <row r="240" spans="1:15" ht="15" customHeight="1" x14ac:dyDescent="0.15">
      <c r="A240" s="1" t="s">
        <v>158</v>
      </c>
      <c r="J240" s="9"/>
      <c r="K240" s="9"/>
    </row>
    <row r="241" spans="1:15" ht="12" customHeight="1" x14ac:dyDescent="0.15">
      <c r="B241" s="30"/>
      <c r="C241" s="10"/>
      <c r="D241" s="10"/>
      <c r="E241" s="10"/>
      <c r="F241" s="10"/>
      <c r="G241" s="10"/>
      <c r="H241" s="10"/>
      <c r="I241" s="10"/>
      <c r="J241" s="34" t="s">
        <v>2</v>
      </c>
      <c r="K241" s="35"/>
      <c r="L241" s="13"/>
      <c r="M241" s="34" t="s">
        <v>3</v>
      </c>
      <c r="N241" s="35"/>
      <c r="O241" s="13"/>
    </row>
    <row r="242" spans="1:15" ht="29.25" x14ac:dyDescent="0.15">
      <c r="B242" s="131"/>
      <c r="C242" s="14"/>
      <c r="D242" s="14"/>
      <c r="E242" s="14"/>
      <c r="F242" s="14"/>
      <c r="G242" s="14"/>
      <c r="H242" s="14"/>
      <c r="I242" s="14"/>
      <c r="J242" s="141" t="s">
        <v>10</v>
      </c>
      <c r="K242" s="142" t="s">
        <v>257</v>
      </c>
      <c r="L242" s="143" t="s">
        <v>11</v>
      </c>
      <c r="M242" s="141" t="s">
        <v>10</v>
      </c>
      <c r="N242" s="142" t="s">
        <v>257</v>
      </c>
      <c r="O242" s="143" t="s">
        <v>11</v>
      </c>
    </row>
    <row r="243" spans="1:15" ht="12" customHeight="1" x14ac:dyDescent="0.15">
      <c r="B243" s="27"/>
      <c r="C243" s="11"/>
      <c r="D243" s="11"/>
      <c r="E243" s="11"/>
      <c r="F243" s="11"/>
      <c r="G243" s="11"/>
      <c r="H243" s="11"/>
      <c r="I243" s="11"/>
      <c r="J243" s="104"/>
      <c r="K243" s="111"/>
      <c r="L243" s="106"/>
      <c r="M243" s="116">
        <f>M$16</f>
        <v>577</v>
      </c>
      <c r="N243" s="126">
        <f t="shared" ref="N243:O243" si="42">N$16</f>
        <v>57</v>
      </c>
      <c r="O243" s="121">
        <f t="shared" si="42"/>
        <v>503</v>
      </c>
    </row>
    <row r="244" spans="1:15" ht="15" customHeight="1" x14ac:dyDescent="0.15">
      <c r="B244" s="23" t="s">
        <v>148</v>
      </c>
      <c r="C244" s="9"/>
      <c r="D244" s="9"/>
      <c r="E244" s="9"/>
      <c r="J244" s="54">
        <v>551</v>
      </c>
      <c r="K244" s="44">
        <v>49</v>
      </c>
      <c r="L244" s="45">
        <v>448</v>
      </c>
      <c r="M244" s="117">
        <f>J244/M$198*100</f>
        <v>95.493934142114384</v>
      </c>
      <c r="N244" s="44">
        <f t="shared" ref="N244" si="43">K244/N$198*100</f>
        <v>85.964912280701753</v>
      </c>
      <c r="O244" s="45">
        <f t="shared" ref="O244" si="44">L244/O$198*100</f>
        <v>89.065606361829026</v>
      </c>
    </row>
    <row r="245" spans="1:15" ht="15" customHeight="1" x14ac:dyDescent="0.15">
      <c r="B245" s="23" t="s">
        <v>159</v>
      </c>
      <c r="C245" s="9"/>
      <c r="D245" s="9"/>
      <c r="E245" s="9"/>
      <c r="J245" s="55">
        <v>5</v>
      </c>
      <c r="K245" s="113">
        <v>7</v>
      </c>
      <c r="L245" s="108">
        <v>38</v>
      </c>
      <c r="M245" s="118">
        <f t="shared" ref="M245:M247" si="45">J245/M$198*100</f>
        <v>0.86655112651646449</v>
      </c>
      <c r="N245" s="128">
        <f t="shared" ref="N245:N247" si="46">K245/N$198*100</f>
        <v>12.280701754385964</v>
      </c>
      <c r="O245" s="123">
        <f t="shared" ref="O245:O247" si="47">L245/O$198*100</f>
        <v>7.5546719681908545</v>
      </c>
    </row>
    <row r="246" spans="1:15" ht="15" customHeight="1" x14ac:dyDescent="0.15">
      <c r="B246" s="23" t="s">
        <v>160</v>
      </c>
      <c r="C246" s="9"/>
      <c r="D246" s="9"/>
      <c r="E246" s="9"/>
      <c r="J246" s="55">
        <v>6</v>
      </c>
      <c r="K246" s="113">
        <v>1</v>
      </c>
      <c r="L246" s="108">
        <v>17</v>
      </c>
      <c r="M246" s="118">
        <f t="shared" si="45"/>
        <v>1.0398613518197575</v>
      </c>
      <c r="N246" s="128">
        <f t="shared" si="46"/>
        <v>1.7543859649122806</v>
      </c>
      <c r="O246" s="123">
        <f t="shared" si="47"/>
        <v>3.3797216699801194</v>
      </c>
    </row>
    <row r="247" spans="1:15" ht="15" customHeight="1" x14ac:dyDescent="0.15">
      <c r="B247" s="27" t="s">
        <v>0</v>
      </c>
      <c r="C247" s="11"/>
      <c r="D247" s="11"/>
      <c r="E247" s="11"/>
      <c r="F247" s="11"/>
      <c r="G247" s="11"/>
      <c r="H247" s="11"/>
      <c r="I247" s="11"/>
      <c r="J247" s="56">
        <v>15</v>
      </c>
      <c r="K247" s="114">
        <v>0</v>
      </c>
      <c r="L247" s="109">
        <v>0</v>
      </c>
      <c r="M247" s="119">
        <f t="shared" si="45"/>
        <v>2.5996533795493932</v>
      </c>
      <c r="N247" s="129">
        <f t="shared" si="46"/>
        <v>0</v>
      </c>
      <c r="O247" s="124">
        <f t="shared" si="47"/>
        <v>0</v>
      </c>
    </row>
    <row r="248" spans="1:15" ht="15" customHeight="1" x14ac:dyDescent="0.15">
      <c r="B248" s="28" t="s">
        <v>1</v>
      </c>
      <c r="C248" s="12"/>
      <c r="D248" s="12"/>
      <c r="E248" s="12"/>
      <c r="F248" s="12"/>
      <c r="G248" s="12"/>
      <c r="H248" s="12"/>
      <c r="I248" s="12"/>
      <c r="J248" s="105">
        <f>SUM(J244:J247)</f>
        <v>577</v>
      </c>
      <c r="K248" s="115">
        <f>SUM(K244:K247)</f>
        <v>57</v>
      </c>
      <c r="L248" s="110">
        <f>SUM(L244:L247)</f>
        <v>503</v>
      </c>
      <c r="M248" s="120">
        <f>IF(SUM(M244:M247)&gt;100,"－",SUM(M244:M247))</f>
        <v>100</v>
      </c>
      <c r="N248" s="130">
        <f>IF(SUM(N244:N247)&gt;100,"－",SUM(N244:N247))</f>
        <v>99.999999999999986</v>
      </c>
      <c r="O248" s="125">
        <f>IF(SUM(O244:O247)&gt;100,"－",SUM(O244:O247))</f>
        <v>100</v>
      </c>
    </row>
    <row r="249" spans="1:15" ht="15" customHeight="1" x14ac:dyDescent="0.15">
      <c r="B249" s="31"/>
      <c r="C249" s="14"/>
      <c r="D249" s="14"/>
      <c r="E249" s="14"/>
      <c r="F249" s="14"/>
      <c r="G249" s="14"/>
      <c r="H249" s="14"/>
      <c r="I249" s="14"/>
      <c r="J249" s="15"/>
      <c r="K249" s="16"/>
      <c r="L249" s="17"/>
    </row>
    <row r="250" spans="1:15" ht="15" customHeight="1" x14ac:dyDescent="0.15">
      <c r="A250" s="1" t="s">
        <v>161</v>
      </c>
      <c r="B250" s="29"/>
      <c r="D250" s="8"/>
      <c r="F250" s="1"/>
      <c r="G250" s="1"/>
      <c r="H250" s="1"/>
      <c r="I250" s="1"/>
      <c r="K250" s="1"/>
    </row>
    <row r="251" spans="1:15" ht="12" customHeight="1" x14ac:dyDescent="0.15">
      <c r="B251" s="30"/>
      <c r="C251" s="10"/>
      <c r="D251" s="10"/>
      <c r="E251" s="10"/>
      <c r="F251" s="10"/>
      <c r="G251" s="10"/>
      <c r="H251" s="10"/>
      <c r="I251" s="10"/>
      <c r="J251" s="34" t="s">
        <v>2</v>
      </c>
      <c r="K251" s="35"/>
      <c r="L251" s="13"/>
      <c r="M251" s="34" t="s">
        <v>3</v>
      </c>
      <c r="N251" s="35"/>
      <c r="O251" s="13"/>
    </row>
    <row r="252" spans="1:15" ht="29.25" x14ac:dyDescent="0.15">
      <c r="B252" s="131" t="s">
        <v>333</v>
      </c>
      <c r="C252" s="14"/>
      <c r="D252" s="14"/>
      <c r="E252" s="14"/>
      <c r="F252" s="14"/>
      <c r="G252" s="14"/>
      <c r="H252" s="14"/>
      <c r="I252" s="14"/>
      <c r="J252" s="141" t="s">
        <v>10</v>
      </c>
      <c r="K252" s="142" t="s">
        <v>257</v>
      </c>
      <c r="L252" s="143" t="s">
        <v>11</v>
      </c>
      <c r="M252" s="141" t="s">
        <v>10</v>
      </c>
      <c r="N252" s="142" t="s">
        <v>257</v>
      </c>
      <c r="O252" s="143" t="s">
        <v>11</v>
      </c>
    </row>
    <row r="253" spans="1:15" ht="12" customHeight="1" x14ac:dyDescent="0.15">
      <c r="B253" s="27"/>
      <c r="C253" s="11"/>
      <c r="D253" s="11"/>
      <c r="E253" s="11"/>
      <c r="F253" s="11"/>
      <c r="G253" s="11"/>
      <c r="H253" s="11"/>
      <c r="I253" s="11"/>
      <c r="J253" s="104"/>
      <c r="K253" s="111"/>
      <c r="L253" s="106"/>
      <c r="M253" s="116">
        <f>J245</f>
        <v>5</v>
      </c>
      <c r="N253" s="126">
        <f t="shared" ref="N253:O253" si="48">K245</f>
        <v>7</v>
      </c>
      <c r="O253" s="121">
        <f t="shared" si="48"/>
        <v>38</v>
      </c>
    </row>
    <row r="254" spans="1:15" ht="15" customHeight="1" x14ac:dyDescent="0.15">
      <c r="B254" s="23" t="s">
        <v>223</v>
      </c>
      <c r="C254" s="9"/>
      <c r="D254" s="9"/>
      <c r="E254" s="9"/>
      <c r="J254" s="54">
        <v>3</v>
      </c>
      <c r="K254" s="44">
        <v>4</v>
      </c>
      <c r="L254" s="45">
        <v>7</v>
      </c>
      <c r="M254" s="117">
        <f>J254/M$253*100</f>
        <v>60</v>
      </c>
      <c r="N254" s="85">
        <f t="shared" ref="N254:N259" si="49">K254/N$253*100</f>
        <v>57.142857142857139</v>
      </c>
      <c r="O254" s="86">
        <f t="shared" ref="O254:O259" si="50">L254/O$253*100</f>
        <v>18.421052631578945</v>
      </c>
    </row>
    <row r="255" spans="1:15" ht="15" customHeight="1" x14ac:dyDescent="0.15">
      <c r="B255" s="23" t="s">
        <v>224</v>
      </c>
      <c r="C255" s="9"/>
      <c r="D255" s="9"/>
      <c r="E255" s="9"/>
      <c r="J255" s="55">
        <v>1</v>
      </c>
      <c r="K255" s="46">
        <v>0</v>
      </c>
      <c r="L255" s="47">
        <v>1</v>
      </c>
      <c r="M255" s="118">
        <f t="shared" ref="M255:M259" si="51">J255/M$253*100</f>
        <v>20</v>
      </c>
      <c r="N255" s="87">
        <f t="shared" si="49"/>
        <v>0</v>
      </c>
      <c r="O255" s="88">
        <f t="shared" si="50"/>
        <v>2.6315789473684208</v>
      </c>
    </row>
    <row r="256" spans="1:15" ht="15" customHeight="1" x14ac:dyDescent="0.15">
      <c r="B256" s="23" t="s">
        <v>225</v>
      </c>
      <c r="C256" s="9"/>
      <c r="D256" s="9"/>
      <c r="E256" s="9"/>
      <c r="J256" s="55">
        <v>1</v>
      </c>
      <c r="K256" s="46">
        <v>0</v>
      </c>
      <c r="L256" s="47">
        <v>4</v>
      </c>
      <c r="M256" s="118">
        <f t="shared" si="51"/>
        <v>20</v>
      </c>
      <c r="N256" s="87">
        <f t="shared" si="49"/>
        <v>0</v>
      </c>
      <c r="O256" s="88">
        <f t="shared" si="50"/>
        <v>10.526315789473683</v>
      </c>
    </row>
    <row r="257" spans="2:15" ht="15" customHeight="1" x14ac:dyDescent="0.15">
      <c r="B257" s="23" t="s">
        <v>226</v>
      </c>
      <c r="C257" s="9"/>
      <c r="D257" s="9"/>
      <c r="E257" s="9"/>
      <c r="J257" s="55">
        <v>0</v>
      </c>
      <c r="K257" s="113">
        <v>1</v>
      </c>
      <c r="L257" s="108">
        <v>1</v>
      </c>
      <c r="M257" s="118">
        <f t="shared" si="51"/>
        <v>0</v>
      </c>
      <c r="N257" s="128">
        <f t="shared" si="49"/>
        <v>14.285714285714285</v>
      </c>
      <c r="O257" s="123">
        <f t="shared" si="50"/>
        <v>2.6315789473684208</v>
      </c>
    </row>
    <row r="258" spans="2:15" ht="15" customHeight="1" x14ac:dyDescent="0.15">
      <c r="B258" s="23" t="s">
        <v>227</v>
      </c>
      <c r="C258" s="9"/>
      <c r="D258" s="9"/>
      <c r="E258" s="9"/>
      <c r="J258" s="55">
        <v>0</v>
      </c>
      <c r="K258" s="113">
        <v>0</v>
      </c>
      <c r="L258" s="108">
        <v>7</v>
      </c>
      <c r="M258" s="118">
        <f t="shared" si="51"/>
        <v>0</v>
      </c>
      <c r="N258" s="128">
        <f t="shared" si="49"/>
        <v>0</v>
      </c>
      <c r="O258" s="123">
        <f t="shared" si="50"/>
        <v>18.421052631578945</v>
      </c>
    </row>
    <row r="259" spans="2:15" ht="15" customHeight="1" x14ac:dyDescent="0.15">
      <c r="B259" s="27" t="s">
        <v>0</v>
      </c>
      <c r="C259" s="11"/>
      <c r="D259" s="11"/>
      <c r="E259" s="11"/>
      <c r="F259" s="11"/>
      <c r="G259" s="11"/>
      <c r="H259" s="11"/>
      <c r="I259" s="11"/>
      <c r="J259" s="56">
        <v>0</v>
      </c>
      <c r="K259" s="114">
        <v>2</v>
      </c>
      <c r="L259" s="109">
        <v>18</v>
      </c>
      <c r="M259" s="119">
        <f t="shared" si="51"/>
        <v>0</v>
      </c>
      <c r="N259" s="129">
        <f t="shared" si="49"/>
        <v>28.571428571428569</v>
      </c>
      <c r="O259" s="124">
        <f t="shared" si="50"/>
        <v>47.368421052631575</v>
      </c>
    </row>
    <row r="260" spans="2:15" ht="15" customHeight="1" x14ac:dyDescent="0.15">
      <c r="B260" s="28" t="s">
        <v>1</v>
      </c>
      <c r="C260" s="12"/>
      <c r="D260" s="12"/>
      <c r="E260" s="12"/>
      <c r="F260" s="12"/>
      <c r="G260" s="12"/>
      <c r="H260" s="12"/>
      <c r="I260" s="12"/>
      <c r="J260" s="105">
        <f>SUM(J254:J259)</f>
        <v>5</v>
      </c>
      <c r="K260" s="115">
        <f>SUM(K254:K259)</f>
        <v>7</v>
      </c>
      <c r="L260" s="110">
        <f>SUM(L254:L259)</f>
        <v>38</v>
      </c>
      <c r="M260" s="120">
        <f>IF(SUM(M254:M259)&gt;100,"－",SUM(M254:M259))</f>
        <v>100</v>
      </c>
      <c r="N260" s="130">
        <f>IF(SUM(N254:N259)&gt;100,"－",SUM(N254:N259))</f>
        <v>99.999999999999986</v>
      </c>
      <c r="O260" s="125">
        <f>IF(SUM(O254:O259)&gt;100,"－",SUM(O254:O259))</f>
        <v>99.999999999999986</v>
      </c>
    </row>
    <row r="261" spans="2:15" ht="15" customHeight="1" x14ac:dyDescent="0.15">
      <c r="B261" s="28" t="s">
        <v>194</v>
      </c>
      <c r="C261" s="12"/>
      <c r="D261" s="12"/>
      <c r="E261" s="12"/>
      <c r="F261" s="12"/>
      <c r="G261" s="12"/>
      <c r="H261" s="13"/>
      <c r="I261" s="12"/>
      <c r="J261" s="144">
        <v>4.5999999999999996</v>
      </c>
      <c r="K261" s="130">
        <v>5.4</v>
      </c>
      <c r="L261" s="125">
        <v>15.45</v>
      </c>
      <c r="M261" s="140"/>
      <c r="N261" s="140"/>
      <c r="O261" s="140"/>
    </row>
    <row r="262" spans="2:15" ht="15" customHeight="1" x14ac:dyDescent="0.15">
      <c r="B262" s="31"/>
      <c r="C262" s="14"/>
      <c r="D262" s="14"/>
      <c r="E262" s="14"/>
      <c r="F262" s="14"/>
      <c r="G262" s="14"/>
      <c r="H262" s="14"/>
      <c r="I262" s="14"/>
      <c r="J262" s="15"/>
      <c r="K262" s="16"/>
      <c r="L262" s="17"/>
    </row>
    <row r="263" spans="2:15" ht="12" customHeight="1" x14ac:dyDescent="0.15">
      <c r="B263" s="30"/>
      <c r="C263" s="10"/>
      <c r="D263" s="10"/>
      <c r="E263" s="10"/>
      <c r="F263" s="10"/>
      <c r="G263" s="10"/>
      <c r="H263" s="10"/>
      <c r="I263" s="10"/>
      <c r="J263" s="34" t="s">
        <v>2</v>
      </c>
      <c r="K263" s="35"/>
      <c r="L263" s="13"/>
      <c r="M263" s="34" t="s">
        <v>3</v>
      </c>
      <c r="N263" s="35"/>
      <c r="O263" s="13"/>
    </row>
    <row r="264" spans="2:15" ht="29.25" x14ac:dyDescent="0.15">
      <c r="B264" s="131" t="s">
        <v>334</v>
      </c>
      <c r="C264" s="14"/>
      <c r="D264" s="14"/>
      <c r="E264" s="14"/>
      <c r="F264" s="14"/>
      <c r="G264" s="14"/>
      <c r="H264" s="14"/>
      <c r="I264" s="14"/>
      <c r="J264" s="141" t="s">
        <v>10</v>
      </c>
      <c r="K264" s="142" t="s">
        <v>257</v>
      </c>
      <c r="L264" s="143" t="s">
        <v>11</v>
      </c>
      <c r="M264" s="141" t="s">
        <v>10</v>
      </c>
      <c r="N264" s="142" t="s">
        <v>257</v>
      </c>
      <c r="O264" s="143" t="s">
        <v>11</v>
      </c>
    </row>
    <row r="265" spans="2:15" ht="12" customHeight="1" x14ac:dyDescent="0.15">
      <c r="B265" s="27"/>
      <c r="C265" s="11"/>
      <c r="D265" s="11"/>
      <c r="E265" s="11"/>
      <c r="F265" s="11"/>
      <c r="G265" s="11"/>
      <c r="H265" s="11"/>
      <c r="I265" s="11"/>
      <c r="J265" s="104"/>
      <c r="K265" s="111"/>
      <c r="L265" s="106"/>
      <c r="M265" s="116">
        <f>J246</f>
        <v>6</v>
      </c>
      <c r="N265" s="126">
        <f t="shared" ref="N265:O265" si="52">K246</f>
        <v>1</v>
      </c>
      <c r="O265" s="121">
        <f t="shared" si="52"/>
        <v>17</v>
      </c>
    </row>
    <row r="266" spans="2:15" ht="15" customHeight="1" x14ac:dyDescent="0.15">
      <c r="B266" s="23" t="s">
        <v>223</v>
      </c>
      <c r="C266" s="9"/>
      <c r="D266" s="9"/>
      <c r="E266" s="9"/>
      <c r="J266" s="54">
        <v>0</v>
      </c>
      <c r="K266" s="44">
        <v>1</v>
      </c>
      <c r="L266" s="45">
        <v>3</v>
      </c>
      <c r="M266" s="117">
        <f>J266/M$265*100</f>
        <v>0</v>
      </c>
      <c r="N266" s="85">
        <f t="shared" ref="N266:N271" si="53">K266/N$265*100</f>
        <v>100</v>
      </c>
      <c r="O266" s="86">
        <f t="shared" ref="O266:O271" si="54">L266/O$265*100</f>
        <v>17.647058823529413</v>
      </c>
    </row>
    <row r="267" spans="2:15" ht="15" customHeight="1" x14ac:dyDescent="0.15">
      <c r="B267" s="23" t="s">
        <v>224</v>
      </c>
      <c r="C267" s="9"/>
      <c r="D267" s="9"/>
      <c r="E267" s="9"/>
      <c r="J267" s="55">
        <v>1</v>
      </c>
      <c r="K267" s="46">
        <v>0</v>
      </c>
      <c r="L267" s="47">
        <v>1</v>
      </c>
      <c r="M267" s="118">
        <f t="shared" ref="M267:M271" si="55">J267/M$265*100</f>
        <v>16.666666666666664</v>
      </c>
      <c r="N267" s="87">
        <f t="shared" si="53"/>
        <v>0</v>
      </c>
      <c r="O267" s="88">
        <f t="shared" si="54"/>
        <v>5.8823529411764701</v>
      </c>
    </row>
    <row r="268" spans="2:15" ht="15" customHeight="1" x14ac:dyDescent="0.15">
      <c r="B268" s="23" t="s">
        <v>225</v>
      </c>
      <c r="C268" s="9"/>
      <c r="D268" s="9"/>
      <c r="E268" s="9"/>
      <c r="J268" s="55">
        <v>3</v>
      </c>
      <c r="K268" s="46">
        <v>0</v>
      </c>
      <c r="L268" s="47">
        <v>1</v>
      </c>
      <c r="M268" s="118">
        <f t="shared" si="55"/>
        <v>50</v>
      </c>
      <c r="N268" s="87">
        <f t="shared" si="53"/>
        <v>0</v>
      </c>
      <c r="O268" s="88">
        <f t="shared" si="54"/>
        <v>5.8823529411764701</v>
      </c>
    </row>
    <row r="269" spans="2:15" ht="15" customHeight="1" x14ac:dyDescent="0.15">
      <c r="B269" s="23" t="s">
        <v>226</v>
      </c>
      <c r="C269" s="9"/>
      <c r="D269" s="9"/>
      <c r="E269" s="9"/>
      <c r="J269" s="55">
        <v>1</v>
      </c>
      <c r="K269" s="113">
        <v>0</v>
      </c>
      <c r="L269" s="108">
        <v>2</v>
      </c>
      <c r="M269" s="118">
        <f t="shared" si="55"/>
        <v>16.666666666666664</v>
      </c>
      <c r="N269" s="128">
        <f t="shared" si="53"/>
        <v>0</v>
      </c>
      <c r="O269" s="123">
        <f t="shared" si="54"/>
        <v>11.76470588235294</v>
      </c>
    </row>
    <row r="270" spans="2:15" ht="15" customHeight="1" x14ac:dyDescent="0.15">
      <c r="B270" s="23" t="s">
        <v>227</v>
      </c>
      <c r="C270" s="9"/>
      <c r="D270" s="9"/>
      <c r="E270" s="9"/>
      <c r="J270" s="55">
        <v>0</v>
      </c>
      <c r="K270" s="113">
        <v>0</v>
      </c>
      <c r="L270" s="108">
        <v>7</v>
      </c>
      <c r="M270" s="118">
        <f t="shared" si="55"/>
        <v>0</v>
      </c>
      <c r="N270" s="128">
        <f t="shared" si="53"/>
        <v>0</v>
      </c>
      <c r="O270" s="123">
        <f t="shared" si="54"/>
        <v>41.17647058823529</v>
      </c>
    </row>
    <row r="271" spans="2:15" ht="15" customHeight="1" x14ac:dyDescent="0.15">
      <c r="B271" s="27" t="s">
        <v>0</v>
      </c>
      <c r="C271" s="11"/>
      <c r="D271" s="11"/>
      <c r="E271" s="11"/>
      <c r="F271" s="11"/>
      <c r="G271" s="11"/>
      <c r="H271" s="11"/>
      <c r="I271" s="11"/>
      <c r="J271" s="56">
        <v>1</v>
      </c>
      <c r="K271" s="114">
        <v>0</v>
      </c>
      <c r="L271" s="109">
        <v>3</v>
      </c>
      <c r="M271" s="119">
        <f t="shared" si="55"/>
        <v>16.666666666666664</v>
      </c>
      <c r="N271" s="129">
        <f t="shared" si="53"/>
        <v>0</v>
      </c>
      <c r="O271" s="124">
        <f t="shared" si="54"/>
        <v>17.647058823529413</v>
      </c>
    </row>
    <row r="272" spans="2:15" ht="15" customHeight="1" x14ac:dyDescent="0.15">
      <c r="B272" s="28" t="s">
        <v>1</v>
      </c>
      <c r="C272" s="12"/>
      <c r="D272" s="12"/>
      <c r="E272" s="12"/>
      <c r="F272" s="12"/>
      <c r="G272" s="12"/>
      <c r="H272" s="12"/>
      <c r="I272" s="12"/>
      <c r="J272" s="105">
        <f>SUM(J266:J271)</f>
        <v>6</v>
      </c>
      <c r="K272" s="115">
        <f>SUM(K266:K271)</f>
        <v>1</v>
      </c>
      <c r="L272" s="110">
        <f>SUM(L266:L271)</f>
        <v>17</v>
      </c>
      <c r="M272" s="120">
        <f>IF(SUM(M266:M271)&gt;100,"－",SUM(M266:M271))</f>
        <v>99.999999999999972</v>
      </c>
      <c r="N272" s="130">
        <f>IF(SUM(N266:N271)&gt;100,"－",SUM(N266:N271))</f>
        <v>100</v>
      </c>
      <c r="O272" s="125">
        <f>IF(SUM(O266:O271)&gt;100,"－",SUM(O266:O271))</f>
        <v>100</v>
      </c>
    </row>
    <row r="273" spans="1:15" ht="15" customHeight="1" x14ac:dyDescent="0.15">
      <c r="B273" s="28" t="s">
        <v>194</v>
      </c>
      <c r="C273" s="12"/>
      <c r="D273" s="12"/>
      <c r="E273" s="12"/>
      <c r="F273" s="12"/>
      <c r="G273" s="12"/>
      <c r="H273" s="13"/>
      <c r="I273" s="12"/>
      <c r="J273" s="158">
        <v>11</v>
      </c>
      <c r="K273" s="130">
        <v>0</v>
      </c>
      <c r="L273" s="125">
        <v>26.357142857142858</v>
      </c>
      <c r="M273" s="140"/>
      <c r="N273" s="140"/>
      <c r="O273" s="140"/>
    </row>
    <row r="274" spans="1:15" ht="15" customHeight="1" x14ac:dyDescent="0.15">
      <c r="B274" s="31"/>
      <c r="C274" s="14"/>
      <c r="D274" s="14"/>
      <c r="E274" s="14"/>
      <c r="F274" s="14"/>
      <c r="G274" s="14"/>
      <c r="H274" s="14"/>
      <c r="I274" s="14"/>
      <c r="J274" s="15"/>
      <c r="K274" s="16"/>
      <c r="L274" s="17"/>
    </row>
    <row r="275" spans="1:15" ht="15" customHeight="1" x14ac:dyDescent="0.15">
      <c r="A275" s="1" t="s">
        <v>162</v>
      </c>
      <c r="B275" s="29"/>
      <c r="D275" s="8"/>
      <c r="F275" s="1"/>
      <c r="G275" s="1"/>
      <c r="H275" s="1"/>
      <c r="I275" s="1"/>
      <c r="K275" s="1"/>
    </row>
    <row r="276" spans="1:15" ht="14.25" customHeight="1" x14ac:dyDescent="0.15">
      <c r="B276" s="30"/>
      <c r="C276" s="10"/>
      <c r="D276" s="10"/>
      <c r="E276" s="10"/>
      <c r="F276" s="10"/>
      <c r="G276" s="10"/>
      <c r="H276" s="10"/>
      <c r="I276" s="3"/>
      <c r="J276" s="34" t="s">
        <v>2</v>
      </c>
      <c r="K276" s="35"/>
      <c r="L276" s="13"/>
      <c r="M276" s="34" t="s">
        <v>3</v>
      </c>
      <c r="N276" s="35"/>
      <c r="O276" s="13"/>
    </row>
    <row r="277" spans="1:15" ht="11.25" x14ac:dyDescent="0.15">
      <c r="B277" s="23"/>
      <c r="C277" s="9"/>
      <c r="D277" s="9"/>
      <c r="E277" s="9"/>
      <c r="I277" s="5"/>
      <c r="J277" s="215"/>
      <c r="K277" s="229"/>
      <c r="L277" s="143" t="s">
        <v>11</v>
      </c>
      <c r="M277" s="215"/>
      <c r="N277" s="229"/>
      <c r="O277" s="143" t="s">
        <v>11</v>
      </c>
    </row>
    <row r="278" spans="1:15" ht="14.25" customHeight="1" x14ac:dyDescent="0.15">
      <c r="B278" s="27"/>
      <c r="C278" s="11"/>
      <c r="D278" s="11"/>
      <c r="E278" s="11"/>
      <c r="F278" s="11"/>
      <c r="G278" s="11"/>
      <c r="H278" s="11"/>
      <c r="I278" s="7"/>
      <c r="J278" s="216"/>
      <c r="K278" s="230"/>
      <c r="L278" s="106"/>
      <c r="M278" s="222"/>
      <c r="N278" s="234"/>
      <c r="O278" s="121">
        <f>$L$23</f>
        <v>503</v>
      </c>
    </row>
    <row r="279" spans="1:15" ht="14.25" customHeight="1" x14ac:dyDescent="0.15">
      <c r="B279" s="23" t="s">
        <v>148</v>
      </c>
      <c r="C279" s="9"/>
      <c r="D279" s="9"/>
      <c r="E279" s="9"/>
      <c r="J279" s="251"/>
      <c r="K279" s="246"/>
      <c r="L279" s="188">
        <v>434</v>
      </c>
      <c r="M279" s="250"/>
      <c r="N279" s="246"/>
      <c r="O279" s="122">
        <f>L279/O$278*100</f>
        <v>86.282306163021872</v>
      </c>
    </row>
    <row r="280" spans="1:15" ht="14.25" customHeight="1" x14ac:dyDescent="0.15">
      <c r="B280" s="23" t="s">
        <v>277</v>
      </c>
      <c r="C280" s="9"/>
      <c r="D280" s="9"/>
      <c r="E280" s="9"/>
      <c r="J280" s="252"/>
      <c r="K280" s="248"/>
      <c r="L280" s="189">
        <v>47</v>
      </c>
      <c r="M280" s="250"/>
      <c r="N280" s="248"/>
      <c r="O280" s="123">
        <f>L280/O$278*100</f>
        <v>9.3439363817097423</v>
      </c>
    </row>
    <row r="281" spans="1:15" ht="14.25" customHeight="1" x14ac:dyDescent="0.15">
      <c r="B281" s="27" t="s">
        <v>0</v>
      </c>
      <c r="C281" s="11"/>
      <c r="D281" s="11"/>
      <c r="E281" s="11"/>
      <c r="F281" s="11"/>
      <c r="G281" s="11"/>
      <c r="H281" s="11"/>
      <c r="I281" s="11"/>
      <c r="J281" s="253"/>
      <c r="K281" s="249"/>
      <c r="L281" s="190">
        <v>22</v>
      </c>
      <c r="M281" s="250"/>
      <c r="N281" s="249"/>
      <c r="O281" s="124">
        <f>L281/O$278*100</f>
        <v>4.3737574552683895</v>
      </c>
    </row>
    <row r="282" spans="1:15" ht="14.25" customHeight="1" x14ac:dyDescent="0.15">
      <c r="B282" s="28" t="s">
        <v>1</v>
      </c>
      <c r="C282" s="12"/>
      <c r="D282" s="12"/>
      <c r="E282" s="12"/>
      <c r="F282" s="12"/>
      <c r="G282" s="12"/>
      <c r="H282" s="13"/>
      <c r="I282" s="13"/>
      <c r="J282" s="219"/>
      <c r="K282" s="233"/>
      <c r="L282" s="110">
        <f>SUM(L279:L281)</f>
        <v>503</v>
      </c>
      <c r="M282" s="228"/>
      <c r="N282" s="240"/>
      <c r="O282" s="125">
        <f>IF(SUM(O279:O281)&gt;100,"－",SUM(O279:O281))</f>
        <v>100</v>
      </c>
    </row>
    <row r="283" spans="1:15" ht="14.25" customHeight="1" x14ac:dyDescent="0.15">
      <c r="B283" s="29"/>
      <c r="J283" s="9"/>
      <c r="K283" s="9"/>
      <c r="M283" s="8"/>
      <c r="N283" s="21"/>
    </row>
    <row r="284" spans="1:15" ht="15" customHeight="1" x14ac:dyDescent="0.15">
      <c r="A284" s="29" t="s">
        <v>163</v>
      </c>
      <c r="J284" s="9"/>
      <c r="K284" s="9"/>
    </row>
    <row r="285" spans="1:15" ht="12" customHeight="1" x14ac:dyDescent="0.15">
      <c r="B285" s="30"/>
      <c r="C285" s="10"/>
      <c r="D285" s="10"/>
      <c r="E285" s="10"/>
      <c r="F285" s="10"/>
      <c r="G285" s="10"/>
      <c r="H285" s="10"/>
      <c r="I285" s="10"/>
      <c r="J285" s="34" t="s">
        <v>2</v>
      </c>
      <c r="K285" s="35"/>
      <c r="L285" s="13"/>
      <c r="M285" s="34" t="s">
        <v>3</v>
      </c>
      <c r="N285" s="35"/>
      <c r="O285" s="13"/>
    </row>
    <row r="286" spans="1:15" ht="29.25" x14ac:dyDescent="0.15">
      <c r="B286" s="131"/>
      <c r="C286" s="14"/>
      <c r="D286" s="14"/>
      <c r="E286" s="14"/>
      <c r="F286" s="14"/>
      <c r="G286" s="14"/>
      <c r="H286" s="14"/>
      <c r="I286" s="14"/>
      <c r="J286" s="141" t="s">
        <v>10</v>
      </c>
      <c r="K286" s="142" t="s">
        <v>257</v>
      </c>
      <c r="L286" s="143" t="s">
        <v>11</v>
      </c>
      <c r="M286" s="141" t="s">
        <v>10</v>
      </c>
      <c r="N286" s="142" t="s">
        <v>257</v>
      </c>
      <c r="O286" s="143" t="s">
        <v>11</v>
      </c>
    </row>
    <row r="287" spans="1:15" ht="12" customHeight="1" x14ac:dyDescent="0.15">
      <c r="B287" s="27"/>
      <c r="C287" s="11"/>
      <c r="D287" s="11"/>
      <c r="E287" s="11"/>
      <c r="F287" s="11"/>
      <c r="G287" s="11"/>
      <c r="H287" s="11"/>
      <c r="I287" s="11"/>
      <c r="J287" s="104"/>
      <c r="K287" s="111"/>
      <c r="L287" s="106"/>
      <c r="M287" s="116">
        <f>M$16</f>
        <v>577</v>
      </c>
      <c r="N287" s="126">
        <f t="shared" ref="N287:O287" si="56">N$16</f>
        <v>57</v>
      </c>
      <c r="O287" s="121">
        <f t="shared" si="56"/>
        <v>503</v>
      </c>
    </row>
    <row r="288" spans="1:15" ht="15" customHeight="1" x14ac:dyDescent="0.15">
      <c r="B288" s="23" t="s">
        <v>155</v>
      </c>
      <c r="C288" s="9"/>
      <c r="D288" s="9"/>
      <c r="E288" s="9"/>
      <c r="J288" s="54">
        <v>35</v>
      </c>
      <c r="K288" s="44">
        <v>4</v>
      </c>
      <c r="L288" s="45">
        <v>43</v>
      </c>
      <c r="M288" s="117">
        <f>J288/M$287*100</f>
        <v>6.0658578856152516</v>
      </c>
      <c r="N288" s="127">
        <f t="shared" ref="N288:O288" si="57">K288/N$287*100</f>
        <v>7.0175438596491224</v>
      </c>
      <c r="O288" s="122">
        <f t="shared" si="57"/>
        <v>8.5487077534791247</v>
      </c>
    </row>
    <row r="289" spans="1:15" ht="15" customHeight="1" x14ac:dyDescent="0.15">
      <c r="B289" s="23" t="s">
        <v>149</v>
      </c>
      <c r="C289" s="9"/>
      <c r="D289" s="9"/>
      <c r="E289" s="9"/>
      <c r="J289" s="55">
        <v>416</v>
      </c>
      <c r="K289" s="113">
        <v>42</v>
      </c>
      <c r="L289" s="108">
        <v>354</v>
      </c>
      <c r="M289" s="118">
        <f t="shared" ref="M289:M294" si="58">J289/M$287*100</f>
        <v>72.097053726169847</v>
      </c>
      <c r="N289" s="128">
        <f t="shared" ref="N289:N294" si="59">K289/N$287*100</f>
        <v>73.68421052631578</v>
      </c>
      <c r="O289" s="123">
        <f t="shared" ref="O289:O294" si="60">L289/O$287*100</f>
        <v>70.377733598409549</v>
      </c>
    </row>
    <row r="290" spans="1:15" ht="15" customHeight="1" x14ac:dyDescent="0.15">
      <c r="B290" s="23" t="s">
        <v>150</v>
      </c>
      <c r="C290" s="9"/>
      <c r="D290" s="9"/>
      <c r="E290" s="9"/>
      <c r="J290" s="55">
        <v>77</v>
      </c>
      <c r="K290" s="113">
        <v>4</v>
      </c>
      <c r="L290" s="108">
        <v>50</v>
      </c>
      <c r="M290" s="118">
        <f t="shared" si="58"/>
        <v>13.344887348353554</v>
      </c>
      <c r="N290" s="128">
        <f t="shared" si="59"/>
        <v>7.0175438596491224</v>
      </c>
      <c r="O290" s="123">
        <f t="shared" si="60"/>
        <v>9.9403578528827037</v>
      </c>
    </row>
    <row r="291" spans="1:15" ht="15" customHeight="1" x14ac:dyDescent="0.15">
      <c r="B291" s="23" t="s">
        <v>151</v>
      </c>
      <c r="C291" s="9"/>
      <c r="D291" s="9"/>
      <c r="E291" s="9"/>
      <c r="J291" s="55">
        <v>33</v>
      </c>
      <c r="K291" s="113">
        <v>1</v>
      </c>
      <c r="L291" s="108">
        <v>42</v>
      </c>
      <c r="M291" s="118">
        <f t="shared" si="58"/>
        <v>5.7192374350086661</v>
      </c>
      <c r="N291" s="128">
        <f t="shared" si="59"/>
        <v>1.7543859649122806</v>
      </c>
      <c r="O291" s="123">
        <f t="shared" si="60"/>
        <v>8.3499005964214703</v>
      </c>
    </row>
    <row r="292" spans="1:15" ht="15" customHeight="1" x14ac:dyDescent="0.15">
      <c r="B292" s="23" t="s">
        <v>152</v>
      </c>
      <c r="C292" s="9"/>
      <c r="D292" s="9"/>
      <c r="E292" s="9"/>
      <c r="J292" s="55">
        <v>3</v>
      </c>
      <c r="K292" s="113">
        <v>0</v>
      </c>
      <c r="L292" s="108">
        <v>3</v>
      </c>
      <c r="M292" s="118">
        <f t="shared" si="58"/>
        <v>0.51993067590987874</v>
      </c>
      <c r="N292" s="128">
        <f t="shared" si="59"/>
        <v>0</v>
      </c>
      <c r="O292" s="123">
        <f t="shared" si="60"/>
        <v>0.59642147117296218</v>
      </c>
    </row>
    <row r="293" spans="1:15" ht="15" customHeight="1" x14ac:dyDescent="0.15">
      <c r="B293" s="23" t="s">
        <v>164</v>
      </c>
      <c r="C293" s="9"/>
      <c r="D293" s="9"/>
      <c r="E293" s="9"/>
      <c r="J293" s="55">
        <v>4</v>
      </c>
      <c r="K293" s="113">
        <v>0</v>
      </c>
      <c r="L293" s="108">
        <v>3</v>
      </c>
      <c r="M293" s="118">
        <f t="shared" si="58"/>
        <v>0.6932409012131715</v>
      </c>
      <c r="N293" s="128">
        <f t="shared" si="59"/>
        <v>0</v>
      </c>
      <c r="O293" s="123">
        <f t="shared" si="60"/>
        <v>0.59642147117296218</v>
      </c>
    </row>
    <row r="294" spans="1:15" ht="15" customHeight="1" x14ac:dyDescent="0.15">
      <c r="B294" s="27" t="s">
        <v>0</v>
      </c>
      <c r="C294" s="11"/>
      <c r="D294" s="11"/>
      <c r="E294" s="11"/>
      <c r="F294" s="11"/>
      <c r="G294" s="11"/>
      <c r="H294" s="11"/>
      <c r="I294" s="11"/>
      <c r="J294" s="56">
        <v>9</v>
      </c>
      <c r="K294" s="114">
        <v>6</v>
      </c>
      <c r="L294" s="109">
        <v>8</v>
      </c>
      <c r="M294" s="119">
        <f t="shared" si="58"/>
        <v>1.559792027729636</v>
      </c>
      <c r="N294" s="129">
        <f t="shared" si="59"/>
        <v>10.526315789473683</v>
      </c>
      <c r="O294" s="124">
        <f t="shared" si="60"/>
        <v>1.5904572564612325</v>
      </c>
    </row>
    <row r="295" spans="1:15" ht="15" customHeight="1" x14ac:dyDescent="0.15">
      <c r="B295" s="28" t="s">
        <v>1</v>
      </c>
      <c r="C295" s="12"/>
      <c r="D295" s="12"/>
      <c r="E295" s="12"/>
      <c r="F295" s="12"/>
      <c r="G295" s="12"/>
      <c r="H295" s="12"/>
      <c r="I295" s="12"/>
      <c r="J295" s="105">
        <f>SUM(J288:J294)</f>
        <v>577</v>
      </c>
      <c r="K295" s="115">
        <f>SUM(K288:K294)</f>
        <v>57</v>
      </c>
      <c r="L295" s="110">
        <f>SUM(L288:L294)</f>
        <v>503</v>
      </c>
      <c r="M295" s="120">
        <f>IF(SUM(M288:M294)&gt;100,"－",SUM(M288:M294))</f>
        <v>100</v>
      </c>
      <c r="N295" s="130">
        <f>IF(SUM(N288:N294)&gt;100,"－",SUM(N288:N294))</f>
        <v>99.999999999999986</v>
      </c>
      <c r="O295" s="125">
        <f>IF(SUM(O288:O294)&gt;100,"－",SUM(O288:O294))</f>
        <v>100</v>
      </c>
    </row>
    <row r="296" spans="1:15" ht="15" customHeight="1" x14ac:dyDescent="0.15">
      <c r="B296" s="31"/>
      <c r="C296" s="14"/>
      <c r="D296" s="14"/>
      <c r="E296" s="14"/>
      <c r="F296" s="14"/>
      <c r="G296" s="14"/>
      <c r="H296" s="14"/>
      <c r="I296" s="14"/>
      <c r="J296" s="15"/>
      <c r="K296" s="16"/>
      <c r="L296" s="17"/>
    </row>
    <row r="297" spans="1:15" ht="15" customHeight="1" x14ac:dyDescent="0.15">
      <c r="A297" s="29" t="s">
        <v>165</v>
      </c>
      <c r="J297" s="9"/>
      <c r="K297" s="9"/>
    </row>
    <row r="298" spans="1:15" ht="12" customHeight="1" x14ac:dyDescent="0.15">
      <c r="B298" s="30"/>
      <c r="C298" s="10"/>
      <c r="D298" s="10"/>
      <c r="E298" s="10"/>
      <c r="F298" s="10"/>
      <c r="G298" s="10"/>
      <c r="H298" s="10"/>
      <c r="I298" s="10"/>
      <c r="J298" s="34" t="s">
        <v>2</v>
      </c>
      <c r="K298" s="35"/>
      <c r="L298" s="13"/>
      <c r="M298" s="34" t="s">
        <v>3</v>
      </c>
      <c r="N298" s="35"/>
      <c r="O298" s="13"/>
    </row>
    <row r="299" spans="1:15" ht="29.25" x14ac:dyDescent="0.15">
      <c r="B299" s="131"/>
      <c r="C299" s="14"/>
      <c r="D299" s="14"/>
      <c r="E299" s="14"/>
      <c r="F299" s="14"/>
      <c r="G299" s="14"/>
      <c r="H299" s="14"/>
      <c r="I299" s="14"/>
      <c r="J299" s="141" t="s">
        <v>10</v>
      </c>
      <c r="K299" s="142" t="s">
        <v>257</v>
      </c>
      <c r="L299" s="220"/>
      <c r="M299" s="141" t="s">
        <v>10</v>
      </c>
      <c r="N299" s="142" t="s">
        <v>257</v>
      </c>
      <c r="O299" s="220"/>
    </row>
    <row r="300" spans="1:15" ht="12" customHeight="1" x14ac:dyDescent="0.15">
      <c r="B300" s="27"/>
      <c r="C300" s="11"/>
      <c r="D300" s="11"/>
      <c r="E300" s="11"/>
      <c r="F300" s="11"/>
      <c r="G300" s="11"/>
      <c r="H300" s="11"/>
      <c r="I300" s="11"/>
      <c r="J300" s="104"/>
      <c r="K300" s="111"/>
      <c r="L300" s="221"/>
      <c r="M300" s="116">
        <f>M$16</f>
        <v>577</v>
      </c>
      <c r="N300" s="126">
        <f t="shared" ref="N300" si="61">N$16</f>
        <v>57</v>
      </c>
      <c r="O300" s="235"/>
    </row>
    <row r="301" spans="1:15" ht="15" customHeight="1" x14ac:dyDescent="0.15">
      <c r="B301" s="23" t="s">
        <v>278</v>
      </c>
      <c r="C301" s="9"/>
      <c r="D301" s="9"/>
      <c r="E301" s="9"/>
      <c r="J301" s="54">
        <v>491</v>
      </c>
      <c r="K301" s="195">
        <v>41</v>
      </c>
      <c r="L301" s="257"/>
      <c r="M301" s="117">
        <f t="shared" ref="M301:N303" si="62">J301/M$300*100</f>
        <v>85.09532062391682</v>
      </c>
      <c r="N301" s="198">
        <f t="shared" si="62"/>
        <v>71.929824561403507</v>
      </c>
      <c r="O301" s="257"/>
    </row>
    <row r="302" spans="1:15" ht="15" customHeight="1" x14ac:dyDescent="0.15">
      <c r="B302" s="23" t="s">
        <v>279</v>
      </c>
      <c r="C302" s="9"/>
      <c r="D302" s="9"/>
      <c r="E302" s="9"/>
      <c r="J302" s="55">
        <v>39</v>
      </c>
      <c r="K302" s="196">
        <v>6</v>
      </c>
      <c r="L302" s="258"/>
      <c r="M302" s="118">
        <f t="shared" si="62"/>
        <v>6.7590987868284227</v>
      </c>
      <c r="N302" s="199">
        <f t="shared" si="62"/>
        <v>10.526315789473683</v>
      </c>
      <c r="O302" s="258"/>
    </row>
    <row r="303" spans="1:15" ht="15" customHeight="1" x14ac:dyDescent="0.15">
      <c r="B303" s="27" t="s">
        <v>0</v>
      </c>
      <c r="C303" s="11"/>
      <c r="D303" s="11"/>
      <c r="E303" s="11"/>
      <c r="F303" s="11"/>
      <c r="G303" s="11"/>
      <c r="H303" s="11"/>
      <c r="I303" s="11"/>
      <c r="J303" s="56">
        <v>47</v>
      </c>
      <c r="K303" s="197">
        <v>10</v>
      </c>
      <c r="L303" s="259"/>
      <c r="M303" s="119">
        <f t="shared" si="62"/>
        <v>8.1455805892547666</v>
      </c>
      <c r="N303" s="200">
        <f t="shared" si="62"/>
        <v>17.543859649122805</v>
      </c>
      <c r="O303" s="259"/>
    </row>
    <row r="304" spans="1:15" ht="15" customHeight="1" x14ac:dyDescent="0.15">
      <c r="B304" s="28" t="s">
        <v>1</v>
      </c>
      <c r="C304" s="12"/>
      <c r="D304" s="12"/>
      <c r="E304" s="12"/>
      <c r="F304" s="12"/>
      <c r="G304" s="12"/>
      <c r="H304" s="12"/>
      <c r="I304" s="12"/>
      <c r="J304" s="105">
        <f>SUM(J301:J303)</f>
        <v>577</v>
      </c>
      <c r="K304" s="115">
        <f>SUM(K301:K303)</f>
        <v>57</v>
      </c>
      <c r="L304" s="227"/>
      <c r="M304" s="120">
        <f>IF(SUM(M301:M303)&gt;100,"－",SUM(M301:M303))</f>
        <v>100</v>
      </c>
      <c r="N304" s="130">
        <f>IF(SUM(N301:N303)&gt;100,"－",SUM(N301:N303))</f>
        <v>100</v>
      </c>
      <c r="O304" s="241"/>
    </row>
    <row r="305" spans="1:15" ht="15" customHeight="1" x14ac:dyDescent="0.15">
      <c r="B305" s="31"/>
      <c r="C305" s="14"/>
      <c r="D305" s="14"/>
      <c r="E305" s="14"/>
      <c r="F305" s="14"/>
      <c r="G305" s="14"/>
      <c r="H305" s="14"/>
      <c r="I305" s="14"/>
      <c r="J305" s="15"/>
      <c r="K305" s="16"/>
      <c r="L305" s="17"/>
    </row>
    <row r="306" spans="1:15" ht="15" customHeight="1" x14ac:dyDescent="0.15">
      <c r="A306" s="1" t="s">
        <v>228</v>
      </c>
      <c r="J306" s="9"/>
      <c r="K306" s="9"/>
    </row>
    <row r="307" spans="1:15" ht="12" customHeight="1" x14ac:dyDescent="0.15">
      <c r="B307" s="30"/>
      <c r="C307" s="10"/>
      <c r="D307" s="10"/>
      <c r="E307" s="10"/>
      <c r="F307" s="10"/>
      <c r="G307" s="10"/>
      <c r="H307" s="10"/>
      <c r="I307" s="10"/>
      <c r="J307" s="34" t="s">
        <v>2</v>
      </c>
      <c r="K307" s="35"/>
      <c r="L307" s="13"/>
      <c r="M307" s="34" t="s">
        <v>3</v>
      </c>
      <c r="N307" s="35"/>
      <c r="O307" s="13"/>
    </row>
    <row r="308" spans="1:15" ht="11.25" x14ac:dyDescent="0.15">
      <c r="B308" s="131"/>
      <c r="C308" s="14"/>
      <c r="D308" s="14"/>
      <c r="E308" s="14"/>
      <c r="F308" s="14"/>
      <c r="G308" s="14"/>
      <c r="H308" s="14"/>
      <c r="I308" s="14"/>
      <c r="J308" s="215"/>
      <c r="K308" s="229"/>
      <c r="L308" s="143" t="s">
        <v>11</v>
      </c>
      <c r="M308" s="215"/>
      <c r="N308" s="229"/>
      <c r="O308" s="143" t="s">
        <v>11</v>
      </c>
    </row>
    <row r="309" spans="1:15" ht="12" customHeight="1" x14ac:dyDescent="0.15">
      <c r="B309" s="27"/>
      <c r="C309" s="11"/>
      <c r="D309" s="11"/>
      <c r="E309" s="11"/>
      <c r="F309" s="11"/>
      <c r="G309" s="11"/>
      <c r="H309" s="11"/>
      <c r="I309" s="11"/>
      <c r="J309" s="216"/>
      <c r="K309" s="230"/>
      <c r="L309" s="106"/>
      <c r="M309" s="222"/>
      <c r="N309" s="234"/>
      <c r="O309" s="121">
        <f>O16</f>
        <v>503</v>
      </c>
    </row>
    <row r="310" spans="1:15" ht="15" customHeight="1" x14ac:dyDescent="0.15">
      <c r="B310" s="23" t="s">
        <v>166</v>
      </c>
      <c r="C310" s="9"/>
      <c r="D310" s="9"/>
      <c r="E310" s="9"/>
      <c r="J310" s="251"/>
      <c r="K310" s="246"/>
      <c r="L310" s="188">
        <v>447</v>
      </c>
      <c r="M310" s="250"/>
      <c r="N310" s="254"/>
      <c r="O310" s="122">
        <f t="shared" ref="O310:O320" si="63">L310/O$309*100</f>
        <v>88.866799204771368</v>
      </c>
    </row>
    <row r="311" spans="1:15" ht="15" customHeight="1" x14ac:dyDescent="0.15">
      <c r="B311" s="23" t="s">
        <v>167</v>
      </c>
      <c r="C311" s="9"/>
      <c r="D311" s="9"/>
      <c r="E311" s="9"/>
      <c r="J311" s="252"/>
      <c r="K311" s="248"/>
      <c r="L311" s="189">
        <v>7</v>
      </c>
      <c r="M311" s="250"/>
      <c r="N311" s="255"/>
      <c r="O311" s="123">
        <f t="shared" si="63"/>
        <v>1.3916500994035785</v>
      </c>
    </row>
    <row r="312" spans="1:15" ht="15" customHeight="1" x14ac:dyDescent="0.15">
      <c r="B312" s="23" t="s">
        <v>168</v>
      </c>
      <c r="C312" s="9"/>
      <c r="D312" s="9"/>
      <c r="E312" s="9"/>
      <c r="J312" s="252"/>
      <c r="K312" s="248"/>
      <c r="L312" s="189">
        <v>18</v>
      </c>
      <c r="M312" s="250"/>
      <c r="N312" s="255"/>
      <c r="O312" s="123">
        <f t="shared" si="63"/>
        <v>3.5785288270377733</v>
      </c>
    </row>
    <row r="313" spans="1:15" ht="15" customHeight="1" x14ac:dyDescent="0.15">
      <c r="B313" s="23" t="s">
        <v>169</v>
      </c>
      <c r="C313" s="9"/>
      <c r="D313" s="9"/>
      <c r="E313" s="9"/>
      <c r="J313" s="252"/>
      <c r="K313" s="248"/>
      <c r="L313" s="189">
        <v>34</v>
      </c>
      <c r="M313" s="250"/>
      <c r="N313" s="255"/>
      <c r="O313" s="123">
        <f t="shared" si="63"/>
        <v>6.7594433399602387</v>
      </c>
    </row>
    <row r="314" spans="1:15" ht="15" customHeight="1" x14ac:dyDescent="0.15">
      <c r="B314" s="23" t="s">
        <v>170</v>
      </c>
      <c r="C314" s="9"/>
      <c r="D314" s="9"/>
      <c r="E314" s="9"/>
      <c r="J314" s="252"/>
      <c r="K314" s="248"/>
      <c r="L314" s="189">
        <v>37</v>
      </c>
      <c r="M314" s="250"/>
      <c r="N314" s="255"/>
      <c r="O314" s="123">
        <f t="shared" si="63"/>
        <v>7.3558648111332001</v>
      </c>
    </row>
    <row r="315" spans="1:15" ht="15" customHeight="1" x14ac:dyDescent="0.15">
      <c r="B315" s="23" t="s">
        <v>171</v>
      </c>
      <c r="C315" s="9"/>
      <c r="D315" s="9"/>
      <c r="E315" s="9"/>
      <c r="J315" s="252"/>
      <c r="K315" s="248"/>
      <c r="L315" s="189">
        <v>23</v>
      </c>
      <c r="M315" s="250"/>
      <c r="N315" s="255"/>
      <c r="O315" s="123">
        <f t="shared" si="63"/>
        <v>4.5725646123260439</v>
      </c>
    </row>
    <row r="316" spans="1:15" ht="15" customHeight="1" x14ac:dyDescent="0.15">
      <c r="B316" s="23" t="s">
        <v>172</v>
      </c>
      <c r="C316" s="9"/>
      <c r="D316" s="9"/>
      <c r="E316" s="9"/>
      <c r="J316" s="252"/>
      <c r="K316" s="248"/>
      <c r="L316" s="189">
        <v>102</v>
      </c>
      <c r="M316" s="250"/>
      <c r="N316" s="255"/>
      <c r="O316" s="123">
        <f t="shared" si="63"/>
        <v>20.278330019880716</v>
      </c>
    </row>
    <row r="317" spans="1:15" ht="15" customHeight="1" x14ac:dyDescent="0.15">
      <c r="B317" s="23" t="s">
        <v>173</v>
      </c>
      <c r="C317" s="9"/>
      <c r="D317" s="9"/>
      <c r="E317" s="9"/>
      <c r="J317" s="252"/>
      <c r="K317" s="248"/>
      <c r="L317" s="189">
        <v>131</v>
      </c>
      <c r="M317" s="250"/>
      <c r="N317" s="255"/>
      <c r="O317" s="123">
        <f t="shared" si="63"/>
        <v>26.043737574552683</v>
      </c>
    </row>
    <row r="318" spans="1:15" ht="15" customHeight="1" x14ac:dyDescent="0.15">
      <c r="B318" s="23" t="s">
        <v>174</v>
      </c>
      <c r="C318" s="9"/>
      <c r="D318" s="9"/>
      <c r="E318" s="9"/>
      <c r="J318" s="252"/>
      <c r="K318" s="248"/>
      <c r="L318" s="189">
        <v>5</v>
      </c>
      <c r="M318" s="250"/>
      <c r="N318" s="255"/>
      <c r="O318" s="123">
        <f t="shared" si="63"/>
        <v>0.99403578528827041</v>
      </c>
    </row>
    <row r="319" spans="1:15" ht="15" customHeight="1" x14ac:dyDescent="0.15">
      <c r="B319" s="23" t="s">
        <v>175</v>
      </c>
      <c r="C319" s="9"/>
      <c r="D319" s="9"/>
      <c r="E319" s="9"/>
      <c r="J319" s="252"/>
      <c r="K319" s="248"/>
      <c r="L319" s="189">
        <v>0</v>
      </c>
      <c r="M319" s="250"/>
      <c r="N319" s="255"/>
      <c r="O319" s="123">
        <f t="shared" si="63"/>
        <v>0</v>
      </c>
    </row>
    <row r="320" spans="1:15" ht="15" customHeight="1" x14ac:dyDescent="0.15">
      <c r="B320" s="27" t="s">
        <v>0</v>
      </c>
      <c r="C320" s="11"/>
      <c r="D320" s="11"/>
      <c r="E320" s="11"/>
      <c r="F320" s="11"/>
      <c r="G320" s="11"/>
      <c r="H320" s="11"/>
      <c r="I320" s="11"/>
      <c r="J320" s="253"/>
      <c r="K320" s="249"/>
      <c r="L320" s="190">
        <v>28</v>
      </c>
      <c r="M320" s="250"/>
      <c r="N320" s="256"/>
      <c r="O320" s="124">
        <f t="shared" si="63"/>
        <v>5.5666003976143141</v>
      </c>
    </row>
    <row r="321" spans="1:15" ht="15" customHeight="1" x14ac:dyDescent="0.15">
      <c r="B321" s="28" t="s">
        <v>1</v>
      </c>
      <c r="C321" s="12"/>
      <c r="D321" s="12"/>
      <c r="E321" s="12"/>
      <c r="F321" s="12"/>
      <c r="G321" s="12"/>
      <c r="H321" s="12"/>
      <c r="I321" s="12"/>
      <c r="J321" s="219"/>
      <c r="K321" s="233"/>
      <c r="L321" s="110">
        <f>SUM(L310:L320)</f>
        <v>832</v>
      </c>
      <c r="M321" s="228"/>
      <c r="N321" s="240"/>
      <c r="O321" s="125" t="str">
        <f>IF(SUM(O310:O320)&gt;100,"－",SUM(O310:O320))</f>
        <v>－</v>
      </c>
    </row>
    <row r="322" spans="1:15" ht="15" customHeight="1" x14ac:dyDescent="0.15">
      <c r="B322" s="31"/>
      <c r="C322" s="14"/>
      <c r="D322" s="14"/>
      <c r="E322" s="14"/>
      <c r="F322" s="14"/>
      <c r="G322" s="14"/>
      <c r="H322" s="14"/>
      <c r="I322" s="14"/>
      <c r="J322" s="15"/>
      <c r="K322" s="16"/>
      <c r="L322" s="17"/>
    </row>
    <row r="323" spans="1:15" ht="15.75" customHeight="1" x14ac:dyDescent="0.15">
      <c r="A323" s="94" t="s">
        <v>176</v>
      </c>
      <c r="B323" s="29"/>
      <c r="J323" s="9"/>
      <c r="K323" s="9"/>
      <c r="M323" s="8"/>
      <c r="N323" s="21"/>
    </row>
    <row r="324" spans="1:15" ht="15" customHeight="1" x14ac:dyDescent="0.15">
      <c r="A324" s="1" t="s">
        <v>177</v>
      </c>
      <c r="B324" s="29"/>
      <c r="D324" s="8"/>
      <c r="F324" s="1"/>
      <c r="G324" s="1"/>
      <c r="H324" s="1"/>
      <c r="I324" s="1"/>
      <c r="K324" s="1"/>
    </row>
    <row r="325" spans="1:15" ht="12" customHeight="1" x14ac:dyDescent="0.15">
      <c r="B325" s="30"/>
      <c r="C325" s="10"/>
      <c r="D325" s="10"/>
      <c r="E325" s="10"/>
      <c r="F325" s="10"/>
      <c r="G325" s="10"/>
      <c r="H325" s="10"/>
      <c r="I325" s="10"/>
      <c r="J325" s="34" t="s">
        <v>2</v>
      </c>
      <c r="K325" s="35"/>
      <c r="L325" s="13"/>
      <c r="M325" s="34" t="s">
        <v>3</v>
      </c>
      <c r="N325" s="35"/>
      <c r="O325" s="13"/>
    </row>
    <row r="326" spans="1:15" ht="29.25" x14ac:dyDescent="0.15">
      <c r="B326" s="131" t="s">
        <v>178</v>
      </c>
      <c r="C326" s="14"/>
      <c r="D326" s="14"/>
      <c r="E326" s="14"/>
      <c r="F326" s="14"/>
      <c r="G326" s="14"/>
      <c r="H326" s="14"/>
      <c r="I326" s="14"/>
      <c r="J326" s="141" t="s">
        <v>10</v>
      </c>
      <c r="K326" s="142" t="s">
        <v>257</v>
      </c>
      <c r="L326" s="143" t="s">
        <v>11</v>
      </c>
      <c r="M326" s="141" t="s">
        <v>10</v>
      </c>
      <c r="N326" s="142" t="s">
        <v>257</v>
      </c>
      <c r="O326" s="143" t="s">
        <v>11</v>
      </c>
    </row>
    <row r="327" spans="1:15" ht="12" customHeight="1" x14ac:dyDescent="0.15">
      <c r="B327" s="27"/>
      <c r="C327" s="11"/>
      <c r="D327" s="11"/>
      <c r="E327" s="11"/>
      <c r="F327" s="11"/>
      <c r="G327" s="11"/>
      <c r="H327" s="11"/>
      <c r="I327" s="11"/>
      <c r="J327" s="104"/>
      <c r="K327" s="111"/>
      <c r="L327" s="106"/>
      <c r="M327" s="116">
        <f>M$16</f>
        <v>577</v>
      </c>
      <c r="N327" s="126">
        <f t="shared" ref="N327:O327" si="64">N$16</f>
        <v>57</v>
      </c>
      <c r="O327" s="121">
        <f t="shared" si="64"/>
        <v>503</v>
      </c>
    </row>
    <row r="328" spans="1:15" ht="15" customHeight="1" x14ac:dyDescent="0.15">
      <c r="B328" s="23" t="s">
        <v>282</v>
      </c>
      <c r="C328" s="9"/>
      <c r="D328" s="9"/>
      <c r="E328" s="9"/>
      <c r="J328" s="54">
        <v>38</v>
      </c>
      <c r="K328" s="44">
        <v>1</v>
      </c>
      <c r="L328" s="45">
        <v>11</v>
      </c>
      <c r="M328" s="117">
        <f>J328/M$327*100</f>
        <v>6.5857885615251295</v>
      </c>
      <c r="N328" s="127">
        <f t="shared" ref="N328:N335" si="65">K328/N$327*100</f>
        <v>1.7543859649122806</v>
      </c>
      <c r="O328" s="122">
        <f t="shared" ref="O328:O335" si="66">L328/O$327*100</f>
        <v>2.1868787276341948</v>
      </c>
    </row>
    <row r="329" spans="1:15" ht="15" customHeight="1" x14ac:dyDescent="0.15">
      <c r="B329" s="23" t="s">
        <v>240</v>
      </c>
      <c r="C329" s="9"/>
      <c r="D329" s="9"/>
      <c r="E329" s="9"/>
      <c r="J329" s="55">
        <v>111</v>
      </c>
      <c r="K329" s="113">
        <v>4</v>
      </c>
      <c r="L329" s="108">
        <v>115</v>
      </c>
      <c r="M329" s="118">
        <f t="shared" ref="M329:M335" si="67">J329/M$327*100</f>
        <v>19.237435008665511</v>
      </c>
      <c r="N329" s="128">
        <f t="shared" si="65"/>
        <v>7.0175438596491224</v>
      </c>
      <c r="O329" s="123">
        <f t="shared" si="66"/>
        <v>22.86282306163022</v>
      </c>
    </row>
    <row r="330" spans="1:15" ht="15" customHeight="1" x14ac:dyDescent="0.15">
      <c r="B330" s="23" t="s">
        <v>241</v>
      </c>
      <c r="C330" s="9"/>
      <c r="D330" s="9"/>
      <c r="E330" s="9"/>
      <c r="J330" s="55">
        <v>84</v>
      </c>
      <c r="K330" s="113">
        <v>2</v>
      </c>
      <c r="L330" s="108">
        <v>118</v>
      </c>
      <c r="M330" s="118">
        <f t="shared" ref="M330" si="68">J330/M$327*100</f>
        <v>14.558058925476603</v>
      </c>
      <c r="N330" s="128">
        <f t="shared" ref="N330" si="69">K330/N$327*100</f>
        <v>3.5087719298245612</v>
      </c>
      <c r="O330" s="123">
        <f t="shared" ref="O330" si="70">L330/O$327*100</f>
        <v>23.459244532803179</v>
      </c>
    </row>
    <row r="331" spans="1:15" ht="15" customHeight="1" x14ac:dyDescent="0.15">
      <c r="B331" s="23" t="s">
        <v>283</v>
      </c>
      <c r="C331" s="9"/>
      <c r="D331" s="9"/>
      <c r="E331" s="9"/>
      <c r="J331" s="55">
        <v>69</v>
      </c>
      <c r="K331" s="113">
        <v>10</v>
      </c>
      <c r="L331" s="108">
        <v>90</v>
      </c>
      <c r="M331" s="118">
        <f t="shared" si="67"/>
        <v>11.95840554592721</v>
      </c>
      <c r="N331" s="128">
        <f t="shared" si="65"/>
        <v>17.543859649122805</v>
      </c>
      <c r="O331" s="123">
        <f t="shared" si="66"/>
        <v>17.892644135188867</v>
      </c>
    </row>
    <row r="332" spans="1:15" ht="15" customHeight="1" x14ac:dyDescent="0.15">
      <c r="B332" s="23" t="s">
        <v>284</v>
      </c>
      <c r="C332" s="9"/>
      <c r="D332" s="9"/>
      <c r="E332" s="9"/>
      <c r="J332" s="55">
        <v>79</v>
      </c>
      <c r="K332" s="113">
        <v>13</v>
      </c>
      <c r="L332" s="108">
        <v>51</v>
      </c>
      <c r="M332" s="118">
        <f t="shared" si="67"/>
        <v>13.69150779896014</v>
      </c>
      <c r="N332" s="128">
        <f t="shared" si="65"/>
        <v>22.807017543859647</v>
      </c>
      <c r="O332" s="123">
        <f t="shared" si="66"/>
        <v>10.139165009940358</v>
      </c>
    </row>
    <row r="333" spans="1:15" ht="15" customHeight="1" x14ac:dyDescent="0.15">
      <c r="B333" s="23" t="s">
        <v>225</v>
      </c>
      <c r="C333" s="9"/>
      <c r="D333" s="9"/>
      <c r="E333" s="9"/>
      <c r="J333" s="55">
        <v>102</v>
      </c>
      <c r="K333" s="113">
        <v>12</v>
      </c>
      <c r="L333" s="108">
        <v>72</v>
      </c>
      <c r="M333" s="118">
        <f t="shared" si="67"/>
        <v>17.677642980935875</v>
      </c>
      <c r="N333" s="128">
        <f t="shared" si="65"/>
        <v>21.052631578947366</v>
      </c>
      <c r="O333" s="123">
        <f t="shared" si="66"/>
        <v>14.314115308151093</v>
      </c>
    </row>
    <row r="334" spans="1:15" ht="15" customHeight="1" x14ac:dyDescent="0.15">
      <c r="B334" s="23" t="s">
        <v>239</v>
      </c>
      <c r="C334" s="9"/>
      <c r="D334" s="9"/>
      <c r="E334" s="9"/>
      <c r="J334" s="55">
        <v>74</v>
      </c>
      <c r="K334" s="113">
        <v>11</v>
      </c>
      <c r="L334" s="108">
        <v>25</v>
      </c>
      <c r="M334" s="118">
        <f t="shared" si="67"/>
        <v>12.824956672443674</v>
      </c>
      <c r="N334" s="128">
        <f t="shared" si="65"/>
        <v>19.298245614035086</v>
      </c>
      <c r="O334" s="123">
        <f t="shared" si="66"/>
        <v>4.9701789264413518</v>
      </c>
    </row>
    <row r="335" spans="1:15" ht="15" customHeight="1" x14ac:dyDescent="0.15">
      <c r="B335" s="27" t="s">
        <v>231</v>
      </c>
      <c r="C335" s="11"/>
      <c r="D335" s="11"/>
      <c r="E335" s="11"/>
      <c r="F335" s="11"/>
      <c r="G335" s="11"/>
      <c r="H335" s="11"/>
      <c r="I335" s="11"/>
      <c r="J335" s="56">
        <v>20</v>
      </c>
      <c r="K335" s="114">
        <v>4</v>
      </c>
      <c r="L335" s="109">
        <v>21</v>
      </c>
      <c r="M335" s="119">
        <f t="shared" si="67"/>
        <v>3.4662045060658579</v>
      </c>
      <c r="N335" s="129">
        <f t="shared" si="65"/>
        <v>7.0175438596491224</v>
      </c>
      <c r="O335" s="124">
        <f t="shared" si="66"/>
        <v>4.1749502982107352</v>
      </c>
    </row>
    <row r="336" spans="1:15" ht="15" customHeight="1" x14ac:dyDescent="0.15">
      <c r="B336" s="28" t="s">
        <v>1</v>
      </c>
      <c r="C336" s="12"/>
      <c r="D336" s="12"/>
      <c r="E336" s="12"/>
      <c r="F336" s="12"/>
      <c r="G336" s="12"/>
      <c r="H336" s="12"/>
      <c r="I336" s="12"/>
      <c r="J336" s="105">
        <f>SUM(J328:J335)</f>
        <v>577</v>
      </c>
      <c r="K336" s="115">
        <f>SUM(K328:K335)</f>
        <v>57</v>
      </c>
      <c r="L336" s="110">
        <f>SUM(L328:L335)</f>
        <v>503</v>
      </c>
      <c r="M336" s="120">
        <f>IF(SUM(M328:M335)&gt;100,"－",SUM(M328:M335))</f>
        <v>100.00000000000001</v>
      </c>
      <c r="N336" s="130">
        <f>IF(SUM(N328:N335)&gt;100,"－",SUM(N328:N335))</f>
        <v>99.999999999999986</v>
      </c>
      <c r="O336" s="125">
        <f>IF(SUM(O328:O335)&gt;100,"－",SUM(O328:O335))</f>
        <v>99.999999999999986</v>
      </c>
    </row>
    <row r="337" spans="2:15" ht="15" customHeight="1" x14ac:dyDescent="0.15">
      <c r="B337" s="28" t="s">
        <v>194</v>
      </c>
      <c r="C337" s="12"/>
      <c r="D337" s="12"/>
      <c r="E337" s="12"/>
      <c r="F337" s="12"/>
      <c r="G337" s="12"/>
      <c r="H337" s="12"/>
      <c r="I337" s="13"/>
      <c r="J337" s="158">
        <v>8.3357271095152612</v>
      </c>
      <c r="K337" s="130">
        <v>11.528301886792454</v>
      </c>
      <c r="L337" s="125">
        <v>6.6701244813278011</v>
      </c>
    </row>
    <row r="338" spans="2:15" ht="15" customHeight="1" x14ac:dyDescent="0.15">
      <c r="B338" s="28" t="s">
        <v>280</v>
      </c>
      <c r="C338" s="12"/>
      <c r="D338" s="12"/>
      <c r="E338" s="12"/>
      <c r="F338" s="12"/>
      <c r="G338" s="12"/>
      <c r="H338" s="12"/>
      <c r="I338" s="13"/>
      <c r="J338" s="181">
        <v>7</v>
      </c>
      <c r="K338" s="182">
        <v>8</v>
      </c>
      <c r="L338" s="183">
        <v>5</v>
      </c>
    </row>
    <row r="339" spans="2:15" ht="15" customHeight="1" x14ac:dyDescent="0.15">
      <c r="B339" s="28" t="s">
        <v>281</v>
      </c>
      <c r="C339" s="12"/>
      <c r="D339" s="12"/>
      <c r="E339" s="12"/>
      <c r="F339" s="12"/>
      <c r="G339" s="12"/>
      <c r="H339" s="12"/>
      <c r="I339" s="13"/>
      <c r="J339" s="181">
        <v>130</v>
      </c>
      <c r="K339" s="182">
        <v>55</v>
      </c>
      <c r="L339" s="183">
        <v>65</v>
      </c>
    </row>
    <row r="340" spans="2:15" ht="15" customHeight="1" x14ac:dyDescent="0.15">
      <c r="B340" s="28" t="s">
        <v>409</v>
      </c>
      <c r="C340" s="12"/>
      <c r="D340" s="12"/>
      <c r="E340" s="12"/>
      <c r="F340" s="12"/>
      <c r="G340" s="12"/>
      <c r="H340" s="12"/>
      <c r="I340" s="13"/>
      <c r="J340" s="181">
        <v>1</v>
      </c>
      <c r="K340" s="182">
        <v>1</v>
      </c>
      <c r="L340" s="183">
        <v>1</v>
      </c>
    </row>
    <row r="341" spans="2:15" ht="15" customHeight="1" x14ac:dyDescent="0.15">
      <c r="B341" s="31"/>
      <c r="C341" s="14"/>
      <c r="D341" s="14"/>
      <c r="E341" s="14"/>
      <c r="F341" s="14"/>
      <c r="G341" s="14"/>
      <c r="H341" s="14"/>
      <c r="I341" s="14"/>
      <c r="K341" s="1"/>
    </row>
    <row r="342" spans="2:15" ht="12" customHeight="1" x14ac:dyDescent="0.15">
      <c r="B342" s="30"/>
      <c r="C342" s="10"/>
      <c r="D342" s="10"/>
      <c r="E342" s="10"/>
      <c r="F342" s="10"/>
      <c r="G342" s="10"/>
      <c r="H342" s="10"/>
      <c r="I342" s="10"/>
      <c r="J342" s="34" t="s">
        <v>2</v>
      </c>
      <c r="K342" s="35"/>
      <c r="L342" s="13"/>
      <c r="M342" s="34" t="s">
        <v>3</v>
      </c>
      <c r="N342" s="35"/>
      <c r="O342" s="13"/>
    </row>
    <row r="343" spans="2:15" ht="29.25" x14ac:dyDescent="0.15">
      <c r="B343" s="131" t="s">
        <v>179</v>
      </c>
      <c r="C343" s="14"/>
      <c r="D343" s="14"/>
      <c r="E343" s="14"/>
      <c r="F343" s="14"/>
      <c r="G343" s="14"/>
      <c r="H343" s="14"/>
      <c r="I343" s="14"/>
      <c r="J343" s="141" t="s">
        <v>10</v>
      </c>
      <c r="K343" s="142" t="s">
        <v>257</v>
      </c>
      <c r="L343" s="143" t="s">
        <v>11</v>
      </c>
      <c r="M343" s="141" t="s">
        <v>10</v>
      </c>
      <c r="N343" s="142" t="s">
        <v>257</v>
      </c>
      <c r="O343" s="143" t="s">
        <v>11</v>
      </c>
    </row>
    <row r="344" spans="2:15" ht="12" customHeight="1" x14ac:dyDescent="0.15">
      <c r="B344" s="27"/>
      <c r="C344" s="11"/>
      <c r="D344" s="11"/>
      <c r="E344" s="11"/>
      <c r="F344" s="11"/>
      <c r="G344" s="11"/>
      <c r="H344" s="11"/>
      <c r="I344" s="11"/>
      <c r="J344" s="104"/>
      <c r="K344" s="111"/>
      <c r="L344" s="106"/>
      <c r="M344" s="116">
        <f>M$16</f>
        <v>577</v>
      </c>
      <c r="N344" s="126">
        <f t="shared" ref="N344:O344" si="71">N$16</f>
        <v>57</v>
      </c>
      <c r="O344" s="121">
        <f t="shared" si="71"/>
        <v>503</v>
      </c>
    </row>
    <row r="345" spans="2:15" ht="15" customHeight="1" x14ac:dyDescent="0.15">
      <c r="B345" s="23" t="s">
        <v>282</v>
      </c>
      <c r="C345" s="9"/>
      <c r="D345" s="9"/>
      <c r="E345" s="9"/>
      <c r="J345" s="54">
        <v>80</v>
      </c>
      <c r="K345" s="44">
        <v>9</v>
      </c>
      <c r="L345" s="45">
        <v>48</v>
      </c>
      <c r="M345" s="117">
        <f t="shared" ref="M345:O352" si="72">J345/M$327*100</f>
        <v>13.864818024263432</v>
      </c>
      <c r="N345" s="127">
        <f t="shared" si="72"/>
        <v>15.789473684210526</v>
      </c>
      <c r="O345" s="122">
        <f t="shared" si="72"/>
        <v>9.5427435387673949</v>
      </c>
    </row>
    <row r="346" spans="2:15" ht="15" customHeight="1" x14ac:dyDescent="0.15">
      <c r="B346" s="23" t="s">
        <v>240</v>
      </c>
      <c r="C346" s="9"/>
      <c r="D346" s="9"/>
      <c r="E346" s="9"/>
      <c r="J346" s="55">
        <v>85</v>
      </c>
      <c r="K346" s="113">
        <v>10</v>
      </c>
      <c r="L346" s="108">
        <v>98</v>
      </c>
      <c r="M346" s="118">
        <f t="shared" si="72"/>
        <v>14.731369150779896</v>
      </c>
      <c r="N346" s="128">
        <f t="shared" si="72"/>
        <v>17.543859649122805</v>
      </c>
      <c r="O346" s="123">
        <f t="shared" si="72"/>
        <v>19.483101391650099</v>
      </c>
    </row>
    <row r="347" spans="2:15" ht="15" customHeight="1" x14ac:dyDescent="0.15">
      <c r="B347" s="23" t="s">
        <v>241</v>
      </c>
      <c r="C347" s="9"/>
      <c r="D347" s="9"/>
      <c r="E347" s="9"/>
      <c r="J347" s="55">
        <v>68</v>
      </c>
      <c r="K347" s="113">
        <v>9</v>
      </c>
      <c r="L347" s="108">
        <v>83</v>
      </c>
      <c r="M347" s="118">
        <f t="shared" si="72"/>
        <v>11.785095320623917</v>
      </c>
      <c r="N347" s="128">
        <f t="shared" si="72"/>
        <v>15.789473684210526</v>
      </c>
      <c r="O347" s="123">
        <f t="shared" si="72"/>
        <v>16.50099403578529</v>
      </c>
    </row>
    <row r="348" spans="2:15" ht="15" customHeight="1" x14ac:dyDescent="0.15">
      <c r="B348" s="23" t="s">
        <v>283</v>
      </c>
      <c r="C348" s="9"/>
      <c r="D348" s="9"/>
      <c r="E348" s="9"/>
      <c r="J348" s="55">
        <v>64</v>
      </c>
      <c r="K348" s="113">
        <v>3</v>
      </c>
      <c r="L348" s="108">
        <v>76</v>
      </c>
      <c r="M348" s="118">
        <f t="shared" si="72"/>
        <v>11.091854419410744</v>
      </c>
      <c r="N348" s="128">
        <f t="shared" si="72"/>
        <v>5.2631578947368416</v>
      </c>
      <c r="O348" s="123">
        <f t="shared" si="72"/>
        <v>15.109343936381709</v>
      </c>
    </row>
    <row r="349" spans="2:15" ht="15" customHeight="1" x14ac:dyDescent="0.15">
      <c r="B349" s="23" t="s">
        <v>284</v>
      </c>
      <c r="C349" s="9"/>
      <c r="D349" s="9"/>
      <c r="E349" s="9"/>
      <c r="J349" s="55">
        <v>43</v>
      </c>
      <c r="K349" s="113">
        <v>5</v>
      </c>
      <c r="L349" s="108">
        <v>49</v>
      </c>
      <c r="M349" s="118">
        <f t="shared" si="72"/>
        <v>7.4523396880415937</v>
      </c>
      <c r="N349" s="128">
        <f t="shared" si="72"/>
        <v>8.7719298245614024</v>
      </c>
      <c r="O349" s="123">
        <f t="shared" si="72"/>
        <v>9.7415506958250493</v>
      </c>
    </row>
    <row r="350" spans="2:15" ht="15" customHeight="1" x14ac:dyDescent="0.15">
      <c r="B350" s="23" t="s">
        <v>225</v>
      </c>
      <c r="C350" s="9"/>
      <c r="D350" s="9"/>
      <c r="E350" s="9"/>
      <c r="J350" s="55">
        <v>71</v>
      </c>
      <c r="K350" s="113">
        <v>3</v>
      </c>
      <c r="L350" s="108">
        <v>52</v>
      </c>
      <c r="M350" s="118">
        <f t="shared" si="72"/>
        <v>12.305025996533796</v>
      </c>
      <c r="N350" s="128">
        <f t="shared" si="72"/>
        <v>5.2631578947368416</v>
      </c>
      <c r="O350" s="123">
        <f t="shared" si="72"/>
        <v>10.337972166998012</v>
      </c>
    </row>
    <row r="351" spans="2:15" ht="15" customHeight="1" x14ac:dyDescent="0.15">
      <c r="B351" s="23" t="s">
        <v>239</v>
      </c>
      <c r="C351" s="9"/>
      <c r="D351" s="9"/>
      <c r="E351" s="9"/>
      <c r="J351" s="55">
        <v>59</v>
      </c>
      <c r="K351" s="113">
        <v>4</v>
      </c>
      <c r="L351" s="108">
        <v>22</v>
      </c>
      <c r="M351" s="118">
        <f t="shared" si="72"/>
        <v>10.22530329289428</v>
      </c>
      <c r="N351" s="128">
        <f t="shared" si="72"/>
        <v>7.0175438596491224</v>
      </c>
      <c r="O351" s="123">
        <f t="shared" si="72"/>
        <v>4.3737574552683895</v>
      </c>
    </row>
    <row r="352" spans="2:15" ht="15" customHeight="1" x14ac:dyDescent="0.15">
      <c r="B352" s="27" t="s">
        <v>231</v>
      </c>
      <c r="C352" s="11"/>
      <c r="D352" s="11"/>
      <c r="E352" s="11"/>
      <c r="F352" s="11"/>
      <c r="G352" s="11"/>
      <c r="H352" s="11"/>
      <c r="I352" s="11"/>
      <c r="J352" s="56">
        <v>107</v>
      </c>
      <c r="K352" s="114">
        <v>14</v>
      </c>
      <c r="L352" s="109">
        <v>75</v>
      </c>
      <c r="M352" s="119">
        <f t="shared" si="72"/>
        <v>18.544194107452338</v>
      </c>
      <c r="N352" s="129">
        <f t="shared" si="72"/>
        <v>24.561403508771928</v>
      </c>
      <c r="O352" s="124">
        <f t="shared" si="72"/>
        <v>14.910536779324055</v>
      </c>
    </row>
    <row r="353" spans="2:15" ht="15" customHeight="1" x14ac:dyDescent="0.15">
      <c r="B353" s="28" t="s">
        <v>1</v>
      </c>
      <c r="C353" s="12"/>
      <c r="D353" s="12"/>
      <c r="E353" s="12"/>
      <c r="F353" s="12"/>
      <c r="G353" s="12"/>
      <c r="H353" s="12"/>
      <c r="I353" s="12"/>
      <c r="J353" s="105">
        <f>SUM(J345:J352)</f>
        <v>577</v>
      </c>
      <c r="K353" s="115">
        <f>SUM(K345:K352)</f>
        <v>57</v>
      </c>
      <c r="L353" s="110">
        <f>SUM(L345:L352)</f>
        <v>503</v>
      </c>
      <c r="M353" s="120">
        <f>IF(SUM(M345:M352)&gt;100,"－",SUM(M345:M352))</f>
        <v>100</v>
      </c>
      <c r="N353" s="130">
        <f>IF(SUM(N345:N352)&gt;100,"－",SUM(N345:N352))</f>
        <v>100</v>
      </c>
      <c r="O353" s="125">
        <f>IF(SUM(O345:O352)&gt;100,"－",SUM(O345:O352))</f>
        <v>100</v>
      </c>
    </row>
    <row r="354" spans="2:15" ht="15" customHeight="1" x14ac:dyDescent="0.15">
      <c r="B354" s="28" t="s">
        <v>194</v>
      </c>
      <c r="C354" s="12"/>
      <c r="D354" s="12"/>
      <c r="E354" s="12"/>
      <c r="F354" s="12"/>
      <c r="G354" s="12"/>
      <c r="H354" s="12"/>
      <c r="I354" s="13"/>
      <c r="J354" s="158">
        <v>7.5340425531914894</v>
      </c>
      <c r="K354" s="130">
        <v>8.5116279069767433</v>
      </c>
      <c r="L354" s="125">
        <v>6.0303738317757007</v>
      </c>
    </row>
    <row r="355" spans="2:15" ht="15" customHeight="1" x14ac:dyDescent="0.15">
      <c r="B355" s="28" t="s">
        <v>280</v>
      </c>
      <c r="C355" s="12"/>
      <c r="D355" s="12"/>
      <c r="E355" s="12"/>
      <c r="F355" s="12"/>
      <c r="G355" s="12"/>
      <c r="H355" s="12"/>
      <c r="I355" s="13"/>
      <c r="J355" s="181">
        <v>6</v>
      </c>
      <c r="K355" s="182">
        <v>4</v>
      </c>
      <c r="L355" s="183">
        <v>5</v>
      </c>
    </row>
    <row r="356" spans="2:15" ht="15" customHeight="1" x14ac:dyDescent="0.15">
      <c r="B356" s="28" t="s">
        <v>281</v>
      </c>
      <c r="C356" s="12"/>
      <c r="D356" s="12"/>
      <c r="E356" s="12"/>
      <c r="F356" s="12"/>
      <c r="G356" s="12"/>
      <c r="H356" s="12"/>
      <c r="I356" s="13"/>
      <c r="J356" s="181">
        <v>80</v>
      </c>
      <c r="K356" s="182">
        <v>112</v>
      </c>
      <c r="L356" s="183">
        <v>30</v>
      </c>
    </row>
    <row r="357" spans="2:15" ht="15" customHeight="1" x14ac:dyDescent="0.15">
      <c r="B357" s="28" t="s">
        <v>409</v>
      </c>
      <c r="C357" s="12"/>
      <c r="D357" s="12"/>
      <c r="E357" s="12"/>
      <c r="F357" s="12"/>
      <c r="G357" s="12"/>
      <c r="H357" s="13"/>
      <c r="I357" s="12"/>
      <c r="J357" s="181">
        <v>0</v>
      </c>
      <c r="K357" s="182">
        <v>0</v>
      </c>
      <c r="L357" s="183">
        <v>0</v>
      </c>
    </row>
    <row r="358" spans="2:15" ht="15" customHeight="1" x14ac:dyDescent="0.15">
      <c r="B358" s="31"/>
      <c r="C358" s="14"/>
      <c r="D358" s="14"/>
      <c r="E358" s="14"/>
      <c r="F358" s="14"/>
      <c r="G358" s="14"/>
      <c r="H358" s="14"/>
      <c r="I358" s="14"/>
      <c r="J358" s="15"/>
      <c r="K358" s="16"/>
      <c r="L358" s="17"/>
    </row>
    <row r="359" spans="2:15" ht="12" customHeight="1" x14ac:dyDescent="0.15">
      <c r="B359" s="30"/>
      <c r="C359" s="10"/>
      <c r="D359" s="10"/>
      <c r="E359" s="10"/>
      <c r="F359" s="10"/>
      <c r="G359" s="10"/>
      <c r="H359" s="10"/>
      <c r="I359" s="10"/>
      <c r="J359" s="34" t="s">
        <v>2</v>
      </c>
      <c r="K359" s="35"/>
      <c r="L359" s="13"/>
      <c r="M359" s="34" t="s">
        <v>3</v>
      </c>
      <c r="N359" s="35"/>
      <c r="O359" s="13"/>
    </row>
    <row r="360" spans="2:15" ht="29.25" x14ac:dyDescent="0.15">
      <c r="B360" s="131" t="s">
        <v>180</v>
      </c>
      <c r="C360" s="14"/>
      <c r="D360" s="14"/>
      <c r="E360" s="14"/>
      <c r="F360" s="14"/>
      <c r="G360" s="14"/>
      <c r="H360" s="14"/>
      <c r="I360" s="14"/>
      <c r="J360" s="141" t="s">
        <v>10</v>
      </c>
      <c r="K360" s="142" t="s">
        <v>257</v>
      </c>
      <c r="L360" s="143" t="s">
        <v>11</v>
      </c>
      <c r="M360" s="141" t="s">
        <v>10</v>
      </c>
      <c r="N360" s="142" t="s">
        <v>257</v>
      </c>
      <c r="O360" s="143" t="s">
        <v>11</v>
      </c>
    </row>
    <row r="361" spans="2:15" ht="12" customHeight="1" x14ac:dyDescent="0.15">
      <c r="B361" s="27"/>
      <c r="C361" s="11"/>
      <c r="D361" s="11"/>
      <c r="E361" s="11"/>
      <c r="F361" s="11"/>
      <c r="G361" s="11"/>
      <c r="H361" s="11"/>
      <c r="I361" s="11"/>
      <c r="J361" s="104"/>
      <c r="K361" s="111"/>
      <c r="L361" s="106"/>
      <c r="M361" s="116">
        <f>M$16</f>
        <v>577</v>
      </c>
      <c r="N361" s="126">
        <f t="shared" ref="N361:O361" si="73">N$16</f>
        <v>57</v>
      </c>
      <c r="O361" s="121">
        <f t="shared" si="73"/>
        <v>503</v>
      </c>
    </row>
    <row r="362" spans="2:15" ht="15" customHeight="1" x14ac:dyDescent="0.15">
      <c r="B362" s="23" t="s">
        <v>38</v>
      </c>
      <c r="C362" s="9"/>
      <c r="D362" s="9"/>
      <c r="E362" s="9"/>
      <c r="J362" s="54">
        <v>28</v>
      </c>
      <c r="K362" s="44">
        <v>5</v>
      </c>
      <c r="L362" s="45">
        <v>10</v>
      </c>
      <c r="M362" s="117">
        <f t="shared" ref="M362:O368" si="74">J362/M$327*100</f>
        <v>4.852686308492201</v>
      </c>
      <c r="N362" s="127">
        <f t="shared" si="74"/>
        <v>8.7719298245614024</v>
      </c>
      <c r="O362" s="122">
        <f t="shared" si="74"/>
        <v>1.9880715705765408</v>
      </c>
    </row>
    <row r="363" spans="2:15" ht="15" customHeight="1" x14ac:dyDescent="0.15">
      <c r="B363" s="23" t="s">
        <v>243</v>
      </c>
      <c r="C363" s="9"/>
      <c r="D363" s="9"/>
      <c r="E363" s="9"/>
      <c r="J363" s="55">
        <v>69</v>
      </c>
      <c r="K363" s="113">
        <v>4</v>
      </c>
      <c r="L363" s="108">
        <v>47</v>
      </c>
      <c r="M363" s="118">
        <f t="shared" si="74"/>
        <v>11.95840554592721</v>
      </c>
      <c r="N363" s="128">
        <f t="shared" si="74"/>
        <v>7.0175438596491224</v>
      </c>
      <c r="O363" s="123">
        <f t="shared" si="74"/>
        <v>9.3439363817097423</v>
      </c>
    </row>
    <row r="364" spans="2:15" ht="15" customHeight="1" x14ac:dyDescent="0.15">
      <c r="B364" s="23" t="s">
        <v>244</v>
      </c>
      <c r="C364" s="9"/>
      <c r="D364" s="9"/>
      <c r="E364" s="9"/>
      <c r="J364" s="55">
        <v>101</v>
      </c>
      <c r="K364" s="113">
        <v>11</v>
      </c>
      <c r="L364" s="108">
        <v>127</v>
      </c>
      <c r="M364" s="118">
        <f t="shared" si="74"/>
        <v>17.504332755632582</v>
      </c>
      <c r="N364" s="128">
        <f t="shared" si="74"/>
        <v>19.298245614035086</v>
      </c>
      <c r="O364" s="123">
        <f t="shared" si="74"/>
        <v>25.248508946322069</v>
      </c>
    </row>
    <row r="365" spans="2:15" ht="15" customHeight="1" x14ac:dyDescent="0.15">
      <c r="B365" s="23" t="s">
        <v>233</v>
      </c>
      <c r="C365" s="9"/>
      <c r="D365" s="9"/>
      <c r="E365" s="9"/>
      <c r="J365" s="55">
        <v>72</v>
      </c>
      <c r="K365" s="113">
        <v>6</v>
      </c>
      <c r="L365" s="108">
        <v>87</v>
      </c>
      <c r="M365" s="118">
        <f t="shared" si="74"/>
        <v>12.478336221837088</v>
      </c>
      <c r="N365" s="128">
        <f t="shared" si="74"/>
        <v>10.526315789473683</v>
      </c>
      <c r="O365" s="123">
        <f t="shared" si="74"/>
        <v>17.296222664015904</v>
      </c>
    </row>
    <row r="366" spans="2:15" ht="15" customHeight="1" x14ac:dyDescent="0.15">
      <c r="B366" s="23" t="s">
        <v>245</v>
      </c>
      <c r="C366" s="9"/>
      <c r="D366" s="9"/>
      <c r="E366" s="9"/>
      <c r="J366" s="55">
        <v>59</v>
      </c>
      <c r="K366" s="113">
        <v>1</v>
      </c>
      <c r="L366" s="108">
        <v>39</v>
      </c>
      <c r="M366" s="118">
        <f t="shared" si="74"/>
        <v>10.22530329289428</v>
      </c>
      <c r="N366" s="128">
        <f t="shared" si="74"/>
        <v>1.7543859649122806</v>
      </c>
      <c r="O366" s="123">
        <f t="shared" si="74"/>
        <v>7.7534791252485098</v>
      </c>
    </row>
    <row r="367" spans="2:15" ht="15" customHeight="1" x14ac:dyDescent="0.15">
      <c r="B367" s="23" t="s">
        <v>246</v>
      </c>
      <c r="C367" s="9"/>
      <c r="D367" s="9"/>
      <c r="E367" s="9"/>
      <c r="J367" s="55">
        <v>42</v>
      </c>
      <c r="K367" s="113">
        <v>5</v>
      </c>
      <c r="L367" s="108">
        <v>16</v>
      </c>
      <c r="M367" s="118">
        <f t="shared" si="74"/>
        <v>7.2790294627383014</v>
      </c>
      <c r="N367" s="128">
        <f t="shared" si="74"/>
        <v>8.7719298245614024</v>
      </c>
      <c r="O367" s="123">
        <f t="shared" si="74"/>
        <v>3.180914512922465</v>
      </c>
    </row>
    <row r="368" spans="2:15" ht="15" customHeight="1" x14ac:dyDescent="0.15">
      <c r="B368" s="27" t="s">
        <v>231</v>
      </c>
      <c r="C368" s="11"/>
      <c r="D368" s="11"/>
      <c r="E368" s="11"/>
      <c r="F368" s="11"/>
      <c r="G368" s="11"/>
      <c r="H368" s="11"/>
      <c r="I368" s="11"/>
      <c r="J368" s="56">
        <v>206</v>
      </c>
      <c r="K368" s="114">
        <v>25</v>
      </c>
      <c r="L368" s="109">
        <v>177</v>
      </c>
      <c r="M368" s="119">
        <f t="shared" si="74"/>
        <v>35.701906412478337</v>
      </c>
      <c r="N368" s="129">
        <f t="shared" si="74"/>
        <v>43.859649122807014</v>
      </c>
      <c r="O368" s="124">
        <f t="shared" si="74"/>
        <v>35.188866799204774</v>
      </c>
    </row>
    <row r="369" spans="1:15" ht="15" customHeight="1" x14ac:dyDescent="0.15">
      <c r="B369" s="28" t="s">
        <v>1</v>
      </c>
      <c r="C369" s="12"/>
      <c r="D369" s="12"/>
      <c r="E369" s="12"/>
      <c r="F369" s="12"/>
      <c r="G369" s="12"/>
      <c r="H369" s="12"/>
      <c r="I369" s="12"/>
      <c r="J369" s="105">
        <f>SUM(J362:J368)</f>
        <v>577</v>
      </c>
      <c r="K369" s="115">
        <f>SUM(K362:K368)</f>
        <v>57</v>
      </c>
      <c r="L369" s="110">
        <f>SUM(L362:L368)</f>
        <v>503</v>
      </c>
      <c r="M369" s="120">
        <f>IF(SUM(M362:M368)&gt;100,"－",SUM(M362:M368))</f>
        <v>100</v>
      </c>
      <c r="N369" s="130">
        <f>IF(SUM(N362:N368)&gt;100,"－",SUM(N362:N368))</f>
        <v>100</v>
      </c>
      <c r="O369" s="125">
        <f>IF(SUM(O362:O368)&gt;100,"－",SUM(O362:O368))</f>
        <v>100</v>
      </c>
    </row>
    <row r="370" spans="1:15" ht="15" customHeight="1" x14ac:dyDescent="0.15">
      <c r="B370" s="28" t="s">
        <v>194</v>
      </c>
      <c r="C370" s="12"/>
      <c r="D370" s="12"/>
      <c r="E370" s="12"/>
      <c r="F370" s="12"/>
      <c r="G370" s="12"/>
      <c r="H370" s="13"/>
      <c r="I370" s="12"/>
      <c r="J370" s="158">
        <v>3.8986792452830183</v>
      </c>
      <c r="K370" s="130">
        <v>5.7553125000000005</v>
      </c>
      <c r="L370" s="125">
        <v>3.0594171779141113</v>
      </c>
    </row>
    <row r="371" spans="1:15" ht="15" customHeight="1" x14ac:dyDescent="0.15">
      <c r="B371" s="28" t="s">
        <v>280</v>
      </c>
      <c r="C371" s="12"/>
      <c r="D371" s="12"/>
      <c r="E371" s="12"/>
      <c r="F371" s="12"/>
      <c r="G371" s="12"/>
      <c r="H371" s="13"/>
      <c r="I371" s="12"/>
      <c r="J371" s="158">
        <v>2.7</v>
      </c>
      <c r="K371" s="130">
        <v>2.395</v>
      </c>
      <c r="L371" s="125">
        <v>2.4</v>
      </c>
    </row>
    <row r="372" spans="1:15" ht="15" customHeight="1" x14ac:dyDescent="0.15">
      <c r="B372" s="28" t="s">
        <v>281</v>
      </c>
      <c r="C372" s="12"/>
      <c r="D372" s="12"/>
      <c r="E372" s="12"/>
      <c r="F372" s="12"/>
      <c r="G372" s="12"/>
      <c r="H372" s="13"/>
      <c r="I372" s="12"/>
      <c r="J372" s="158">
        <v>38</v>
      </c>
      <c r="K372" s="130">
        <v>68.099999999999994</v>
      </c>
      <c r="L372" s="125">
        <v>17.8</v>
      </c>
    </row>
    <row r="373" spans="1:15" ht="15" customHeight="1" x14ac:dyDescent="0.15">
      <c r="B373" s="31"/>
      <c r="C373" s="14"/>
      <c r="D373" s="14"/>
      <c r="E373" s="14"/>
      <c r="F373" s="14"/>
      <c r="G373" s="14"/>
      <c r="H373" s="14"/>
      <c r="I373" s="14"/>
      <c r="J373" s="15"/>
      <c r="K373" s="16"/>
      <c r="L373" s="17"/>
    </row>
    <row r="374" spans="1:15" ht="15" customHeight="1" x14ac:dyDescent="0.15">
      <c r="A374" s="8" t="s">
        <v>177</v>
      </c>
      <c r="B374" s="32"/>
      <c r="C374" s="8"/>
      <c r="D374" s="8"/>
      <c r="F374" s="1"/>
      <c r="G374" s="1"/>
      <c r="H374" s="1"/>
      <c r="I374" s="1"/>
      <c r="K374" s="1"/>
    </row>
    <row r="375" spans="1:15" ht="12" customHeight="1" x14ac:dyDescent="0.15">
      <c r="A375" s="301"/>
      <c r="B375" s="30"/>
      <c r="C375" s="10"/>
      <c r="D375" s="10"/>
      <c r="E375" s="10"/>
      <c r="F375" s="10"/>
      <c r="G375" s="10"/>
      <c r="H375" s="10"/>
      <c r="I375" s="10"/>
      <c r="J375" s="34" t="s">
        <v>2</v>
      </c>
      <c r="K375" s="35"/>
      <c r="L375" s="13"/>
      <c r="M375" s="34" t="s">
        <v>3</v>
      </c>
      <c r="N375" s="35"/>
      <c r="O375" s="13"/>
    </row>
    <row r="376" spans="1:15" ht="29.25" x14ac:dyDescent="0.15">
      <c r="A376" s="301"/>
      <c r="B376" s="131" t="s">
        <v>480</v>
      </c>
      <c r="C376" s="14"/>
      <c r="D376" s="14"/>
      <c r="E376" s="14"/>
      <c r="F376" s="14"/>
      <c r="G376" s="14"/>
      <c r="H376" s="14"/>
      <c r="I376" s="14"/>
      <c r="J376" s="141" t="s">
        <v>10</v>
      </c>
      <c r="K376" s="142" t="s">
        <v>257</v>
      </c>
      <c r="L376" s="143" t="s">
        <v>11</v>
      </c>
      <c r="M376" s="141" t="s">
        <v>10</v>
      </c>
      <c r="N376" s="142" t="s">
        <v>257</v>
      </c>
      <c r="O376" s="143" t="s">
        <v>11</v>
      </c>
    </row>
    <row r="377" spans="1:15" ht="12" customHeight="1" x14ac:dyDescent="0.15">
      <c r="A377" s="301"/>
      <c r="B377" s="27"/>
      <c r="C377" s="11"/>
      <c r="D377" s="11"/>
      <c r="E377" s="11"/>
      <c r="F377" s="11"/>
      <c r="G377" s="11"/>
      <c r="H377" s="11"/>
      <c r="I377" s="11"/>
      <c r="J377" s="104"/>
      <c r="K377" s="111"/>
      <c r="L377" s="106"/>
      <c r="M377" s="116">
        <f>M$16</f>
        <v>577</v>
      </c>
      <c r="N377" s="126">
        <f t="shared" ref="N377:O377" si="75">N$16</f>
        <v>57</v>
      </c>
      <c r="O377" s="121">
        <f t="shared" si="75"/>
        <v>503</v>
      </c>
    </row>
    <row r="378" spans="1:15" ht="15" customHeight="1" x14ac:dyDescent="0.15">
      <c r="A378" s="301"/>
      <c r="B378" s="23" t="s">
        <v>223</v>
      </c>
      <c r="C378" s="9"/>
      <c r="D378" s="9"/>
      <c r="E378" s="9"/>
      <c r="J378" s="54">
        <v>53</v>
      </c>
      <c r="K378" s="44">
        <v>0</v>
      </c>
      <c r="L378" s="45">
        <v>46</v>
      </c>
      <c r="M378" s="117">
        <f>J378/M$327*100</f>
        <v>9.1854419410745241</v>
      </c>
      <c r="N378" s="127">
        <f t="shared" ref="N378:N385" si="76">K378/N$327*100</f>
        <v>0</v>
      </c>
      <c r="O378" s="122">
        <f t="shared" ref="O378:O385" si="77">L378/O$327*100</f>
        <v>9.1451292246520879</v>
      </c>
    </row>
    <row r="379" spans="1:15" ht="15" customHeight="1" x14ac:dyDescent="0.15">
      <c r="A379" s="301"/>
      <c r="B379" s="23" t="s">
        <v>224</v>
      </c>
      <c r="C379" s="9"/>
      <c r="D379" s="9"/>
      <c r="E379" s="9"/>
      <c r="J379" s="55">
        <v>125</v>
      </c>
      <c r="K379" s="113">
        <v>9</v>
      </c>
      <c r="L379" s="108">
        <v>153</v>
      </c>
      <c r="M379" s="118">
        <f t="shared" ref="M379:M385" si="78">J379/M$327*100</f>
        <v>21.663778162911612</v>
      </c>
      <c r="N379" s="128">
        <f t="shared" si="76"/>
        <v>15.789473684210526</v>
      </c>
      <c r="O379" s="123">
        <f t="shared" si="77"/>
        <v>30.417495029821072</v>
      </c>
    </row>
    <row r="380" spans="1:15" ht="15" customHeight="1" x14ac:dyDescent="0.15">
      <c r="A380" s="301"/>
      <c r="B380" s="23" t="s">
        <v>225</v>
      </c>
      <c r="C380" s="9"/>
      <c r="D380" s="9"/>
      <c r="E380" s="9"/>
      <c r="J380" s="55">
        <v>97</v>
      </c>
      <c r="K380" s="113">
        <v>11</v>
      </c>
      <c r="L380" s="108">
        <v>91</v>
      </c>
      <c r="M380" s="118">
        <f t="shared" si="78"/>
        <v>16.811091854419409</v>
      </c>
      <c r="N380" s="128">
        <f t="shared" si="76"/>
        <v>19.298245614035086</v>
      </c>
      <c r="O380" s="123">
        <f t="shared" si="77"/>
        <v>18.091451292246521</v>
      </c>
    </row>
    <row r="381" spans="1:15" ht="15" customHeight="1" x14ac:dyDescent="0.15">
      <c r="A381" s="301"/>
      <c r="B381" s="23" t="s">
        <v>226</v>
      </c>
      <c r="C381" s="9"/>
      <c r="D381" s="9"/>
      <c r="E381" s="9"/>
      <c r="J381" s="55">
        <v>49</v>
      </c>
      <c r="K381" s="113">
        <v>5</v>
      </c>
      <c r="L381" s="108">
        <v>23</v>
      </c>
      <c r="M381" s="118">
        <f t="shared" si="78"/>
        <v>8.492201039861353</v>
      </c>
      <c r="N381" s="128">
        <f t="shared" si="76"/>
        <v>8.7719298245614024</v>
      </c>
      <c r="O381" s="123">
        <f t="shared" si="77"/>
        <v>4.5725646123260439</v>
      </c>
    </row>
    <row r="382" spans="1:15" ht="15" customHeight="1" x14ac:dyDescent="0.15">
      <c r="A382" s="301"/>
      <c r="B382" s="23" t="s">
        <v>477</v>
      </c>
      <c r="C382" s="9"/>
      <c r="D382" s="9"/>
      <c r="E382" s="9"/>
      <c r="J382" s="55">
        <v>22</v>
      </c>
      <c r="K382" s="113">
        <v>3</v>
      </c>
      <c r="L382" s="108">
        <v>5</v>
      </c>
      <c r="M382" s="118">
        <f t="shared" si="78"/>
        <v>3.8128249566724435</v>
      </c>
      <c r="N382" s="128">
        <f t="shared" si="76"/>
        <v>5.2631578947368416</v>
      </c>
      <c r="O382" s="123">
        <f t="shared" si="77"/>
        <v>0.99403578528827041</v>
      </c>
    </row>
    <row r="383" spans="1:15" ht="15" customHeight="1" x14ac:dyDescent="0.15">
      <c r="A383" s="301"/>
      <c r="B383" s="23" t="s">
        <v>478</v>
      </c>
      <c r="C383" s="9"/>
      <c r="D383" s="9"/>
      <c r="E383" s="9"/>
      <c r="J383" s="55">
        <v>8</v>
      </c>
      <c r="K383" s="113">
        <v>0</v>
      </c>
      <c r="L383" s="108">
        <v>5</v>
      </c>
      <c r="M383" s="118">
        <f t="shared" si="78"/>
        <v>1.386481802426343</v>
      </c>
      <c r="N383" s="128">
        <f t="shared" si="76"/>
        <v>0</v>
      </c>
      <c r="O383" s="123">
        <f t="shared" si="77"/>
        <v>0.99403578528827041</v>
      </c>
    </row>
    <row r="384" spans="1:15" ht="15" customHeight="1" x14ac:dyDescent="0.15">
      <c r="A384" s="301"/>
      <c r="B384" s="23" t="s">
        <v>479</v>
      </c>
      <c r="C384" s="9"/>
      <c r="D384" s="9"/>
      <c r="E384" s="9"/>
      <c r="J384" s="55">
        <v>14</v>
      </c>
      <c r="K384" s="113">
        <v>4</v>
      </c>
      <c r="L384" s="108">
        <v>3</v>
      </c>
      <c r="M384" s="118">
        <f t="shared" si="78"/>
        <v>2.4263431542461005</v>
      </c>
      <c r="N384" s="128">
        <f t="shared" si="76"/>
        <v>7.0175438596491224</v>
      </c>
      <c r="O384" s="123">
        <f t="shared" si="77"/>
        <v>0.59642147117296218</v>
      </c>
    </row>
    <row r="385" spans="1:15" ht="15" customHeight="1" x14ac:dyDescent="0.15">
      <c r="A385" s="301"/>
      <c r="B385" s="27" t="s">
        <v>231</v>
      </c>
      <c r="C385" s="11"/>
      <c r="D385" s="11"/>
      <c r="E385" s="11"/>
      <c r="F385" s="11"/>
      <c r="G385" s="11"/>
      <c r="H385" s="11"/>
      <c r="I385" s="11"/>
      <c r="J385" s="56">
        <v>209</v>
      </c>
      <c r="K385" s="114">
        <v>25</v>
      </c>
      <c r="L385" s="109">
        <v>177</v>
      </c>
      <c r="M385" s="119">
        <f t="shared" si="78"/>
        <v>36.221837088388213</v>
      </c>
      <c r="N385" s="129">
        <f t="shared" si="76"/>
        <v>43.859649122807014</v>
      </c>
      <c r="O385" s="124">
        <f t="shared" si="77"/>
        <v>35.188866799204774</v>
      </c>
    </row>
    <row r="386" spans="1:15" ht="15" customHeight="1" x14ac:dyDescent="0.15">
      <c r="A386" s="301"/>
      <c r="B386" s="28" t="s">
        <v>1</v>
      </c>
      <c r="C386" s="12"/>
      <c r="D386" s="12"/>
      <c r="E386" s="12"/>
      <c r="F386" s="12"/>
      <c r="G386" s="12"/>
      <c r="H386" s="12"/>
      <c r="I386" s="12"/>
      <c r="J386" s="105">
        <f>SUM(J378:J385)</f>
        <v>577</v>
      </c>
      <c r="K386" s="115">
        <f>SUM(K378:K385)</f>
        <v>57</v>
      </c>
      <c r="L386" s="110">
        <f>SUM(L378:L385)</f>
        <v>503</v>
      </c>
      <c r="M386" s="120">
        <f>IF(SUM(M378:M385)&gt;100,"－",SUM(M378:M385))</f>
        <v>100</v>
      </c>
      <c r="N386" s="130">
        <f>IF(SUM(N378:N385)&gt;100,"－",SUM(N378:N385))</f>
        <v>100</v>
      </c>
      <c r="O386" s="125">
        <f>IF(SUM(O378:O385)&gt;100,"－",SUM(O378:O385))</f>
        <v>100</v>
      </c>
    </row>
    <row r="387" spans="1:15" ht="15" customHeight="1" x14ac:dyDescent="0.15">
      <c r="A387" s="301"/>
      <c r="B387" s="28" t="s">
        <v>194</v>
      </c>
      <c r="C387" s="12"/>
      <c r="D387" s="12"/>
      <c r="E387" s="12"/>
      <c r="F387" s="12"/>
      <c r="G387" s="12"/>
      <c r="H387" s="12"/>
      <c r="I387" s="13"/>
      <c r="J387" s="158">
        <v>12.256277173913046</v>
      </c>
      <c r="K387" s="130">
        <v>18.036562500000002</v>
      </c>
      <c r="L387" s="125">
        <v>9.442852760736189</v>
      </c>
    </row>
    <row r="388" spans="1:15" ht="15" customHeight="1" x14ac:dyDescent="0.15">
      <c r="A388" s="301"/>
      <c r="B388" s="28" t="s">
        <v>280</v>
      </c>
      <c r="C388" s="12"/>
      <c r="D388" s="12"/>
      <c r="E388" s="12"/>
      <c r="F388" s="12"/>
      <c r="G388" s="12"/>
      <c r="H388" s="12"/>
      <c r="I388" s="13"/>
      <c r="J388" s="158">
        <v>10.050000000000001</v>
      </c>
      <c r="K388" s="130">
        <v>12.5</v>
      </c>
      <c r="L388" s="125">
        <v>8.08</v>
      </c>
    </row>
    <row r="389" spans="1:15" ht="15" customHeight="1" x14ac:dyDescent="0.15">
      <c r="A389" s="301"/>
      <c r="B389" s="28" t="s">
        <v>281</v>
      </c>
      <c r="C389" s="12"/>
      <c r="D389" s="12"/>
      <c r="E389" s="12"/>
      <c r="F389" s="12"/>
      <c r="G389" s="12"/>
      <c r="H389" s="12"/>
      <c r="I389" s="13"/>
      <c r="J389" s="158">
        <v>168</v>
      </c>
      <c r="K389" s="130">
        <v>74.099999999999994</v>
      </c>
      <c r="L389" s="125">
        <v>33.5</v>
      </c>
    </row>
    <row r="390" spans="1:15" ht="15" customHeight="1" x14ac:dyDescent="0.15">
      <c r="A390" s="301"/>
      <c r="B390" s="28" t="s">
        <v>409</v>
      </c>
      <c r="C390" s="12"/>
      <c r="D390" s="12"/>
      <c r="E390" s="12"/>
      <c r="F390" s="12"/>
      <c r="G390" s="12"/>
      <c r="H390" s="12"/>
      <c r="I390" s="13"/>
      <c r="J390" s="158">
        <v>1</v>
      </c>
      <c r="K390" s="130">
        <v>7</v>
      </c>
      <c r="L390" s="125">
        <v>2.5</v>
      </c>
    </row>
    <row r="391" spans="1:15" ht="15" customHeight="1" x14ac:dyDescent="0.15">
      <c r="B391" s="31"/>
      <c r="C391" s="14"/>
      <c r="D391" s="14"/>
      <c r="E391" s="14"/>
      <c r="F391" s="14"/>
      <c r="G391" s="14"/>
      <c r="H391" s="14"/>
      <c r="I391" s="14"/>
      <c r="K391" s="1"/>
    </row>
    <row r="392" spans="1:15" ht="12" customHeight="1" x14ac:dyDescent="0.15">
      <c r="B392" s="30"/>
      <c r="C392" s="10"/>
      <c r="D392" s="10"/>
      <c r="E392" s="10"/>
      <c r="F392" s="10"/>
      <c r="G392" s="10"/>
      <c r="H392" s="10"/>
      <c r="I392" s="10"/>
      <c r="J392" s="34" t="s">
        <v>2</v>
      </c>
      <c r="K392" s="35"/>
      <c r="L392" s="13"/>
      <c r="M392" s="34" t="s">
        <v>3</v>
      </c>
      <c r="N392" s="35"/>
      <c r="O392" s="13"/>
    </row>
    <row r="393" spans="1:15" ht="29.25" x14ac:dyDescent="0.15">
      <c r="B393" s="131" t="s">
        <v>181</v>
      </c>
      <c r="C393" s="14"/>
      <c r="D393" s="14"/>
      <c r="E393" s="14"/>
      <c r="F393" s="14"/>
      <c r="G393" s="14"/>
      <c r="H393" s="14"/>
      <c r="I393" s="14"/>
      <c r="J393" s="141" t="s">
        <v>10</v>
      </c>
      <c r="K393" s="142" t="s">
        <v>257</v>
      </c>
      <c r="L393" s="220"/>
      <c r="M393" s="141" t="s">
        <v>10</v>
      </c>
      <c r="N393" s="142" t="s">
        <v>257</v>
      </c>
      <c r="O393" s="220"/>
    </row>
    <row r="394" spans="1:15" ht="12" customHeight="1" x14ac:dyDescent="0.15">
      <c r="B394" s="27"/>
      <c r="C394" s="11"/>
      <c r="D394" s="11"/>
      <c r="E394" s="11"/>
      <c r="F394" s="11"/>
      <c r="G394" s="11"/>
      <c r="H394" s="11"/>
      <c r="I394" s="11"/>
      <c r="J394" s="104"/>
      <c r="K394" s="111"/>
      <c r="L394" s="221"/>
      <c r="M394" s="116">
        <f>M$16</f>
        <v>577</v>
      </c>
      <c r="N394" s="126">
        <f t="shared" ref="N394" si="79">N$16</f>
        <v>57</v>
      </c>
      <c r="O394" s="235"/>
    </row>
    <row r="395" spans="1:15" ht="15" customHeight="1" x14ac:dyDescent="0.15">
      <c r="B395" s="23" t="s">
        <v>38</v>
      </c>
      <c r="C395" s="9"/>
      <c r="D395" s="9"/>
      <c r="E395" s="9"/>
      <c r="J395" s="54">
        <v>192</v>
      </c>
      <c r="K395" s="201">
        <v>16</v>
      </c>
      <c r="L395" s="257"/>
      <c r="M395" s="117">
        <f t="shared" ref="M395:M401" si="80">J395/M$327*100</f>
        <v>33.275563258232239</v>
      </c>
      <c r="N395" s="198">
        <f t="shared" ref="N395:N401" si="81">K395/N$394*100</f>
        <v>28.07017543859649</v>
      </c>
      <c r="O395" s="257"/>
    </row>
    <row r="396" spans="1:15" ht="15" customHeight="1" x14ac:dyDescent="0.15">
      <c r="B396" s="23" t="s">
        <v>232</v>
      </c>
      <c r="C396" s="9"/>
      <c r="D396" s="9"/>
      <c r="E396" s="9"/>
      <c r="J396" s="55">
        <v>25</v>
      </c>
      <c r="K396" s="196">
        <v>4</v>
      </c>
      <c r="L396" s="258"/>
      <c r="M396" s="118">
        <f t="shared" si="80"/>
        <v>4.3327556325823222</v>
      </c>
      <c r="N396" s="199">
        <f t="shared" si="81"/>
        <v>7.0175438596491224</v>
      </c>
      <c r="O396" s="258"/>
    </row>
    <row r="397" spans="1:15" ht="15" customHeight="1" x14ac:dyDescent="0.15">
      <c r="B397" s="23" t="s">
        <v>233</v>
      </c>
      <c r="C397" s="9"/>
      <c r="D397" s="9"/>
      <c r="E397" s="9"/>
      <c r="J397" s="55">
        <v>26</v>
      </c>
      <c r="K397" s="196">
        <v>1</v>
      </c>
      <c r="L397" s="258"/>
      <c r="M397" s="118">
        <f t="shared" si="80"/>
        <v>4.5060658578856154</v>
      </c>
      <c r="N397" s="199">
        <f t="shared" si="81"/>
        <v>1.7543859649122806</v>
      </c>
      <c r="O397" s="258"/>
    </row>
    <row r="398" spans="1:15" ht="15" customHeight="1" x14ac:dyDescent="0.15">
      <c r="B398" s="23" t="s">
        <v>234</v>
      </c>
      <c r="C398" s="9"/>
      <c r="D398" s="9"/>
      <c r="E398" s="9"/>
      <c r="J398" s="55">
        <v>42</v>
      </c>
      <c r="K398" s="196">
        <v>4</v>
      </c>
      <c r="L398" s="258"/>
      <c r="M398" s="118">
        <f t="shared" si="80"/>
        <v>7.2790294627383014</v>
      </c>
      <c r="N398" s="199">
        <f t="shared" si="81"/>
        <v>7.0175438596491224</v>
      </c>
      <c r="O398" s="258"/>
    </row>
    <row r="399" spans="1:15" ht="15" customHeight="1" x14ac:dyDescent="0.15">
      <c r="B399" s="23" t="s">
        <v>235</v>
      </c>
      <c r="C399" s="9"/>
      <c r="D399" s="9"/>
      <c r="E399" s="9"/>
      <c r="J399" s="55">
        <v>25</v>
      </c>
      <c r="K399" s="196">
        <v>1</v>
      </c>
      <c r="L399" s="258"/>
      <c r="M399" s="118">
        <f t="shared" si="80"/>
        <v>4.3327556325823222</v>
      </c>
      <c r="N399" s="199">
        <f t="shared" si="81"/>
        <v>1.7543859649122806</v>
      </c>
      <c r="O399" s="258"/>
    </row>
    <row r="400" spans="1:15" ht="15" customHeight="1" x14ac:dyDescent="0.15">
      <c r="B400" s="23" t="s">
        <v>236</v>
      </c>
      <c r="C400" s="9"/>
      <c r="D400" s="9"/>
      <c r="E400" s="9"/>
      <c r="J400" s="55">
        <v>35</v>
      </c>
      <c r="K400" s="196">
        <v>3</v>
      </c>
      <c r="L400" s="258"/>
      <c r="M400" s="118">
        <f t="shared" si="80"/>
        <v>6.0658578856152516</v>
      </c>
      <c r="N400" s="199">
        <f t="shared" si="81"/>
        <v>5.2631578947368416</v>
      </c>
      <c r="O400" s="258"/>
    </row>
    <row r="401" spans="2:15" ht="15" customHeight="1" x14ac:dyDescent="0.15">
      <c r="B401" s="27" t="s">
        <v>231</v>
      </c>
      <c r="C401" s="11"/>
      <c r="D401" s="11"/>
      <c r="E401" s="11"/>
      <c r="F401" s="11"/>
      <c r="G401" s="11"/>
      <c r="H401" s="11"/>
      <c r="I401" s="11"/>
      <c r="J401" s="56">
        <v>232</v>
      </c>
      <c r="K401" s="197">
        <v>28</v>
      </c>
      <c r="L401" s="258"/>
      <c r="M401" s="119">
        <f t="shared" si="80"/>
        <v>40.207972270363953</v>
      </c>
      <c r="N401" s="200">
        <f t="shared" si="81"/>
        <v>49.122807017543856</v>
      </c>
      <c r="O401" s="258"/>
    </row>
    <row r="402" spans="2:15" ht="15" customHeight="1" x14ac:dyDescent="0.15">
      <c r="B402" s="28" t="s">
        <v>1</v>
      </c>
      <c r="C402" s="12"/>
      <c r="D402" s="12"/>
      <c r="E402" s="12"/>
      <c r="F402" s="12"/>
      <c r="G402" s="12"/>
      <c r="H402" s="12"/>
      <c r="I402" s="12"/>
      <c r="J402" s="105">
        <f>SUM(J395:J401)</f>
        <v>577</v>
      </c>
      <c r="K402" s="202">
        <f>SUM(K395:K401)</f>
        <v>57</v>
      </c>
      <c r="L402" s="260"/>
      <c r="M402" s="120">
        <f t="shared" ref="M402:N402" si="82">IF(SUM(M395:M401)&gt;100,"－",SUM(M395:M401))</f>
        <v>100</v>
      </c>
      <c r="N402" s="130">
        <f t="shared" si="82"/>
        <v>100</v>
      </c>
      <c r="O402" s="241"/>
    </row>
    <row r="403" spans="2:15" ht="15" customHeight="1" x14ac:dyDescent="0.15">
      <c r="B403" s="28" t="s">
        <v>194</v>
      </c>
      <c r="C403" s="12"/>
      <c r="D403" s="12"/>
      <c r="E403" s="12"/>
      <c r="F403" s="12"/>
      <c r="G403" s="12"/>
      <c r="H403" s="12"/>
      <c r="I403" s="12"/>
      <c r="J403" s="158">
        <v>4.3565217391304349</v>
      </c>
      <c r="K403" s="203">
        <v>5.2413793103448274</v>
      </c>
      <c r="L403" s="261"/>
    </row>
    <row r="404" spans="2:15" ht="15" customHeight="1" x14ac:dyDescent="0.15">
      <c r="B404" s="28" t="s">
        <v>280</v>
      </c>
      <c r="C404" s="12"/>
      <c r="D404" s="12"/>
      <c r="E404" s="12"/>
      <c r="F404" s="12"/>
      <c r="G404" s="12"/>
      <c r="H404" s="12"/>
      <c r="I404" s="12"/>
      <c r="J404" s="181">
        <v>0</v>
      </c>
      <c r="K404" s="204">
        <v>0</v>
      </c>
      <c r="L404" s="262"/>
    </row>
    <row r="405" spans="2:15" ht="15" customHeight="1" x14ac:dyDescent="0.15">
      <c r="B405" s="28" t="s">
        <v>281</v>
      </c>
      <c r="C405" s="12"/>
      <c r="D405" s="12"/>
      <c r="E405" s="12"/>
      <c r="F405" s="12"/>
      <c r="G405" s="12"/>
      <c r="H405" s="12"/>
      <c r="I405" s="12"/>
      <c r="J405" s="181">
        <v>51</v>
      </c>
      <c r="K405" s="204">
        <v>51</v>
      </c>
      <c r="L405" s="262"/>
    </row>
    <row r="406" spans="2:15" ht="15" customHeight="1" x14ac:dyDescent="0.15">
      <c r="B406" s="31"/>
      <c r="C406" s="14"/>
      <c r="D406" s="14"/>
      <c r="E406" s="14"/>
      <c r="F406" s="14"/>
      <c r="G406" s="14"/>
      <c r="H406" s="14"/>
      <c r="I406" s="160"/>
      <c r="J406" s="15"/>
      <c r="K406" s="17"/>
    </row>
    <row r="407" spans="2:15" ht="12" customHeight="1" x14ac:dyDescent="0.15">
      <c r="B407" s="30"/>
      <c r="C407" s="10"/>
      <c r="D407" s="10"/>
      <c r="E407" s="10"/>
      <c r="F407" s="10"/>
      <c r="G407" s="10"/>
      <c r="H407" s="10"/>
      <c r="I407" s="10"/>
      <c r="J407" s="34" t="s">
        <v>2</v>
      </c>
      <c r="K407" s="35"/>
      <c r="L407" s="13"/>
      <c r="M407" s="34" t="s">
        <v>3</v>
      </c>
      <c r="N407" s="35"/>
      <c r="O407" s="13"/>
    </row>
    <row r="408" spans="2:15" ht="29.25" x14ac:dyDescent="0.15">
      <c r="B408" s="131" t="s">
        <v>182</v>
      </c>
      <c r="C408" s="14"/>
      <c r="D408" s="14"/>
      <c r="E408" s="14"/>
      <c r="F408" s="14"/>
      <c r="G408" s="14"/>
      <c r="H408" s="14"/>
      <c r="I408" s="14"/>
      <c r="J408" s="141" t="s">
        <v>10</v>
      </c>
      <c r="K408" s="142" t="s">
        <v>257</v>
      </c>
      <c r="L408" s="220"/>
      <c r="M408" s="141" t="s">
        <v>10</v>
      </c>
      <c r="N408" s="142" t="s">
        <v>257</v>
      </c>
      <c r="O408" s="220"/>
    </row>
    <row r="409" spans="2:15" ht="12" customHeight="1" x14ac:dyDescent="0.15">
      <c r="B409" s="27"/>
      <c r="C409" s="11"/>
      <c r="D409" s="11"/>
      <c r="E409" s="11"/>
      <c r="F409" s="11"/>
      <c r="G409" s="11"/>
      <c r="H409" s="11"/>
      <c r="I409" s="11"/>
      <c r="J409" s="104"/>
      <c r="K409" s="111"/>
      <c r="L409" s="221"/>
      <c r="M409" s="116">
        <f>M$16</f>
        <v>577</v>
      </c>
      <c r="N409" s="126">
        <f t="shared" ref="N409" si="83">N$16</f>
        <v>57</v>
      </c>
      <c r="O409" s="235"/>
    </row>
    <row r="410" spans="2:15" ht="15" customHeight="1" x14ac:dyDescent="0.15">
      <c r="B410" s="23" t="s">
        <v>247</v>
      </c>
      <c r="C410" s="9"/>
      <c r="D410" s="9"/>
      <c r="E410" s="9"/>
      <c r="J410" s="54">
        <v>194</v>
      </c>
      <c r="K410" s="201">
        <v>16</v>
      </c>
      <c r="L410" s="263"/>
      <c r="M410" s="117">
        <f t="shared" ref="M410:M416" si="84">J410/M$327*100</f>
        <v>33.622183708838818</v>
      </c>
      <c r="N410" s="198">
        <f t="shared" ref="N410:N416" si="85">K410/N$394*100</f>
        <v>28.07017543859649</v>
      </c>
      <c r="O410" s="257"/>
    </row>
    <row r="411" spans="2:15" ht="15" customHeight="1" x14ac:dyDescent="0.15">
      <c r="B411" s="23" t="s">
        <v>248</v>
      </c>
      <c r="C411" s="9"/>
      <c r="D411" s="9"/>
      <c r="E411" s="9"/>
      <c r="J411" s="55">
        <v>32</v>
      </c>
      <c r="K411" s="196">
        <v>6</v>
      </c>
      <c r="L411" s="264"/>
      <c r="M411" s="118">
        <f t="shared" si="84"/>
        <v>5.545927209705372</v>
      </c>
      <c r="N411" s="199">
        <f t="shared" si="85"/>
        <v>10.526315789473683</v>
      </c>
      <c r="O411" s="258"/>
    </row>
    <row r="412" spans="2:15" ht="15" customHeight="1" x14ac:dyDescent="0.15">
      <c r="B412" s="23" t="s">
        <v>249</v>
      </c>
      <c r="C412" s="9"/>
      <c r="D412" s="9"/>
      <c r="E412" s="9"/>
      <c r="J412" s="55">
        <v>16</v>
      </c>
      <c r="K412" s="196">
        <v>0</v>
      </c>
      <c r="L412" s="264"/>
      <c r="M412" s="118">
        <f t="shared" si="84"/>
        <v>2.772963604852686</v>
      </c>
      <c r="N412" s="199">
        <f t="shared" si="85"/>
        <v>0</v>
      </c>
      <c r="O412" s="258"/>
    </row>
    <row r="413" spans="2:15" ht="15" customHeight="1" x14ac:dyDescent="0.15">
      <c r="B413" s="23" t="s">
        <v>250</v>
      </c>
      <c r="C413" s="9"/>
      <c r="D413" s="9"/>
      <c r="E413" s="9"/>
      <c r="J413" s="55">
        <v>7</v>
      </c>
      <c r="K413" s="196">
        <v>1</v>
      </c>
      <c r="L413" s="264"/>
      <c r="M413" s="118">
        <f t="shared" si="84"/>
        <v>1.2131715771230502</v>
      </c>
      <c r="N413" s="199">
        <f t="shared" si="85"/>
        <v>1.7543859649122806</v>
      </c>
      <c r="O413" s="258"/>
    </row>
    <row r="414" spans="2:15" ht="15" customHeight="1" x14ac:dyDescent="0.15">
      <c r="B414" s="23" t="s">
        <v>251</v>
      </c>
      <c r="C414" s="9"/>
      <c r="D414" s="9"/>
      <c r="E414" s="9"/>
      <c r="J414" s="55">
        <v>10</v>
      </c>
      <c r="K414" s="196">
        <v>0</v>
      </c>
      <c r="L414" s="264"/>
      <c r="M414" s="118">
        <f t="shared" si="84"/>
        <v>1.733102253032929</v>
      </c>
      <c r="N414" s="199">
        <f t="shared" si="85"/>
        <v>0</v>
      </c>
      <c r="O414" s="258"/>
    </row>
    <row r="415" spans="2:15" ht="15" customHeight="1" x14ac:dyDescent="0.15">
      <c r="B415" s="23" t="s">
        <v>252</v>
      </c>
      <c r="C415" s="9"/>
      <c r="D415" s="9"/>
      <c r="E415" s="9"/>
      <c r="J415" s="55">
        <v>45</v>
      </c>
      <c r="K415" s="196">
        <v>1</v>
      </c>
      <c r="L415" s="264"/>
      <c r="M415" s="118">
        <f t="shared" si="84"/>
        <v>7.7989601386481793</v>
      </c>
      <c r="N415" s="199">
        <f t="shared" si="85"/>
        <v>1.7543859649122806</v>
      </c>
      <c r="O415" s="258"/>
    </row>
    <row r="416" spans="2:15" ht="15" customHeight="1" x14ac:dyDescent="0.15">
      <c r="B416" s="27" t="s">
        <v>231</v>
      </c>
      <c r="C416" s="11"/>
      <c r="D416" s="11"/>
      <c r="E416" s="11"/>
      <c r="F416" s="11"/>
      <c r="G416" s="11"/>
      <c r="H416" s="11"/>
      <c r="I416" s="11"/>
      <c r="J416" s="56">
        <v>273</v>
      </c>
      <c r="K416" s="197">
        <v>33</v>
      </c>
      <c r="L416" s="265"/>
      <c r="M416" s="119">
        <f t="shared" si="84"/>
        <v>47.313691507798964</v>
      </c>
      <c r="N416" s="200">
        <f t="shared" si="85"/>
        <v>57.894736842105267</v>
      </c>
      <c r="O416" s="259"/>
    </row>
    <row r="417" spans="1:15" ht="15" customHeight="1" x14ac:dyDescent="0.15">
      <c r="B417" s="28" t="s">
        <v>1</v>
      </c>
      <c r="C417" s="12"/>
      <c r="D417" s="12"/>
      <c r="E417" s="12"/>
      <c r="F417" s="12"/>
      <c r="G417" s="12"/>
      <c r="H417" s="12"/>
      <c r="I417" s="12"/>
      <c r="J417" s="105">
        <f>SUM(J410:J416)</f>
        <v>577</v>
      </c>
      <c r="K417" s="202">
        <f>SUM(K410:K416)</f>
        <v>57</v>
      </c>
      <c r="L417" s="260"/>
      <c r="M417" s="120">
        <f>IF(SUM(M410:M416)&gt;100,"－",SUM(M410:M416))</f>
        <v>100</v>
      </c>
      <c r="N417" s="130">
        <f>IF(SUM(N410:N416)&gt;100,"－",SUM(N410:N416))</f>
        <v>100</v>
      </c>
      <c r="O417" s="241"/>
    </row>
    <row r="418" spans="1:15" ht="15" customHeight="1" x14ac:dyDescent="0.15">
      <c r="B418" s="28" t="s">
        <v>285</v>
      </c>
      <c r="C418" s="12"/>
      <c r="D418" s="12"/>
      <c r="E418" s="12"/>
      <c r="F418" s="12"/>
      <c r="G418" s="12"/>
      <c r="H418" s="13"/>
      <c r="I418" s="12"/>
      <c r="J418" s="158">
        <v>148.99901315789472</v>
      </c>
      <c r="K418" s="203">
        <v>40.666666666666664</v>
      </c>
      <c r="L418" s="261"/>
    </row>
    <row r="419" spans="1:15" ht="15" customHeight="1" x14ac:dyDescent="0.15">
      <c r="B419" s="28" t="s">
        <v>286</v>
      </c>
      <c r="C419" s="12"/>
      <c r="D419" s="12"/>
      <c r="E419" s="12"/>
      <c r="F419" s="12"/>
      <c r="G419" s="12"/>
      <c r="H419" s="13"/>
      <c r="I419" s="12"/>
      <c r="J419" s="181">
        <v>0</v>
      </c>
      <c r="K419" s="204">
        <v>0</v>
      </c>
      <c r="L419" s="262"/>
    </row>
    <row r="420" spans="1:15" ht="15" customHeight="1" x14ac:dyDescent="0.15">
      <c r="B420" s="28" t="s">
        <v>287</v>
      </c>
      <c r="C420" s="12"/>
      <c r="D420" s="12"/>
      <c r="E420" s="12"/>
      <c r="F420" s="12"/>
      <c r="G420" s="12"/>
      <c r="H420" s="13"/>
      <c r="I420" s="12"/>
      <c r="J420" s="181">
        <v>2268</v>
      </c>
      <c r="K420" s="204">
        <v>553</v>
      </c>
      <c r="L420" s="262"/>
    </row>
    <row r="421" spans="1:15" ht="15" customHeight="1" x14ac:dyDescent="0.15">
      <c r="B421" s="28" t="s">
        <v>411</v>
      </c>
      <c r="C421" s="12"/>
      <c r="D421" s="12"/>
      <c r="E421" s="12"/>
      <c r="F421" s="12"/>
      <c r="G421" s="12"/>
      <c r="H421" s="13"/>
      <c r="I421" s="12"/>
      <c r="J421" s="181">
        <v>1</v>
      </c>
      <c r="K421" s="204">
        <v>8</v>
      </c>
      <c r="L421" s="262"/>
    </row>
    <row r="422" spans="1:15" ht="15" customHeight="1" x14ac:dyDescent="0.15">
      <c r="B422" s="185" t="s">
        <v>412</v>
      </c>
      <c r="C422" s="14"/>
      <c r="D422" s="14"/>
      <c r="E422" s="14"/>
      <c r="F422" s="14"/>
      <c r="G422" s="14"/>
      <c r="H422" s="14"/>
      <c r="I422" s="14"/>
      <c r="J422" s="14"/>
      <c r="K422" s="14"/>
    </row>
    <row r="423" spans="1:15" ht="15" customHeight="1" x14ac:dyDescent="0.15">
      <c r="B423" s="31"/>
      <c r="C423" s="14"/>
      <c r="D423" s="14"/>
      <c r="E423" s="14"/>
      <c r="F423" s="14"/>
      <c r="G423" s="14"/>
      <c r="H423" s="14"/>
      <c r="I423" s="14"/>
      <c r="J423" s="15"/>
      <c r="K423" s="17"/>
    </row>
    <row r="424" spans="1:15" ht="15" customHeight="1" x14ac:dyDescent="0.15">
      <c r="A424" s="1" t="s">
        <v>183</v>
      </c>
      <c r="B424" s="29"/>
      <c r="D424" s="8"/>
      <c r="F424" s="1"/>
      <c r="G424" s="1"/>
      <c r="H424" s="1"/>
      <c r="I424" s="1"/>
      <c r="K424" s="1"/>
    </row>
    <row r="425" spans="1:15" ht="12" customHeight="1" x14ac:dyDescent="0.15">
      <c r="B425" s="30"/>
      <c r="C425" s="10"/>
      <c r="D425" s="10"/>
      <c r="E425" s="10"/>
      <c r="F425" s="10"/>
      <c r="G425" s="10"/>
      <c r="H425" s="10"/>
      <c r="I425" s="10"/>
      <c r="J425" s="34" t="s">
        <v>2</v>
      </c>
      <c r="K425" s="35"/>
      <c r="L425" s="13"/>
      <c r="M425" s="34" t="s">
        <v>3</v>
      </c>
      <c r="N425" s="35"/>
      <c r="O425" s="13"/>
    </row>
    <row r="426" spans="1:15" ht="29.25" x14ac:dyDescent="0.15">
      <c r="B426" s="131" t="s">
        <v>178</v>
      </c>
      <c r="C426" s="14"/>
      <c r="D426" s="14"/>
      <c r="E426" s="14"/>
      <c r="F426" s="14"/>
      <c r="G426" s="14"/>
      <c r="H426" s="14"/>
      <c r="I426" s="14"/>
      <c r="J426" s="141" t="s">
        <v>10</v>
      </c>
      <c r="K426" s="142" t="s">
        <v>257</v>
      </c>
      <c r="L426" s="143" t="s">
        <v>11</v>
      </c>
      <c r="M426" s="141" t="s">
        <v>10</v>
      </c>
      <c r="N426" s="142" t="s">
        <v>257</v>
      </c>
      <c r="O426" s="143" t="s">
        <v>11</v>
      </c>
    </row>
    <row r="427" spans="1:15" ht="12" customHeight="1" x14ac:dyDescent="0.15">
      <c r="B427" s="27"/>
      <c r="C427" s="11"/>
      <c r="D427" s="11"/>
      <c r="E427" s="11"/>
      <c r="F427" s="11"/>
      <c r="G427" s="11"/>
      <c r="H427" s="11"/>
      <c r="I427" s="11"/>
      <c r="J427" s="104"/>
      <c r="K427" s="111"/>
      <c r="L427" s="106"/>
      <c r="M427" s="116">
        <f>M$16</f>
        <v>577</v>
      </c>
      <c r="N427" s="126">
        <f t="shared" ref="N427:O427" si="86">N$16</f>
        <v>57</v>
      </c>
      <c r="O427" s="121">
        <f t="shared" si="86"/>
        <v>503</v>
      </c>
    </row>
    <row r="428" spans="1:15" ht="15" customHeight="1" x14ac:dyDescent="0.15">
      <c r="B428" s="23" t="s">
        <v>38</v>
      </c>
      <c r="C428" s="9"/>
      <c r="D428" s="9"/>
      <c r="E428" s="9"/>
      <c r="J428" s="54">
        <v>91</v>
      </c>
      <c r="K428" s="44">
        <v>18</v>
      </c>
      <c r="L428" s="45">
        <v>39</v>
      </c>
      <c r="M428" s="117">
        <f t="shared" ref="M428:O434" si="87">J428/M$327*100</f>
        <v>15.771230502599654</v>
      </c>
      <c r="N428" s="127">
        <f t="shared" si="87"/>
        <v>31.578947368421051</v>
      </c>
      <c r="O428" s="122">
        <f t="shared" si="87"/>
        <v>7.7534791252485098</v>
      </c>
    </row>
    <row r="429" spans="1:15" ht="15" customHeight="1" x14ac:dyDescent="0.15">
      <c r="B429" s="23" t="s">
        <v>229</v>
      </c>
      <c r="C429" s="9"/>
      <c r="D429" s="9"/>
      <c r="E429" s="9"/>
      <c r="J429" s="55">
        <v>159</v>
      </c>
      <c r="K429" s="113">
        <v>8</v>
      </c>
      <c r="L429" s="108">
        <v>60</v>
      </c>
      <c r="M429" s="118">
        <f t="shared" si="87"/>
        <v>27.55632582322357</v>
      </c>
      <c r="N429" s="128">
        <f t="shared" si="87"/>
        <v>14.035087719298245</v>
      </c>
      <c r="O429" s="123">
        <f t="shared" si="87"/>
        <v>11.928429423459244</v>
      </c>
    </row>
    <row r="430" spans="1:15" ht="15" customHeight="1" x14ac:dyDescent="0.15">
      <c r="B430" s="23" t="s">
        <v>37</v>
      </c>
      <c r="C430" s="9"/>
      <c r="D430" s="9"/>
      <c r="E430" s="9"/>
      <c r="J430" s="55">
        <v>95</v>
      </c>
      <c r="K430" s="113">
        <v>2</v>
      </c>
      <c r="L430" s="108">
        <v>63</v>
      </c>
      <c r="M430" s="118">
        <f t="shared" si="87"/>
        <v>16.464471403812826</v>
      </c>
      <c r="N430" s="128">
        <f t="shared" si="87"/>
        <v>3.5087719298245612</v>
      </c>
      <c r="O430" s="123">
        <f t="shared" si="87"/>
        <v>12.524850894632205</v>
      </c>
    </row>
    <row r="431" spans="1:15" ht="15" customHeight="1" x14ac:dyDescent="0.15">
      <c r="B431" s="23" t="s">
        <v>237</v>
      </c>
      <c r="C431" s="9"/>
      <c r="D431" s="9"/>
      <c r="E431" s="9"/>
      <c r="J431" s="55">
        <v>85</v>
      </c>
      <c r="K431" s="113">
        <v>4</v>
      </c>
      <c r="L431" s="108">
        <v>161</v>
      </c>
      <c r="M431" s="118">
        <f t="shared" si="87"/>
        <v>14.731369150779896</v>
      </c>
      <c r="N431" s="128">
        <f t="shared" si="87"/>
        <v>7.0175438596491224</v>
      </c>
      <c r="O431" s="123">
        <f t="shared" si="87"/>
        <v>32.007952286282304</v>
      </c>
    </row>
    <row r="432" spans="1:15" ht="15" customHeight="1" x14ac:dyDescent="0.15">
      <c r="B432" s="23" t="s">
        <v>238</v>
      </c>
      <c r="C432" s="9"/>
      <c r="D432" s="9"/>
      <c r="E432" s="9"/>
      <c r="J432" s="55">
        <v>34</v>
      </c>
      <c r="K432" s="113">
        <v>7</v>
      </c>
      <c r="L432" s="108">
        <v>80</v>
      </c>
      <c r="M432" s="118">
        <f t="shared" si="87"/>
        <v>5.8925476603119584</v>
      </c>
      <c r="N432" s="128">
        <f t="shared" si="87"/>
        <v>12.280701754385964</v>
      </c>
      <c r="O432" s="123">
        <f t="shared" si="87"/>
        <v>15.904572564612327</v>
      </c>
    </row>
    <row r="433" spans="2:15" ht="15" customHeight="1" x14ac:dyDescent="0.15">
      <c r="B433" s="23" t="s">
        <v>230</v>
      </c>
      <c r="C433" s="9"/>
      <c r="D433" s="9"/>
      <c r="E433" s="9"/>
      <c r="J433" s="55">
        <v>23</v>
      </c>
      <c r="K433" s="113">
        <v>8</v>
      </c>
      <c r="L433" s="108">
        <v>30</v>
      </c>
      <c r="M433" s="118">
        <f t="shared" si="87"/>
        <v>3.9861351819757362</v>
      </c>
      <c r="N433" s="128">
        <f t="shared" si="87"/>
        <v>14.035087719298245</v>
      </c>
      <c r="O433" s="123">
        <f t="shared" si="87"/>
        <v>5.964214711729622</v>
      </c>
    </row>
    <row r="434" spans="2:15" ht="15" customHeight="1" x14ac:dyDescent="0.15">
      <c r="B434" s="27" t="s">
        <v>231</v>
      </c>
      <c r="C434" s="11"/>
      <c r="D434" s="11"/>
      <c r="E434" s="11"/>
      <c r="F434" s="11"/>
      <c r="G434" s="11"/>
      <c r="H434" s="11"/>
      <c r="I434" s="11"/>
      <c r="J434" s="56">
        <v>90</v>
      </c>
      <c r="K434" s="114">
        <v>10</v>
      </c>
      <c r="L434" s="109">
        <v>70</v>
      </c>
      <c r="M434" s="119">
        <f t="shared" si="87"/>
        <v>15.597920277296359</v>
      </c>
      <c r="N434" s="129">
        <f t="shared" si="87"/>
        <v>17.543859649122805</v>
      </c>
      <c r="O434" s="124">
        <f t="shared" si="87"/>
        <v>13.916500994035786</v>
      </c>
    </row>
    <row r="435" spans="2:15" ht="15" customHeight="1" x14ac:dyDescent="0.15">
      <c r="B435" s="28" t="s">
        <v>1</v>
      </c>
      <c r="C435" s="12"/>
      <c r="D435" s="12"/>
      <c r="E435" s="12"/>
      <c r="F435" s="12"/>
      <c r="G435" s="12"/>
      <c r="H435" s="12"/>
      <c r="I435" s="12"/>
      <c r="J435" s="105">
        <f>SUM(J428:J434)</f>
        <v>577</v>
      </c>
      <c r="K435" s="115">
        <f>SUM(K428:K434)</f>
        <v>57</v>
      </c>
      <c r="L435" s="110">
        <f>SUM(L428:L434)</f>
        <v>503</v>
      </c>
      <c r="M435" s="120">
        <f>IF(SUM(M428:M434)&gt;100,"－",SUM(M428:M434))</f>
        <v>100</v>
      </c>
      <c r="N435" s="130">
        <f>IF(SUM(N428:N434)&gt;100,"－",SUM(N428:N434))</f>
        <v>100</v>
      </c>
      <c r="O435" s="125">
        <f>IF(SUM(O428:O434)&gt;100,"－",SUM(O428:O434))</f>
        <v>100</v>
      </c>
    </row>
    <row r="436" spans="2:15" ht="15" customHeight="1" x14ac:dyDescent="0.15">
      <c r="B436" s="28" t="s">
        <v>194</v>
      </c>
      <c r="C436" s="12"/>
      <c r="D436" s="12"/>
      <c r="E436" s="12"/>
      <c r="F436" s="12"/>
      <c r="G436" s="12"/>
      <c r="H436" s="13"/>
      <c r="I436" s="12"/>
      <c r="J436" s="158">
        <v>2.5338809034907599</v>
      </c>
      <c r="K436" s="130">
        <v>5.6170212765957448</v>
      </c>
      <c r="L436" s="125">
        <v>4.1016166281755195</v>
      </c>
    </row>
    <row r="437" spans="2:15" ht="15" customHeight="1" x14ac:dyDescent="0.15">
      <c r="B437" s="28" t="s">
        <v>280</v>
      </c>
      <c r="C437" s="12"/>
      <c r="D437" s="12"/>
      <c r="E437" s="12"/>
      <c r="F437" s="12"/>
      <c r="G437" s="12"/>
      <c r="H437" s="13"/>
      <c r="I437" s="12"/>
      <c r="J437" s="181">
        <v>1</v>
      </c>
      <c r="K437" s="182">
        <v>1</v>
      </c>
      <c r="L437" s="183">
        <v>3</v>
      </c>
    </row>
    <row r="438" spans="2:15" ht="15" customHeight="1" x14ac:dyDescent="0.15">
      <c r="B438" s="28" t="s">
        <v>281</v>
      </c>
      <c r="C438" s="12"/>
      <c r="D438" s="12"/>
      <c r="E438" s="12"/>
      <c r="F438" s="12"/>
      <c r="G438" s="12"/>
      <c r="H438" s="13"/>
      <c r="I438" s="12"/>
      <c r="J438" s="181">
        <v>21</v>
      </c>
      <c r="K438" s="182">
        <v>52</v>
      </c>
      <c r="L438" s="183">
        <v>25</v>
      </c>
    </row>
    <row r="439" spans="2:15" ht="15" customHeight="1" x14ac:dyDescent="0.15">
      <c r="B439" s="31"/>
      <c r="C439" s="14"/>
      <c r="D439" s="14"/>
      <c r="E439" s="14"/>
      <c r="F439" s="14"/>
      <c r="G439" s="14"/>
      <c r="H439" s="14"/>
      <c r="I439" s="14"/>
      <c r="J439" s="15"/>
      <c r="K439" s="16"/>
      <c r="L439" s="17"/>
    </row>
    <row r="440" spans="2:15" ht="12" customHeight="1" x14ac:dyDescent="0.15">
      <c r="B440" s="30"/>
      <c r="C440" s="10"/>
      <c r="D440" s="10"/>
      <c r="E440" s="10"/>
      <c r="F440" s="10"/>
      <c r="G440" s="10"/>
      <c r="H440" s="10"/>
      <c r="I440" s="10"/>
      <c r="J440" s="34" t="s">
        <v>2</v>
      </c>
      <c r="K440" s="35"/>
      <c r="L440" s="13"/>
      <c r="M440" s="34" t="s">
        <v>3</v>
      </c>
      <c r="N440" s="35"/>
      <c r="O440" s="13"/>
    </row>
    <row r="441" spans="2:15" ht="29.25" x14ac:dyDescent="0.15">
      <c r="B441" s="131" t="s">
        <v>179</v>
      </c>
      <c r="C441" s="14"/>
      <c r="D441" s="14"/>
      <c r="E441" s="14"/>
      <c r="F441" s="14"/>
      <c r="G441" s="14"/>
      <c r="H441" s="14"/>
      <c r="I441" s="14"/>
      <c r="J441" s="141" t="s">
        <v>10</v>
      </c>
      <c r="K441" s="142" t="s">
        <v>257</v>
      </c>
      <c r="L441" s="143" t="s">
        <v>11</v>
      </c>
      <c r="M441" s="141" t="s">
        <v>10</v>
      </c>
      <c r="N441" s="142" t="s">
        <v>257</v>
      </c>
      <c r="O441" s="143" t="s">
        <v>11</v>
      </c>
    </row>
    <row r="442" spans="2:15" ht="12" customHeight="1" x14ac:dyDescent="0.15">
      <c r="B442" s="27"/>
      <c r="C442" s="11"/>
      <c r="D442" s="11"/>
      <c r="E442" s="11"/>
      <c r="F442" s="11"/>
      <c r="G442" s="11"/>
      <c r="H442" s="11"/>
      <c r="I442" s="11"/>
      <c r="J442" s="104"/>
      <c r="K442" s="111"/>
      <c r="L442" s="106"/>
      <c r="M442" s="116">
        <f>M$16</f>
        <v>577</v>
      </c>
      <c r="N442" s="126">
        <f t="shared" ref="N442:O442" si="88">N$16</f>
        <v>57</v>
      </c>
      <c r="O442" s="121">
        <f t="shared" si="88"/>
        <v>503</v>
      </c>
    </row>
    <row r="443" spans="2:15" ht="15" customHeight="1" x14ac:dyDescent="0.15">
      <c r="B443" s="23" t="s">
        <v>38</v>
      </c>
      <c r="C443" s="9"/>
      <c r="D443" s="9"/>
      <c r="E443" s="9"/>
      <c r="J443" s="54">
        <v>232</v>
      </c>
      <c r="K443" s="44">
        <v>21</v>
      </c>
      <c r="L443" s="45">
        <v>56</v>
      </c>
      <c r="M443" s="117">
        <f t="shared" ref="M443:O449" si="89">J443/M$327*100</f>
        <v>40.207972270363953</v>
      </c>
      <c r="N443" s="127">
        <f t="shared" si="89"/>
        <v>36.84210526315789</v>
      </c>
      <c r="O443" s="122">
        <f t="shared" si="89"/>
        <v>11.133200795228628</v>
      </c>
    </row>
    <row r="444" spans="2:15" ht="15" customHeight="1" x14ac:dyDescent="0.15">
      <c r="B444" s="23" t="s">
        <v>36</v>
      </c>
      <c r="C444" s="9"/>
      <c r="D444" s="9"/>
      <c r="E444" s="9"/>
      <c r="J444" s="55">
        <v>30</v>
      </c>
      <c r="K444" s="113">
        <v>1</v>
      </c>
      <c r="L444" s="108">
        <v>42</v>
      </c>
      <c r="M444" s="118">
        <f t="shared" si="89"/>
        <v>5.1993067590987865</v>
      </c>
      <c r="N444" s="128">
        <f t="shared" si="89"/>
        <v>1.7543859649122806</v>
      </c>
      <c r="O444" s="123">
        <f t="shared" si="89"/>
        <v>8.3499005964214703</v>
      </c>
    </row>
    <row r="445" spans="2:15" ht="15" customHeight="1" x14ac:dyDescent="0.15">
      <c r="B445" s="23" t="s">
        <v>240</v>
      </c>
      <c r="C445" s="9"/>
      <c r="D445" s="9"/>
      <c r="E445" s="9"/>
      <c r="J445" s="55">
        <v>50</v>
      </c>
      <c r="K445" s="113">
        <v>5</v>
      </c>
      <c r="L445" s="108">
        <v>105</v>
      </c>
      <c r="M445" s="118">
        <f t="shared" si="89"/>
        <v>8.6655112651646444</v>
      </c>
      <c r="N445" s="128">
        <f t="shared" si="89"/>
        <v>8.7719298245614024</v>
      </c>
      <c r="O445" s="123">
        <f t="shared" si="89"/>
        <v>20.874751491053679</v>
      </c>
    </row>
    <row r="446" spans="2:15" ht="15" customHeight="1" x14ac:dyDescent="0.15">
      <c r="B446" s="23" t="s">
        <v>241</v>
      </c>
      <c r="C446" s="9"/>
      <c r="D446" s="9"/>
      <c r="E446" s="9"/>
      <c r="J446" s="55">
        <v>23</v>
      </c>
      <c r="K446" s="113">
        <v>4</v>
      </c>
      <c r="L446" s="108">
        <v>69</v>
      </c>
      <c r="M446" s="118">
        <f t="shared" si="89"/>
        <v>3.9861351819757362</v>
      </c>
      <c r="N446" s="128">
        <f t="shared" si="89"/>
        <v>7.0175438596491224</v>
      </c>
      <c r="O446" s="123">
        <f t="shared" si="89"/>
        <v>13.717693836978132</v>
      </c>
    </row>
    <row r="447" spans="2:15" ht="15" customHeight="1" x14ac:dyDescent="0.15">
      <c r="B447" s="23" t="s">
        <v>238</v>
      </c>
      <c r="C447" s="9"/>
      <c r="D447" s="9"/>
      <c r="E447" s="9"/>
      <c r="J447" s="55">
        <v>20</v>
      </c>
      <c r="K447" s="113">
        <v>3</v>
      </c>
      <c r="L447" s="108">
        <v>81</v>
      </c>
      <c r="M447" s="118">
        <f t="shared" si="89"/>
        <v>3.4662045060658579</v>
      </c>
      <c r="N447" s="128">
        <f t="shared" si="89"/>
        <v>5.2631578947368416</v>
      </c>
      <c r="O447" s="123">
        <f t="shared" si="89"/>
        <v>16.103379721669981</v>
      </c>
    </row>
    <row r="448" spans="2:15" ht="15" customHeight="1" x14ac:dyDescent="0.15">
      <c r="B448" s="23" t="s">
        <v>242</v>
      </c>
      <c r="C448" s="9"/>
      <c r="D448" s="9"/>
      <c r="E448" s="9"/>
      <c r="J448" s="55">
        <v>23</v>
      </c>
      <c r="K448" s="113">
        <v>1</v>
      </c>
      <c r="L448" s="108">
        <v>28</v>
      </c>
      <c r="M448" s="118">
        <f t="shared" si="89"/>
        <v>3.9861351819757362</v>
      </c>
      <c r="N448" s="128">
        <f t="shared" si="89"/>
        <v>1.7543859649122806</v>
      </c>
      <c r="O448" s="123">
        <f t="shared" si="89"/>
        <v>5.5666003976143141</v>
      </c>
    </row>
    <row r="449" spans="2:15" ht="15" customHeight="1" x14ac:dyDescent="0.15">
      <c r="B449" s="27" t="s">
        <v>231</v>
      </c>
      <c r="C449" s="11"/>
      <c r="D449" s="11"/>
      <c r="E449" s="11"/>
      <c r="F449" s="11"/>
      <c r="G449" s="11"/>
      <c r="H449" s="11"/>
      <c r="I449" s="11"/>
      <c r="J449" s="56">
        <v>199</v>
      </c>
      <c r="K449" s="114">
        <v>22</v>
      </c>
      <c r="L449" s="109">
        <v>122</v>
      </c>
      <c r="M449" s="119">
        <f t="shared" si="89"/>
        <v>34.488734835355281</v>
      </c>
      <c r="N449" s="129">
        <f t="shared" si="89"/>
        <v>38.596491228070171</v>
      </c>
      <c r="O449" s="124">
        <f t="shared" si="89"/>
        <v>24.254473161033797</v>
      </c>
    </row>
    <row r="450" spans="2:15" ht="15" customHeight="1" x14ac:dyDescent="0.15">
      <c r="B450" s="28" t="s">
        <v>1</v>
      </c>
      <c r="C450" s="12"/>
      <c r="D450" s="12"/>
      <c r="E450" s="12"/>
      <c r="F450" s="12"/>
      <c r="G450" s="12"/>
      <c r="H450" s="12"/>
      <c r="I450" s="12"/>
      <c r="J450" s="105">
        <f>SUM(J443:J449)</f>
        <v>577</v>
      </c>
      <c r="K450" s="115">
        <f>SUM(K443:K449)</f>
        <v>57</v>
      </c>
      <c r="L450" s="110">
        <f>SUM(L443:L449)</f>
        <v>503</v>
      </c>
      <c r="M450" s="120">
        <f>IF(SUM(M443:M449)&gt;100,"－",SUM(M443:M449))</f>
        <v>100</v>
      </c>
      <c r="N450" s="130">
        <f>IF(SUM(N443:N449)&gt;100,"－",SUM(N443:N449))</f>
        <v>100</v>
      </c>
      <c r="O450" s="125">
        <f>IF(SUM(O443:O449)&gt;100,"－",SUM(O443:O449))</f>
        <v>100</v>
      </c>
    </row>
    <row r="451" spans="2:15" ht="15" customHeight="1" x14ac:dyDescent="0.15">
      <c r="B451" s="28" t="s">
        <v>194</v>
      </c>
      <c r="C451" s="12"/>
      <c r="D451" s="12"/>
      <c r="E451" s="12"/>
      <c r="F451" s="12"/>
      <c r="G451" s="12"/>
      <c r="H451" s="12"/>
      <c r="I451" s="13"/>
      <c r="J451" s="158">
        <v>1.9047619047619047</v>
      </c>
      <c r="K451" s="130">
        <v>1.8571428571428572</v>
      </c>
      <c r="L451" s="125">
        <v>4.0026246719160108</v>
      </c>
    </row>
    <row r="452" spans="2:15" ht="15" customHeight="1" x14ac:dyDescent="0.15">
      <c r="B452" s="28" t="s">
        <v>280</v>
      </c>
      <c r="C452" s="12"/>
      <c r="D452" s="12"/>
      <c r="E452" s="12"/>
      <c r="F452" s="12"/>
      <c r="G452" s="12"/>
      <c r="H452" s="12"/>
      <c r="I452" s="13"/>
      <c r="J452" s="181">
        <v>0</v>
      </c>
      <c r="K452" s="182">
        <v>0</v>
      </c>
      <c r="L452" s="183">
        <v>3</v>
      </c>
    </row>
    <row r="453" spans="2:15" ht="15" customHeight="1" x14ac:dyDescent="0.15">
      <c r="B453" s="28" t="s">
        <v>281</v>
      </c>
      <c r="C453" s="12"/>
      <c r="D453" s="12"/>
      <c r="E453" s="12"/>
      <c r="F453" s="12"/>
      <c r="G453" s="12"/>
      <c r="H453" s="12"/>
      <c r="I453" s="13"/>
      <c r="J453" s="181">
        <v>27</v>
      </c>
      <c r="K453" s="182">
        <v>10</v>
      </c>
      <c r="L453" s="183">
        <v>16</v>
      </c>
    </row>
    <row r="454" spans="2:15" ht="15" customHeight="1" x14ac:dyDescent="0.15">
      <c r="B454" s="31"/>
      <c r="C454" s="14"/>
      <c r="D454" s="14"/>
      <c r="E454" s="14"/>
      <c r="F454" s="14"/>
      <c r="G454" s="14"/>
      <c r="H454" s="14"/>
      <c r="I454" s="14"/>
      <c r="J454" s="15"/>
      <c r="K454" s="16"/>
      <c r="L454" s="17"/>
    </row>
    <row r="455" spans="2:15" ht="12" customHeight="1" x14ac:dyDescent="0.15">
      <c r="B455" s="30"/>
      <c r="C455" s="10"/>
      <c r="D455" s="10"/>
      <c r="E455" s="10"/>
      <c r="F455" s="10"/>
      <c r="G455" s="10"/>
      <c r="H455" s="10"/>
      <c r="I455" s="10"/>
      <c r="J455" s="34" t="s">
        <v>2</v>
      </c>
      <c r="K455" s="35"/>
      <c r="L455" s="13"/>
      <c r="M455" s="34" t="s">
        <v>3</v>
      </c>
      <c r="N455" s="35"/>
      <c r="O455" s="13"/>
    </row>
    <row r="456" spans="2:15" ht="29.25" x14ac:dyDescent="0.15">
      <c r="B456" s="131" t="s">
        <v>180</v>
      </c>
      <c r="C456" s="14"/>
      <c r="D456" s="14"/>
      <c r="E456" s="14"/>
      <c r="F456" s="14"/>
      <c r="G456" s="14"/>
      <c r="H456" s="14"/>
      <c r="I456" s="14"/>
      <c r="J456" s="141" t="s">
        <v>10</v>
      </c>
      <c r="K456" s="142" t="s">
        <v>257</v>
      </c>
      <c r="L456" s="143" t="s">
        <v>11</v>
      </c>
      <c r="M456" s="141" t="s">
        <v>10</v>
      </c>
      <c r="N456" s="142" t="s">
        <v>257</v>
      </c>
      <c r="O456" s="143" t="s">
        <v>11</v>
      </c>
    </row>
    <row r="457" spans="2:15" ht="12" customHeight="1" x14ac:dyDescent="0.15">
      <c r="B457" s="27"/>
      <c r="C457" s="11"/>
      <c r="D457" s="11"/>
      <c r="E457" s="11"/>
      <c r="F457" s="11"/>
      <c r="G457" s="11"/>
      <c r="H457" s="11"/>
      <c r="I457" s="11"/>
      <c r="J457" s="104"/>
      <c r="K457" s="111"/>
      <c r="L457" s="106"/>
      <c r="M457" s="116">
        <f>M$16</f>
        <v>577</v>
      </c>
      <c r="N457" s="126">
        <f t="shared" ref="N457:O457" si="90">N$16</f>
        <v>57</v>
      </c>
      <c r="O457" s="121">
        <f t="shared" si="90"/>
        <v>503</v>
      </c>
    </row>
    <row r="458" spans="2:15" ht="15" customHeight="1" x14ac:dyDescent="0.15">
      <c r="B458" s="23" t="s">
        <v>38</v>
      </c>
      <c r="C458" s="9"/>
      <c r="D458" s="9"/>
      <c r="E458" s="9"/>
      <c r="J458" s="54">
        <v>202</v>
      </c>
      <c r="K458" s="44">
        <v>19</v>
      </c>
      <c r="L458" s="45">
        <v>50</v>
      </c>
      <c r="M458" s="117">
        <f t="shared" ref="M458:O464" si="91">J458/M$327*100</f>
        <v>35.008665511265164</v>
      </c>
      <c r="N458" s="127">
        <f t="shared" si="91"/>
        <v>33.333333333333329</v>
      </c>
      <c r="O458" s="122">
        <f t="shared" si="91"/>
        <v>9.9403578528827037</v>
      </c>
    </row>
    <row r="459" spans="2:15" ht="15" customHeight="1" x14ac:dyDescent="0.15">
      <c r="B459" s="23" t="s">
        <v>243</v>
      </c>
      <c r="C459" s="9"/>
      <c r="D459" s="9"/>
      <c r="E459" s="9"/>
      <c r="J459" s="55">
        <v>33</v>
      </c>
      <c r="K459" s="113">
        <v>2</v>
      </c>
      <c r="L459" s="108">
        <v>38</v>
      </c>
      <c r="M459" s="118">
        <f t="shared" si="91"/>
        <v>5.7192374350086661</v>
      </c>
      <c r="N459" s="128">
        <f t="shared" si="91"/>
        <v>3.5087719298245612</v>
      </c>
      <c r="O459" s="123">
        <f t="shared" si="91"/>
        <v>7.5546719681908545</v>
      </c>
    </row>
    <row r="460" spans="2:15" ht="15" customHeight="1" x14ac:dyDescent="0.15">
      <c r="B460" s="23" t="s">
        <v>244</v>
      </c>
      <c r="C460" s="9"/>
      <c r="D460" s="9"/>
      <c r="E460" s="9"/>
      <c r="J460" s="55">
        <v>56</v>
      </c>
      <c r="K460" s="113">
        <v>6</v>
      </c>
      <c r="L460" s="108">
        <v>119</v>
      </c>
      <c r="M460" s="118">
        <f t="shared" si="91"/>
        <v>9.7053726169844019</v>
      </c>
      <c r="N460" s="128">
        <f t="shared" si="91"/>
        <v>10.526315789473683</v>
      </c>
      <c r="O460" s="123">
        <f t="shared" si="91"/>
        <v>23.658051689860834</v>
      </c>
    </row>
    <row r="461" spans="2:15" ht="15" customHeight="1" x14ac:dyDescent="0.15">
      <c r="B461" s="23" t="s">
        <v>233</v>
      </c>
      <c r="C461" s="9"/>
      <c r="D461" s="9"/>
      <c r="E461" s="9"/>
      <c r="J461" s="55">
        <v>18</v>
      </c>
      <c r="K461" s="113">
        <v>3</v>
      </c>
      <c r="L461" s="108">
        <v>61</v>
      </c>
      <c r="M461" s="118">
        <f t="shared" si="91"/>
        <v>3.119584055459272</v>
      </c>
      <c r="N461" s="128">
        <f t="shared" si="91"/>
        <v>5.2631578947368416</v>
      </c>
      <c r="O461" s="123">
        <f t="shared" si="91"/>
        <v>12.127236580516898</v>
      </c>
    </row>
    <row r="462" spans="2:15" ht="15" customHeight="1" x14ac:dyDescent="0.15">
      <c r="B462" s="23" t="s">
        <v>245</v>
      </c>
      <c r="C462" s="9"/>
      <c r="D462" s="9"/>
      <c r="E462" s="9"/>
      <c r="J462" s="55">
        <v>9</v>
      </c>
      <c r="K462" s="113">
        <v>1</v>
      </c>
      <c r="L462" s="108">
        <v>25</v>
      </c>
      <c r="M462" s="118">
        <f t="shared" si="91"/>
        <v>1.559792027729636</v>
      </c>
      <c r="N462" s="128">
        <f t="shared" si="91"/>
        <v>1.7543859649122806</v>
      </c>
      <c r="O462" s="123">
        <f t="shared" si="91"/>
        <v>4.9701789264413518</v>
      </c>
    </row>
    <row r="463" spans="2:15" ht="15" customHeight="1" x14ac:dyDescent="0.15">
      <c r="B463" s="23" t="s">
        <v>246</v>
      </c>
      <c r="C463" s="9"/>
      <c r="D463" s="9"/>
      <c r="E463" s="9"/>
      <c r="J463" s="55">
        <v>7</v>
      </c>
      <c r="K463" s="113">
        <v>0</v>
      </c>
      <c r="L463" s="108">
        <v>8</v>
      </c>
      <c r="M463" s="118">
        <f t="shared" si="91"/>
        <v>1.2131715771230502</v>
      </c>
      <c r="N463" s="128">
        <f t="shared" si="91"/>
        <v>0</v>
      </c>
      <c r="O463" s="123">
        <f t="shared" si="91"/>
        <v>1.5904572564612325</v>
      </c>
    </row>
    <row r="464" spans="2:15" ht="15" customHeight="1" x14ac:dyDescent="0.15">
      <c r="B464" s="27" t="s">
        <v>231</v>
      </c>
      <c r="C464" s="11"/>
      <c r="D464" s="11"/>
      <c r="E464" s="11"/>
      <c r="F464" s="11"/>
      <c r="G464" s="11"/>
      <c r="H464" s="11"/>
      <c r="I464" s="11"/>
      <c r="J464" s="56">
        <v>252</v>
      </c>
      <c r="K464" s="114">
        <v>26</v>
      </c>
      <c r="L464" s="109">
        <v>202</v>
      </c>
      <c r="M464" s="119">
        <f t="shared" si="91"/>
        <v>43.67417677642981</v>
      </c>
      <c r="N464" s="129">
        <f t="shared" si="91"/>
        <v>45.614035087719294</v>
      </c>
      <c r="O464" s="124">
        <f t="shared" si="91"/>
        <v>40.159045725646124</v>
      </c>
    </row>
    <row r="465" spans="1:17" ht="15" customHeight="1" x14ac:dyDescent="0.15">
      <c r="B465" s="28" t="s">
        <v>1</v>
      </c>
      <c r="C465" s="12"/>
      <c r="D465" s="12"/>
      <c r="E465" s="12"/>
      <c r="F465" s="12"/>
      <c r="G465" s="12"/>
      <c r="H465" s="12"/>
      <c r="I465" s="12"/>
      <c r="J465" s="105">
        <f>SUM(J458:J464)</f>
        <v>577</v>
      </c>
      <c r="K465" s="115">
        <f>SUM(K458:K464)</f>
        <v>57</v>
      </c>
      <c r="L465" s="110">
        <f>SUM(L458:L464)</f>
        <v>503</v>
      </c>
      <c r="M465" s="120">
        <f>IF(SUM(M458:M464)&gt;100,"－",SUM(M458:M464))</f>
        <v>100</v>
      </c>
      <c r="N465" s="130">
        <f>IF(SUM(N458:N464)&gt;100,"－",SUM(N458:N464))</f>
        <v>100</v>
      </c>
      <c r="O465" s="125">
        <f>IF(SUM(O458:O464)&gt;100,"－",SUM(O458:O464))</f>
        <v>100</v>
      </c>
    </row>
    <row r="466" spans="1:17" ht="15" customHeight="1" x14ac:dyDescent="0.15">
      <c r="B466" s="28" t="s">
        <v>194</v>
      </c>
      <c r="C466" s="12"/>
      <c r="D466" s="12"/>
      <c r="E466" s="12"/>
      <c r="F466" s="12"/>
      <c r="G466" s="12"/>
      <c r="H466" s="12"/>
      <c r="I466" s="13"/>
      <c r="J466" s="158">
        <v>0.93944615384615404</v>
      </c>
      <c r="K466" s="130">
        <v>1.0129032258064519</v>
      </c>
      <c r="L466" s="125">
        <v>2.4795016611295675</v>
      </c>
    </row>
    <row r="467" spans="1:17" ht="15" customHeight="1" x14ac:dyDescent="0.15">
      <c r="B467" s="28" t="s">
        <v>280</v>
      </c>
      <c r="C467" s="12"/>
      <c r="D467" s="12"/>
      <c r="E467" s="12"/>
      <c r="F467" s="12"/>
      <c r="G467" s="12"/>
      <c r="H467" s="12"/>
      <c r="I467" s="13"/>
      <c r="J467" s="158">
        <v>0</v>
      </c>
      <c r="K467" s="130">
        <v>0</v>
      </c>
      <c r="L467" s="125">
        <v>1.8</v>
      </c>
    </row>
    <row r="468" spans="1:17" ht="15" customHeight="1" x14ac:dyDescent="0.15">
      <c r="B468" s="28" t="s">
        <v>281</v>
      </c>
      <c r="C468" s="12"/>
      <c r="D468" s="12"/>
      <c r="E468" s="12"/>
      <c r="F468" s="12"/>
      <c r="G468" s="12"/>
      <c r="H468" s="12"/>
      <c r="I468" s="13"/>
      <c r="J468" s="158">
        <v>11.8</v>
      </c>
      <c r="K468" s="130">
        <v>6.9</v>
      </c>
      <c r="L468" s="125">
        <v>61.6</v>
      </c>
    </row>
    <row r="469" spans="1:17" ht="15" customHeight="1" x14ac:dyDescent="0.15">
      <c r="B469" s="31"/>
      <c r="C469" s="14"/>
      <c r="D469" s="14"/>
      <c r="E469" s="14"/>
      <c r="F469" s="14"/>
      <c r="G469" s="14"/>
      <c r="H469" s="14"/>
      <c r="I469" s="14"/>
      <c r="J469" s="15"/>
      <c r="K469" s="16"/>
      <c r="L469" s="17"/>
    </row>
    <row r="470" spans="1:17" ht="12" customHeight="1" x14ac:dyDescent="0.15">
      <c r="A470" s="301"/>
      <c r="B470" s="30"/>
      <c r="C470" s="10"/>
      <c r="D470" s="10"/>
      <c r="E470" s="10"/>
      <c r="F470" s="10"/>
      <c r="G470" s="10"/>
      <c r="H470" s="10"/>
      <c r="I470" s="10"/>
      <c r="J470" s="34" t="s">
        <v>2</v>
      </c>
      <c r="K470" s="35"/>
      <c r="L470" s="13"/>
      <c r="M470" s="34" t="s">
        <v>3</v>
      </c>
      <c r="N470" s="35"/>
      <c r="O470" s="13"/>
      <c r="Q470" s="302"/>
    </row>
    <row r="471" spans="1:17" ht="29.25" x14ac:dyDescent="0.15">
      <c r="A471" s="301"/>
      <c r="B471" s="131" t="s">
        <v>480</v>
      </c>
      <c r="C471" s="14"/>
      <c r="D471" s="14"/>
      <c r="E471" s="14"/>
      <c r="F471" s="14"/>
      <c r="G471" s="14"/>
      <c r="H471" s="14"/>
      <c r="I471" s="14"/>
      <c r="J471" s="141" t="s">
        <v>10</v>
      </c>
      <c r="K471" s="142" t="s">
        <v>257</v>
      </c>
      <c r="L471" s="143" t="s">
        <v>11</v>
      </c>
      <c r="M471" s="141" t="s">
        <v>10</v>
      </c>
      <c r="N471" s="142" t="s">
        <v>257</v>
      </c>
      <c r="O471" s="143" t="s">
        <v>11</v>
      </c>
    </row>
    <row r="472" spans="1:17" ht="12" customHeight="1" x14ac:dyDescent="0.15">
      <c r="A472" s="301"/>
      <c r="B472" s="27"/>
      <c r="C472" s="11"/>
      <c r="D472" s="11"/>
      <c r="E472" s="11"/>
      <c r="F472" s="11"/>
      <c r="G472" s="11"/>
      <c r="H472" s="11"/>
      <c r="I472" s="11"/>
      <c r="J472" s="104"/>
      <c r="K472" s="111"/>
      <c r="L472" s="106"/>
      <c r="M472" s="116">
        <f>M$16</f>
        <v>577</v>
      </c>
      <c r="N472" s="126">
        <f t="shared" ref="N472:O472" si="92">N$16</f>
        <v>57</v>
      </c>
      <c r="O472" s="121">
        <f t="shared" si="92"/>
        <v>503</v>
      </c>
    </row>
    <row r="473" spans="1:17" ht="15" customHeight="1" x14ac:dyDescent="0.15">
      <c r="A473" s="301"/>
      <c r="B473" s="23" t="s">
        <v>38</v>
      </c>
      <c r="C473" s="9"/>
      <c r="D473" s="9"/>
      <c r="E473" s="9"/>
      <c r="J473" s="54">
        <v>49</v>
      </c>
      <c r="K473" s="44">
        <v>10</v>
      </c>
      <c r="L473" s="45">
        <v>12</v>
      </c>
      <c r="M473" s="117">
        <f>J473/M$327*100</f>
        <v>8.492201039861353</v>
      </c>
      <c r="N473" s="127">
        <f t="shared" ref="N473:N480" si="93">K473/N$327*100</f>
        <v>17.543859649122805</v>
      </c>
      <c r="O473" s="122">
        <f t="shared" ref="O473:O480" si="94">L473/O$327*100</f>
        <v>2.3856858846918487</v>
      </c>
    </row>
    <row r="474" spans="1:17" ht="15" customHeight="1" x14ac:dyDescent="0.15">
      <c r="A474" s="301"/>
      <c r="B474" s="23" t="s">
        <v>282</v>
      </c>
      <c r="C474" s="9"/>
      <c r="D474" s="9"/>
      <c r="E474" s="9"/>
      <c r="J474" s="55">
        <v>95</v>
      </c>
      <c r="K474" s="113">
        <v>6</v>
      </c>
      <c r="L474" s="108">
        <v>21</v>
      </c>
      <c r="M474" s="118">
        <f t="shared" ref="M474:M480" si="95">J474/M$327*100</f>
        <v>16.464471403812826</v>
      </c>
      <c r="N474" s="128">
        <f t="shared" si="93"/>
        <v>10.526315789473683</v>
      </c>
      <c r="O474" s="123">
        <f t="shared" si="94"/>
        <v>4.1749502982107352</v>
      </c>
    </row>
    <row r="475" spans="1:17" ht="15" customHeight="1" x14ac:dyDescent="0.15">
      <c r="A475" s="301"/>
      <c r="B475" s="23" t="s">
        <v>240</v>
      </c>
      <c r="C475" s="9"/>
      <c r="D475" s="9"/>
      <c r="E475" s="9"/>
      <c r="J475" s="55">
        <v>70</v>
      </c>
      <c r="K475" s="113">
        <v>1</v>
      </c>
      <c r="L475" s="108">
        <v>46</v>
      </c>
      <c r="M475" s="118">
        <f t="shared" si="95"/>
        <v>12.131715771230503</v>
      </c>
      <c r="N475" s="128">
        <f t="shared" si="93"/>
        <v>1.7543859649122806</v>
      </c>
      <c r="O475" s="123">
        <f t="shared" si="94"/>
        <v>9.1451292246520879</v>
      </c>
    </row>
    <row r="476" spans="1:17" ht="15" customHeight="1" x14ac:dyDescent="0.15">
      <c r="A476" s="301"/>
      <c r="B476" s="23" t="s">
        <v>241</v>
      </c>
      <c r="C476" s="9"/>
      <c r="D476" s="9"/>
      <c r="E476" s="9"/>
      <c r="J476" s="55">
        <v>28</v>
      </c>
      <c r="K476" s="113">
        <v>1</v>
      </c>
      <c r="L476" s="108">
        <v>69</v>
      </c>
      <c r="M476" s="118">
        <f t="shared" si="95"/>
        <v>4.852686308492201</v>
      </c>
      <c r="N476" s="128">
        <f t="shared" si="93"/>
        <v>1.7543859649122806</v>
      </c>
      <c r="O476" s="123">
        <f t="shared" si="94"/>
        <v>13.717693836978132</v>
      </c>
    </row>
    <row r="477" spans="1:17" ht="15" customHeight="1" x14ac:dyDescent="0.15">
      <c r="A477" s="301"/>
      <c r="B477" s="23" t="s">
        <v>283</v>
      </c>
      <c r="C477" s="9"/>
      <c r="D477" s="9"/>
      <c r="E477" s="9"/>
      <c r="J477" s="55">
        <v>23</v>
      </c>
      <c r="K477" s="113">
        <v>2</v>
      </c>
      <c r="L477" s="108">
        <v>52</v>
      </c>
      <c r="M477" s="118">
        <f t="shared" si="95"/>
        <v>3.9861351819757362</v>
      </c>
      <c r="N477" s="128">
        <f t="shared" si="93"/>
        <v>3.5087719298245612</v>
      </c>
      <c r="O477" s="123">
        <f t="shared" si="94"/>
        <v>10.337972166998012</v>
      </c>
    </row>
    <row r="478" spans="1:17" ht="15" customHeight="1" x14ac:dyDescent="0.15">
      <c r="A478" s="301"/>
      <c r="B478" s="23" t="s">
        <v>284</v>
      </c>
      <c r="C478" s="9"/>
      <c r="D478" s="9"/>
      <c r="E478" s="9"/>
      <c r="J478" s="55">
        <v>10</v>
      </c>
      <c r="K478" s="113">
        <v>1</v>
      </c>
      <c r="L478" s="108">
        <v>30</v>
      </c>
      <c r="M478" s="118">
        <f t="shared" si="95"/>
        <v>1.733102253032929</v>
      </c>
      <c r="N478" s="128">
        <f t="shared" si="93"/>
        <v>1.7543859649122806</v>
      </c>
      <c r="O478" s="123">
        <f t="shared" si="94"/>
        <v>5.964214711729622</v>
      </c>
    </row>
    <row r="479" spans="1:17" ht="15" customHeight="1" x14ac:dyDescent="0.15">
      <c r="A479" s="301"/>
      <c r="B479" s="23" t="s">
        <v>242</v>
      </c>
      <c r="C479" s="9"/>
      <c r="D479" s="9"/>
      <c r="E479" s="9"/>
      <c r="J479" s="55">
        <v>28</v>
      </c>
      <c r="K479" s="113">
        <v>9</v>
      </c>
      <c r="L479" s="108">
        <v>52</v>
      </c>
      <c r="M479" s="118">
        <f t="shared" si="95"/>
        <v>4.852686308492201</v>
      </c>
      <c r="N479" s="128">
        <f t="shared" si="93"/>
        <v>15.789473684210526</v>
      </c>
      <c r="O479" s="123">
        <f t="shared" si="94"/>
        <v>10.337972166998012</v>
      </c>
    </row>
    <row r="480" spans="1:17" ht="15" customHeight="1" x14ac:dyDescent="0.15">
      <c r="A480" s="301"/>
      <c r="B480" s="27" t="s">
        <v>231</v>
      </c>
      <c r="C480" s="11"/>
      <c r="D480" s="11"/>
      <c r="E480" s="11"/>
      <c r="F480" s="11"/>
      <c r="G480" s="11"/>
      <c r="H480" s="11"/>
      <c r="I480" s="11"/>
      <c r="J480" s="56">
        <v>274</v>
      </c>
      <c r="K480" s="114">
        <v>27</v>
      </c>
      <c r="L480" s="109">
        <v>221</v>
      </c>
      <c r="M480" s="119">
        <f t="shared" si="95"/>
        <v>47.487001733102254</v>
      </c>
      <c r="N480" s="129">
        <f t="shared" si="93"/>
        <v>47.368421052631575</v>
      </c>
      <c r="O480" s="124">
        <f t="shared" si="94"/>
        <v>43.936381709741553</v>
      </c>
    </row>
    <row r="481" spans="1:15" ht="15" customHeight="1" x14ac:dyDescent="0.15">
      <c r="A481" s="301"/>
      <c r="B481" s="28" t="s">
        <v>1</v>
      </c>
      <c r="C481" s="12"/>
      <c r="D481" s="12"/>
      <c r="E481" s="12"/>
      <c r="F481" s="12"/>
      <c r="G481" s="12"/>
      <c r="H481" s="12"/>
      <c r="I481" s="12"/>
      <c r="J481" s="105">
        <f>SUM(J473:J480)</f>
        <v>577</v>
      </c>
      <c r="K481" s="115">
        <f>SUM(K473:K480)</f>
        <v>57</v>
      </c>
      <c r="L481" s="110">
        <f>SUM(L473:L480)</f>
        <v>503</v>
      </c>
      <c r="M481" s="120">
        <f>IF(SUM(M473:M480)&gt;100,"－",SUM(M473:M480))</f>
        <v>100</v>
      </c>
      <c r="N481" s="130">
        <f>IF(SUM(N473:N480)&gt;100,"－",SUM(N473:N480))</f>
        <v>100</v>
      </c>
      <c r="O481" s="125">
        <f>IF(SUM(O473:O480)&gt;100,"－",SUM(O473:O480))</f>
        <v>100</v>
      </c>
    </row>
    <row r="482" spans="1:15" ht="15" customHeight="1" x14ac:dyDescent="0.15">
      <c r="A482" s="301"/>
      <c r="B482" s="28" t="s">
        <v>194</v>
      </c>
      <c r="C482" s="12"/>
      <c r="D482" s="12"/>
      <c r="E482" s="12"/>
      <c r="F482" s="12"/>
      <c r="G482" s="12"/>
      <c r="H482" s="12"/>
      <c r="I482" s="13"/>
      <c r="J482" s="158">
        <v>3.5937953795379531</v>
      </c>
      <c r="K482" s="130">
        <v>7.9633333333333338</v>
      </c>
      <c r="L482" s="125">
        <v>6.5325177304964557</v>
      </c>
    </row>
    <row r="483" spans="1:15" ht="15" customHeight="1" x14ac:dyDescent="0.15">
      <c r="A483" s="301"/>
      <c r="B483" s="28" t="s">
        <v>280</v>
      </c>
      <c r="C483" s="12"/>
      <c r="D483" s="12"/>
      <c r="E483" s="12"/>
      <c r="F483" s="12"/>
      <c r="G483" s="12"/>
      <c r="H483" s="12"/>
      <c r="I483" s="13"/>
      <c r="J483" s="158">
        <v>2</v>
      </c>
      <c r="K483" s="130">
        <v>1.4</v>
      </c>
      <c r="L483" s="125">
        <v>5.7</v>
      </c>
    </row>
    <row r="484" spans="1:15" ht="15" customHeight="1" x14ac:dyDescent="0.15">
      <c r="A484" s="301"/>
      <c r="B484" s="28" t="s">
        <v>281</v>
      </c>
      <c r="C484" s="12"/>
      <c r="D484" s="12"/>
      <c r="E484" s="12"/>
      <c r="F484" s="12"/>
      <c r="G484" s="12"/>
      <c r="H484" s="12"/>
      <c r="I484" s="13"/>
      <c r="J484" s="158">
        <v>24.6</v>
      </c>
      <c r="K484" s="130">
        <v>53.3</v>
      </c>
      <c r="L484" s="125">
        <v>31</v>
      </c>
    </row>
    <row r="485" spans="1:15" ht="15" customHeight="1" x14ac:dyDescent="0.15">
      <c r="B485" s="31"/>
      <c r="C485" s="14"/>
      <c r="D485" s="14"/>
      <c r="E485" s="14"/>
      <c r="F485" s="14"/>
      <c r="G485" s="14"/>
      <c r="H485" s="14"/>
      <c r="I485" s="14"/>
      <c r="K485" s="1"/>
    </row>
    <row r="486" spans="1:15" ht="15" customHeight="1" x14ac:dyDescent="0.15">
      <c r="A486" s="1" t="s">
        <v>183</v>
      </c>
      <c r="B486" s="29"/>
      <c r="D486" s="8"/>
      <c r="F486" s="1"/>
      <c r="G486" s="1"/>
      <c r="H486" s="1"/>
      <c r="I486" s="1"/>
      <c r="K486" s="1"/>
    </row>
    <row r="487" spans="1:15" ht="12" customHeight="1" x14ac:dyDescent="0.15">
      <c r="B487" s="30"/>
      <c r="C487" s="10"/>
      <c r="D487" s="10"/>
      <c r="E487" s="10"/>
      <c r="F487" s="10"/>
      <c r="G487" s="10"/>
      <c r="H487" s="10"/>
      <c r="I487" s="10"/>
      <c r="J487" s="34" t="s">
        <v>2</v>
      </c>
      <c r="K487" s="35"/>
      <c r="L487" s="13"/>
      <c r="M487" s="34" t="s">
        <v>3</v>
      </c>
      <c r="N487" s="35"/>
      <c r="O487" s="13"/>
    </row>
    <row r="488" spans="1:15" ht="29.25" x14ac:dyDescent="0.15">
      <c r="B488" s="131" t="s">
        <v>181</v>
      </c>
      <c r="C488" s="14"/>
      <c r="D488" s="14"/>
      <c r="E488" s="14"/>
      <c r="F488" s="14"/>
      <c r="G488" s="14"/>
      <c r="H488" s="14"/>
      <c r="I488" s="14"/>
      <c r="J488" s="141" t="s">
        <v>10</v>
      </c>
      <c r="K488" s="142" t="s">
        <v>257</v>
      </c>
      <c r="L488" s="220"/>
      <c r="M488" s="141" t="s">
        <v>10</v>
      </c>
      <c r="N488" s="142" t="s">
        <v>257</v>
      </c>
      <c r="O488" s="220"/>
    </row>
    <row r="489" spans="1:15" ht="12" customHeight="1" x14ac:dyDescent="0.15">
      <c r="B489" s="27"/>
      <c r="C489" s="11"/>
      <c r="D489" s="11"/>
      <c r="E489" s="11"/>
      <c r="F489" s="11"/>
      <c r="G489" s="11"/>
      <c r="H489" s="11"/>
      <c r="I489" s="11"/>
      <c r="J489" s="104"/>
      <c r="K489" s="111"/>
      <c r="L489" s="221"/>
      <c r="M489" s="116">
        <f>M$16</f>
        <v>577</v>
      </c>
      <c r="N489" s="126">
        <f t="shared" ref="N489" si="96">N$16</f>
        <v>57</v>
      </c>
      <c r="O489" s="235"/>
    </row>
    <row r="490" spans="1:15" ht="15" customHeight="1" x14ac:dyDescent="0.15">
      <c r="B490" s="23" t="s">
        <v>38</v>
      </c>
      <c r="C490" s="9"/>
      <c r="D490" s="9"/>
      <c r="E490" s="9"/>
      <c r="J490" s="54">
        <v>211</v>
      </c>
      <c r="K490" s="201">
        <v>21</v>
      </c>
      <c r="L490" s="257"/>
      <c r="M490" s="117">
        <f t="shared" ref="M490:M496" si="97">J490/M$327*100</f>
        <v>36.568457538994807</v>
      </c>
      <c r="N490" s="198">
        <f t="shared" ref="N490:N496" si="98">K490/N$394*100</f>
        <v>36.84210526315789</v>
      </c>
      <c r="O490" s="257"/>
    </row>
    <row r="491" spans="1:15" ht="15" customHeight="1" x14ac:dyDescent="0.15">
      <c r="B491" s="23" t="s">
        <v>232</v>
      </c>
      <c r="C491" s="9"/>
      <c r="D491" s="9"/>
      <c r="E491" s="9"/>
      <c r="J491" s="55">
        <v>22</v>
      </c>
      <c r="K491" s="196">
        <v>1</v>
      </c>
      <c r="L491" s="258"/>
      <c r="M491" s="118">
        <f t="shared" si="97"/>
        <v>3.8128249566724435</v>
      </c>
      <c r="N491" s="199">
        <f t="shared" si="98"/>
        <v>1.7543859649122806</v>
      </c>
      <c r="O491" s="258"/>
    </row>
    <row r="492" spans="1:15" ht="15" customHeight="1" x14ac:dyDescent="0.15">
      <c r="B492" s="23" t="s">
        <v>233</v>
      </c>
      <c r="C492" s="9"/>
      <c r="D492" s="9"/>
      <c r="E492" s="9"/>
      <c r="J492" s="55">
        <v>18</v>
      </c>
      <c r="K492" s="196">
        <v>0</v>
      </c>
      <c r="L492" s="258"/>
      <c r="M492" s="118">
        <f t="shared" si="97"/>
        <v>3.119584055459272</v>
      </c>
      <c r="N492" s="199">
        <f t="shared" si="98"/>
        <v>0</v>
      </c>
      <c r="O492" s="258"/>
    </row>
    <row r="493" spans="1:15" ht="15" customHeight="1" x14ac:dyDescent="0.15">
      <c r="B493" s="23" t="s">
        <v>224</v>
      </c>
      <c r="C493" s="9"/>
      <c r="D493" s="9"/>
      <c r="E493" s="9"/>
      <c r="J493" s="55">
        <v>27</v>
      </c>
      <c r="K493" s="196">
        <v>1</v>
      </c>
      <c r="L493" s="258"/>
      <c r="M493" s="118">
        <f t="shared" si="97"/>
        <v>4.6793760831889086</v>
      </c>
      <c r="N493" s="199">
        <f t="shared" si="98"/>
        <v>1.7543859649122806</v>
      </c>
      <c r="O493" s="258"/>
    </row>
    <row r="494" spans="1:15" ht="15" customHeight="1" x14ac:dyDescent="0.15">
      <c r="B494" s="23" t="s">
        <v>225</v>
      </c>
      <c r="C494" s="9"/>
      <c r="D494" s="9"/>
      <c r="E494" s="9"/>
      <c r="J494" s="55">
        <v>12</v>
      </c>
      <c r="K494" s="196">
        <v>0</v>
      </c>
      <c r="L494" s="258"/>
      <c r="M494" s="118">
        <f t="shared" si="97"/>
        <v>2.0797227036395149</v>
      </c>
      <c r="N494" s="199">
        <f t="shared" si="98"/>
        <v>0</v>
      </c>
      <c r="O494" s="258"/>
    </row>
    <row r="495" spans="1:15" ht="15" customHeight="1" x14ac:dyDescent="0.15">
      <c r="B495" s="23" t="s">
        <v>236</v>
      </c>
      <c r="C495" s="9"/>
      <c r="D495" s="9"/>
      <c r="E495" s="9"/>
      <c r="J495" s="55">
        <v>16</v>
      </c>
      <c r="K495" s="196">
        <v>1</v>
      </c>
      <c r="L495" s="258"/>
      <c r="M495" s="118">
        <f t="shared" si="97"/>
        <v>2.772963604852686</v>
      </c>
      <c r="N495" s="199">
        <f t="shared" si="98"/>
        <v>1.7543859649122806</v>
      </c>
      <c r="O495" s="258"/>
    </row>
    <row r="496" spans="1:15" ht="15" customHeight="1" x14ac:dyDescent="0.15">
      <c r="B496" s="27" t="s">
        <v>231</v>
      </c>
      <c r="C496" s="11"/>
      <c r="D496" s="11"/>
      <c r="E496" s="11"/>
      <c r="F496" s="11"/>
      <c r="G496" s="11"/>
      <c r="H496" s="11"/>
      <c r="I496" s="11"/>
      <c r="J496" s="56">
        <v>271</v>
      </c>
      <c r="K496" s="197">
        <v>33</v>
      </c>
      <c r="L496" s="258"/>
      <c r="M496" s="119">
        <f t="shared" si="97"/>
        <v>46.967071057192371</v>
      </c>
      <c r="N496" s="200">
        <f t="shared" si="98"/>
        <v>57.894736842105267</v>
      </c>
      <c r="O496" s="259"/>
    </row>
    <row r="497" spans="2:15" ht="15" customHeight="1" x14ac:dyDescent="0.15">
      <c r="B497" s="28" t="s">
        <v>1</v>
      </c>
      <c r="C497" s="12"/>
      <c r="D497" s="12"/>
      <c r="E497" s="12"/>
      <c r="F497" s="12"/>
      <c r="G497" s="12"/>
      <c r="H497" s="12"/>
      <c r="I497" s="12"/>
      <c r="J497" s="105">
        <f>SUM(J490:J496)</f>
        <v>577</v>
      </c>
      <c r="K497" s="202">
        <f>SUM(K490:K496)</f>
        <v>57</v>
      </c>
      <c r="L497" s="260"/>
      <c r="M497" s="120">
        <f>IF(SUM(M490:M496)&gt;100,"－",SUM(M490:M496))</f>
        <v>100</v>
      </c>
      <c r="N497" s="130">
        <f>IF(SUM(N490:N496)&gt;100,"－",SUM(N490:N496))</f>
        <v>100</v>
      </c>
      <c r="O497" s="241"/>
    </row>
    <row r="498" spans="2:15" ht="15" customHeight="1" x14ac:dyDescent="0.15">
      <c r="B498" s="28" t="s">
        <v>194</v>
      </c>
      <c r="C498" s="12"/>
      <c r="D498" s="12"/>
      <c r="E498" s="12"/>
      <c r="F498" s="12"/>
      <c r="G498" s="12"/>
      <c r="H498" s="12"/>
      <c r="I498" s="13"/>
      <c r="J498" s="158">
        <v>2.5751633986928106</v>
      </c>
      <c r="K498" s="203">
        <v>1</v>
      </c>
      <c r="L498" s="261"/>
    </row>
    <row r="499" spans="2:15" ht="15" customHeight="1" x14ac:dyDescent="0.15">
      <c r="B499" s="28" t="s">
        <v>280</v>
      </c>
      <c r="C499" s="12"/>
      <c r="D499" s="12"/>
      <c r="E499" s="12"/>
      <c r="F499" s="12"/>
      <c r="G499" s="12"/>
      <c r="H499" s="12"/>
      <c r="I499" s="13"/>
      <c r="J499" s="181">
        <v>0</v>
      </c>
      <c r="K499" s="204">
        <v>0</v>
      </c>
      <c r="L499" s="262"/>
    </row>
    <row r="500" spans="2:15" ht="15" customHeight="1" x14ac:dyDescent="0.15">
      <c r="B500" s="28" t="s">
        <v>281</v>
      </c>
      <c r="C500" s="12"/>
      <c r="D500" s="12"/>
      <c r="E500" s="12"/>
      <c r="F500" s="12"/>
      <c r="G500" s="12"/>
      <c r="H500" s="12"/>
      <c r="I500" s="13"/>
      <c r="J500" s="181">
        <v>35</v>
      </c>
      <c r="K500" s="204">
        <v>16</v>
      </c>
      <c r="L500" s="262"/>
    </row>
    <row r="501" spans="2:15" ht="15" customHeight="1" x14ac:dyDescent="0.15">
      <c r="B501" s="31"/>
      <c r="C501" s="14"/>
      <c r="D501" s="14"/>
      <c r="E501" s="14"/>
      <c r="F501" s="14"/>
      <c r="G501" s="14"/>
      <c r="H501" s="14"/>
      <c r="I501" s="14"/>
      <c r="J501" s="15"/>
      <c r="K501" s="17"/>
    </row>
    <row r="502" spans="2:15" ht="12" customHeight="1" x14ac:dyDescent="0.15">
      <c r="B502" s="30"/>
      <c r="C502" s="10"/>
      <c r="D502" s="10"/>
      <c r="E502" s="10"/>
      <c r="F502" s="10"/>
      <c r="G502" s="10"/>
      <c r="H502" s="10"/>
      <c r="I502" s="10"/>
      <c r="J502" s="34" t="s">
        <v>2</v>
      </c>
      <c r="K502" s="35"/>
      <c r="L502" s="13"/>
      <c r="M502" s="34" t="s">
        <v>3</v>
      </c>
      <c r="N502" s="35"/>
      <c r="O502" s="13"/>
    </row>
    <row r="503" spans="2:15" ht="29.25" x14ac:dyDescent="0.15">
      <c r="B503" s="131" t="s">
        <v>182</v>
      </c>
      <c r="C503" s="14"/>
      <c r="D503" s="14"/>
      <c r="E503" s="14"/>
      <c r="F503" s="14"/>
      <c r="G503" s="14"/>
      <c r="H503" s="14"/>
      <c r="I503" s="14"/>
      <c r="J503" s="141" t="s">
        <v>10</v>
      </c>
      <c r="K503" s="142" t="s">
        <v>257</v>
      </c>
      <c r="L503" s="220"/>
      <c r="M503" s="141" t="s">
        <v>10</v>
      </c>
      <c r="N503" s="142" t="s">
        <v>257</v>
      </c>
      <c r="O503" s="220"/>
    </row>
    <row r="504" spans="2:15" ht="12" customHeight="1" x14ac:dyDescent="0.15">
      <c r="B504" s="27"/>
      <c r="C504" s="11"/>
      <c r="D504" s="11"/>
      <c r="E504" s="11"/>
      <c r="F504" s="11"/>
      <c r="G504" s="11"/>
      <c r="H504" s="11"/>
      <c r="I504" s="11"/>
      <c r="J504" s="104"/>
      <c r="K504" s="111"/>
      <c r="L504" s="221"/>
      <c r="M504" s="116">
        <f>M$16</f>
        <v>577</v>
      </c>
      <c r="N504" s="126">
        <f t="shared" ref="N504" si="99">N$16</f>
        <v>57</v>
      </c>
      <c r="O504" s="235"/>
    </row>
    <row r="505" spans="2:15" ht="15" customHeight="1" x14ac:dyDescent="0.15">
      <c r="B505" s="23" t="s">
        <v>247</v>
      </c>
      <c r="C505" s="9"/>
      <c r="D505" s="9"/>
      <c r="E505" s="9"/>
      <c r="J505" s="54">
        <v>212</v>
      </c>
      <c r="K505" s="201">
        <v>21</v>
      </c>
      <c r="L505" s="263"/>
      <c r="M505" s="117">
        <f t="shared" ref="M505:M511" si="100">J505/M$327*100</f>
        <v>36.741767764298096</v>
      </c>
      <c r="N505" s="198">
        <f t="shared" ref="N505:N511" si="101">K505/N$394*100</f>
        <v>36.84210526315789</v>
      </c>
      <c r="O505" s="257"/>
    </row>
    <row r="506" spans="2:15" ht="15" customHeight="1" x14ac:dyDescent="0.15">
      <c r="B506" s="23" t="s">
        <v>248</v>
      </c>
      <c r="C506" s="9"/>
      <c r="D506" s="9"/>
      <c r="E506" s="9"/>
      <c r="J506" s="55">
        <v>22</v>
      </c>
      <c r="K506" s="196">
        <v>1</v>
      </c>
      <c r="L506" s="264"/>
      <c r="M506" s="118">
        <f t="shared" si="100"/>
        <v>3.8128249566724435</v>
      </c>
      <c r="N506" s="199">
        <f t="shared" si="101"/>
        <v>1.7543859649122806</v>
      </c>
      <c r="O506" s="258"/>
    </row>
    <row r="507" spans="2:15" ht="15" customHeight="1" x14ac:dyDescent="0.15">
      <c r="B507" s="23" t="s">
        <v>249</v>
      </c>
      <c r="C507" s="9"/>
      <c r="D507" s="9"/>
      <c r="E507" s="9"/>
      <c r="J507" s="55">
        <v>18</v>
      </c>
      <c r="K507" s="196">
        <v>0</v>
      </c>
      <c r="L507" s="264"/>
      <c r="M507" s="118">
        <f t="shared" si="100"/>
        <v>3.119584055459272</v>
      </c>
      <c r="N507" s="199">
        <f t="shared" si="101"/>
        <v>0</v>
      </c>
      <c r="O507" s="258"/>
    </row>
    <row r="508" spans="2:15" ht="15" customHeight="1" x14ac:dyDescent="0.15">
      <c r="B508" s="23" t="s">
        <v>250</v>
      </c>
      <c r="C508" s="9"/>
      <c r="D508" s="9"/>
      <c r="E508" s="9"/>
      <c r="J508" s="55">
        <v>27</v>
      </c>
      <c r="K508" s="196">
        <v>1</v>
      </c>
      <c r="L508" s="264"/>
      <c r="M508" s="118">
        <f t="shared" si="100"/>
        <v>4.6793760831889086</v>
      </c>
      <c r="N508" s="199">
        <f t="shared" si="101"/>
        <v>1.7543859649122806</v>
      </c>
      <c r="O508" s="258"/>
    </row>
    <row r="509" spans="2:15" ht="15" customHeight="1" x14ac:dyDescent="0.15">
      <c r="B509" s="23" t="s">
        <v>251</v>
      </c>
      <c r="C509" s="9"/>
      <c r="D509" s="9"/>
      <c r="E509" s="9"/>
      <c r="J509" s="55">
        <v>12</v>
      </c>
      <c r="K509" s="196">
        <v>0</v>
      </c>
      <c r="L509" s="264"/>
      <c r="M509" s="118">
        <f t="shared" si="100"/>
        <v>2.0797227036395149</v>
      </c>
      <c r="N509" s="199">
        <f t="shared" si="101"/>
        <v>0</v>
      </c>
      <c r="O509" s="258"/>
    </row>
    <row r="510" spans="2:15" ht="15" customHeight="1" x14ac:dyDescent="0.15">
      <c r="B510" s="23" t="s">
        <v>252</v>
      </c>
      <c r="C510" s="9"/>
      <c r="D510" s="9"/>
      <c r="E510" s="9"/>
      <c r="J510" s="55">
        <v>16</v>
      </c>
      <c r="K510" s="196">
        <v>1</v>
      </c>
      <c r="L510" s="264"/>
      <c r="M510" s="118">
        <f t="shared" si="100"/>
        <v>2.772963604852686</v>
      </c>
      <c r="N510" s="199">
        <f t="shared" si="101"/>
        <v>1.7543859649122806</v>
      </c>
      <c r="O510" s="258"/>
    </row>
    <row r="511" spans="2:15" ht="15" customHeight="1" x14ac:dyDescent="0.15">
      <c r="B511" s="27" t="s">
        <v>231</v>
      </c>
      <c r="C511" s="11"/>
      <c r="D511" s="11"/>
      <c r="E511" s="11"/>
      <c r="F511" s="11"/>
      <c r="G511" s="11"/>
      <c r="H511" s="11"/>
      <c r="I511" s="11"/>
      <c r="J511" s="56">
        <v>271</v>
      </c>
      <c r="K511" s="197">
        <v>33</v>
      </c>
      <c r="L511" s="265"/>
      <c r="M511" s="119">
        <f t="shared" si="100"/>
        <v>46.967071057192371</v>
      </c>
      <c r="N511" s="200">
        <f t="shared" si="101"/>
        <v>57.894736842105267</v>
      </c>
      <c r="O511" s="259"/>
    </row>
    <row r="512" spans="2:15" ht="15" customHeight="1" x14ac:dyDescent="0.15">
      <c r="B512" s="28" t="s">
        <v>1</v>
      </c>
      <c r="C512" s="12"/>
      <c r="D512" s="12"/>
      <c r="E512" s="12"/>
      <c r="F512" s="12"/>
      <c r="G512" s="12"/>
      <c r="H512" s="12"/>
      <c r="I512" s="12"/>
      <c r="J512" s="105">
        <f>SUM(J505:J511)</f>
        <v>578</v>
      </c>
      <c r="K512" s="202">
        <f>SUM(K505:K511)</f>
        <v>57</v>
      </c>
      <c r="L512" s="260"/>
      <c r="M512" s="120" t="str">
        <f>IF(SUM(M505:M511)&gt;100,"－",SUM(M505:M511))</f>
        <v>－</v>
      </c>
      <c r="N512" s="130">
        <f>IF(SUM(N505:N511)&gt;100,"－",SUM(N505:N511))</f>
        <v>100</v>
      </c>
      <c r="O512" s="241"/>
    </row>
    <row r="513" spans="1:15" ht="15" customHeight="1" x14ac:dyDescent="0.15">
      <c r="B513" s="28" t="s">
        <v>285</v>
      </c>
      <c r="C513" s="12"/>
      <c r="D513" s="12"/>
      <c r="E513" s="12"/>
      <c r="F513" s="12"/>
      <c r="G513" s="12"/>
      <c r="H513" s="13"/>
      <c r="I513" s="12"/>
      <c r="J513" s="158">
        <v>93.985159010600711</v>
      </c>
      <c r="K513" s="203">
        <v>41.526315789473685</v>
      </c>
      <c r="L513" s="261"/>
    </row>
    <row r="514" spans="1:15" ht="15" customHeight="1" x14ac:dyDescent="0.15">
      <c r="B514" s="28" t="s">
        <v>286</v>
      </c>
      <c r="C514" s="12"/>
      <c r="D514" s="12"/>
      <c r="E514" s="12"/>
      <c r="F514" s="12"/>
      <c r="G514" s="12"/>
      <c r="H514" s="13"/>
      <c r="I514" s="12"/>
      <c r="J514" s="181">
        <v>0</v>
      </c>
      <c r="K514" s="204">
        <v>0</v>
      </c>
      <c r="L514" s="262"/>
    </row>
    <row r="515" spans="1:15" ht="15" customHeight="1" x14ac:dyDescent="0.15">
      <c r="B515" s="28" t="s">
        <v>287</v>
      </c>
      <c r="C515" s="12"/>
      <c r="D515" s="12"/>
      <c r="E515" s="12"/>
      <c r="F515" s="12"/>
      <c r="G515" s="12"/>
      <c r="H515" s="13"/>
      <c r="I515" s="12"/>
      <c r="J515" s="181">
        <v>1493</v>
      </c>
      <c r="K515" s="204">
        <v>553</v>
      </c>
      <c r="L515" s="262"/>
    </row>
    <row r="516" spans="1:15" ht="15" customHeight="1" x14ac:dyDescent="0.15">
      <c r="B516" s="28" t="s">
        <v>411</v>
      </c>
      <c r="C516" s="12"/>
      <c r="D516" s="12"/>
      <c r="E516" s="12"/>
      <c r="F516" s="12"/>
      <c r="G516" s="12"/>
      <c r="H516" s="13"/>
      <c r="I516" s="12"/>
      <c r="J516" s="181">
        <v>1</v>
      </c>
      <c r="K516" s="204">
        <v>8</v>
      </c>
      <c r="L516" s="262"/>
    </row>
    <row r="517" spans="1:15" ht="15" customHeight="1" x14ac:dyDescent="0.15">
      <c r="B517" s="185" t="s">
        <v>412</v>
      </c>
      <c r="C517" s="14"/>
      <c r="D517" s="14"/>
      <c r="E517" s="14"/>
      <c r="F517" s="14"/>
      <c r="G517" s="14"/>
      <c r="H517" s="14"/>
      <c r="I517" s="14"/>
      <c r="J517" s="14"/>
      <c r="K517" s="14"/>
    </row>
    <row r="518" spans="1:15" ht="15" customHeight="1" x14ac:dyDescent="0.15">
      <c r="B518" s="31"/>
      <c r="C518" s="14"/>
      <c r="D518" s="14"/>
      <c r="E518" s="14"/>
      <c r="F518" s="14"/>
      <c r="G518" s="14"/>
      <c r="H518" s="14"/>
      <c r="I518" s="14"/>
      <c r="J518" s="15"/>
      <c r="K518" s="17"/>
    </row>
    <row r="519" spans="1:15" ht="15" customHeight="1" x14ac:dyDescent="0.15">
      <c r="A519" s="1" t="s">
        <v>184</v>
      </c>
      <c r="B519" s="29"/>
      <c r="D519" s="8"/>
      <c r="F519" s="1"/>
      <c r="G519" s="1"/>
      <c r="H519" s="1"/>
      <c r="I519" s="1"/>
      <c r="K519" s="1"/>
    </row>
    <row r="520" spans="1:15" ht="12" customHeight="1" x14ac:dyDescent="0.15">
      <c r="B520" s="30"/>
      <c r="C520" s="10"/>
      <c r="D520" s="10"/>
      <c r="E520" s="10"/>
      <c r="F520" s="10"/>
      <c r="G520" s="10"/>
      <c r="H520" s="10"/>
      <c r="I520" s="10"/>
      <c r="J520" s="34" t="s">
        <v>2</v>
      </c>
      <c r="K520" s="35"/>
      <c r="L520" s="13"/>
      <c r="M520" s="34" t="s">
        <v>3</v>
      </c>
      <c r="N520" s="35"/>
      <c r="O520" s="13"/>
    </row>
    <row r="521" spans="1:15" ht="29.25" x14ac:dyDescent="0.15">
      <c r="B521" s="131" t="s">
        <v>178</v>
      </c>
      <c r="C521" s="14"/>
      <c r="D521" s="14"/>
      <c r="E521" s="14"/>
      <c r="F521" s="14"/>
      <c r="G521" s="14"/>
      <c r="H521" s="14"/>
      <c r="I521" s="14"/>
      <c r="J521" s="141" t="s">
        <v>10</v>
      </c>
      <c r="K521" s="142" t="s">
        <v>257</v>
      </c>
      <c r="L521" s="143" t="s">
        <v>11</v>
      </c>
      <c r="M521" s="141" t="s">
        <v>10</v>
      </c>
      <c r="N521" s="142" t="s">
        <v>257</v>
      </c>
      <c r="O521" s="143" t="s">
        <v>11</v>
      </c>
    </row>
    <row r="522" spans="1:15" ht="12" customHeight="1" x14ac:dyDescent="0.15">
      <c r="B522" s="27"/>
      <c r="C522" s="11"/>
      <c r="D522" s="11"/>
      <c r="E522" s="11"/>
      <c r="F522" s="11"/>
      <c r="G522" s="11"/>
      <c r="H522" s="11"/>
      <c r="I522" s="11"/>
      <c r="J522" s="104"/>
      <c r="K522" s="111"/>
      <c r="L522" s="106"/>
      <c r="M522" s="116">
        <f>M$16</f>
        <v>577</v>
      </c>
      <c r="N522" s="126">
        <f t="shared" ref="N522:O522" si="102">N$16</f>
        <v>57</v>
      </c>
      <c r="O522" s="121">
        <f t="shared" si="102"/>
        <v>503</v>
      </c>
    </row>
    <row r="523" spans="1:15" ht="15" customHeight="1" x14ac:dyDescent="0.15">
      <c r="B523" s="23" t="s">
        <v>38</v>
      </c>
      <c r="C523" s="9"/>
      <c r="D523" s="9"/>
      <c r="E523" s="9"/>
      <c r="J523" s="54">
        <v>146</v>
      </c>
      <c r="K523" s="44">
        <v>26</v>
      </c>
      <c r="L523" s="45">
        <v>245</v>
      </c>
      <c r="M523" s="117">
        <f t="shared" ref="M523:O529" si="103">J523/M$327*100</f>
        <v>25.303292894280759</v>
      </c>
      <c r="N523" s="127">
        <f t="shared" si="103"/>
        <v>45.614035087719294</v>
      </c>
      <c r="O523" s="122">
        <f t="shared" si="103"/>
        <v>48.707753479125252</v>
      </c>
    </row>
    <row r="524" spans="1:15" ht="15" customHeight="1" x14ac:dyDescent="0.15">
      <c r="B524" s="23" t="s">
        <v>36</v>
      </c>
      <c r="C524" s="9"/>
      <c r="D524" s="9"/>
      <c r="E524" s="9"/>
      <c r="J524" s="55">
        <v>38</v>
      </c>
      <c r="K524" s="113">
        <v>1</v>
      </c>
      <c r="L524" s="108">
        <v>47</v>
      </c>
      <c r="M524" s="118">
        <f t="shared" si="103"/>
        <v>6.5857885615251295</v>
      </c>
      <c r="N524" s="128">
        <f t="shared" si="103"/>
        <v>1.7543859649122806</v>
      </c>
      <c r="O524" s="123">
        <f t="shared" si="103"/>
        <v>9.3439363817097423</v>
      </c>
    </row>
    <row r="525" spans="1:15" ht="15" customHeight="1" x14ac:dyDescent="0.15">
      <c r="B525" s="23" t="s">
        <v>37</v>
      </c>
      <c r="C525" s="9"/>
      <c r="D525" s="9"/>
      <c r="E525" s="9"/>
      <c r="J525" s="55">
        <v>25</v>
      </c>
      <c r="K525" s="113">
        <v>2</v>
      </c>
      <c r="L525" s="108">
        <v>32</v>
      </c>
      <c r="M525" s="118">
        <f t="shared" si="103"/>
        <v>4.3327556325823222</v>
      </c>
      <c r="N525" s="128">
        <f t="shared" si="103"/>
        <v>3.5087719298245612</v>
      </c>
      <c r="O525" s="123">
        <f t="shared" si="103"/>
        <v>6.3618290258449299</v>
      </c>
    </row>
    <row r="526" spans="1:15" ht="15" customHeight="1" x14ac:dyDescent="0.15">
      <c r="B526" s="23" t="s">
        <v>237</v>
      </c>
      <c r="C526" s="9"/>
      <c r="D526" s="9"/>
      <c r="E526" s="9"/>
      <c r="J526" s="55">
        <v>85</v>
      </c>
      <c r="K526" s="113">
        <v>4</v>
      </c>
      <c r="L526" s="108">
        <v>44</v>
      </c>
      <c r="M526" s="118">
        <f t="shared" si="103"/>
        <v>14.731369150779896</v>
      </c>
      <c r="N526" s="128">
        <f t="shared" si="103"/>
        <v>7.0175438596491224</v>
      </c>
      <c r="O526" s="123">
        <f t="shared" si="103"/>
        <v>8.7475149105367791</v>
      </c>
    </row>
    <row r="527" spans="1:15" ht="15" customHeight="1" x14ac:dyDescent="0.15">
      <c r="B527" s="23" t="s">
        <v>238</v>
      </c>
      <c r="C527" s="9"/>
      <c r="D527" s="9"/>
      <c r="E527" s="9"/>
      <c r="J527" s="55">
        <v>101</v>
      </c>
      <c r="K527" s="113">
        <v>7</v>
      </c>
      <c r="L527" s="108">
        <v>38</v>
      </c>
      <c r="M527" s="118">
        <f t="shared" si="103"/>
        <v>17.504332755632582</v>
      </c>
      <c r="N527" s="128">
        <f t="shared" si="103"/>
        <v>12.280701754385964</v>
      </c>
      <c r="O527" s="123">
        <f t="shared" si="103"/>
        <v>7.5546719681908545</v>
      </c>
    </row>
    <row r="528" spans="1:15" ht="15" customHeight="1" x14ac:dyDescent="0.15">
      <c r="B528" s="23" t="s">
        <v>230</v>
      </c>
      <c r="C528" s="9"/>
      <c r="D528" s="9"/>
      <c r="E528" s="9"/>
      <c r="J528" s="55">
        <v>86</v>
      </c>
      <c r="K528" s="113">
        <v>6</v>
      </c>
      <c r="L528" s="108">
        <v>17</v>
      </c>
      <c r="M528" s="118">
        <f t="shared" si="103"/>
        <v>14.904679376083187</v>
      </c>
      <c r="N528" s="128">
        <f t="shared" si="103"/>
        <v>10.526315789473683</v>
      </c>
      <c r="O528" s="123">
        <f t="shared" si="103"/>
        <v>3.3797216699801194</v>
      </c>
    </row>
    <row r="529" spans="2:15" ht="15" customHeight="1" x14ac:dyDescent="0.15">
      <c r="B529" s="27" t="s">
        <v>231</v>
      </c>
      <c r="C529" s="11"/>
      <c r="D529" s="11"/>
      <c r="E529" s="11"/>
      <c r="F529" s="11"/>
      <c r="G529" s="11"/>
      <c r="H529" s="11"/>
      <c r="I529" s="11"/>
      <c r="J529" s="56">
        <v>96</v>
      </c>
      <c r="K529" s="114">
        <v>11</v>
      </c>
      <c r="L529" s="109">
        <v>80</v>
      </c>
      <c r="M529" s="119">
        <f t="shared" si="103"/>
        <v>16.63778162911612</v>
      </c>
      <c r="N529" s="129">
        <f t="shared" si="103"/>
        <v>19.298245614035086</v>
      </c>
      <c r="O529" s="124">
        <f t="shared" si="103"/>
        <v>15.904572564612327</v>
      </c>
    </row>
    <row r="530" spans="2:15" ht="15" customHeight="1" x14ac:dyDescent="0.15">
      <c r="B530" s="28" t="s">
        <v>1</v>
      </c>
      <c r="C530" s="12"/>
      <c r="D530" s="12"/>
      <c r="E530" s="12"/>
      <c r="F530" s="12"/>
      <c r="G530" s="12"/>
      <c r="H530" s="12"/>
      <c r="I530" s="12"/>
      <c r="J530" s="105">
        <f>SUM(J523:J529)</f>
        <v>577</v>
      </c>
      <c r="K530" s="115">
        <f>SUM(K523:K529)</f>
        <v>57</v>
      </c>
      <c r="L530" s="110">
        <f>SUM(L523:L529)</f>
        <v>503</v>
      </c>
      <c r="M530" s="120">
        <f>IF(SUM(M523:M529)&gt;100,"－",SUM(M523:M529))</f>
        <v>100</v>
      </c>
      <c r="N530" s="130">
        <f>IF(SUM(N523:N529)&gt;100,"－",SUM(N523:N529))</f>
        <v>99.999999999999986</v>
      </c>
      <c r="O530" s="125">
        <f>IF(SUM(O523:O529)&gt;100,"－",SUM(O523:O529))</f>
        <v>100</v>
      </c>
    </row>
    <row r="531" spans="2:15" ht="15" customHeight="1" x14ac:dyDescent="0.15">
      <c r="B531" s="28" t="s">
        <v>194</v>
      </c>
      <c r="C531" s="12"/>
      <c r="D531" s="12"/>
      <c r="E531" s="12"/>
      <c r="F531" s="12"/>
      <c r="G531" s="12"/>
      <c r="H531" s="12"/>
      <c r="I531" s="13"/>
      <c r="J531" s="158">
        <v>5.3264033264033266</v>
      </c>
      <c r="K531" s="130">
        <v>3.0434782608695654</v>
      </c>
      <c r="L531" s="125">
        <v>1.8203309692671394</v>
      </c>
    </row>
    <row r="532" spans="2:15" ht="15" customHeight="1" x14ac:dyDescent="0.15">
      <c r="B532" s="28" t="s">
        <v>280</v>
      </c>
      <c r="C532" s="12"/>
      <c r="D532" s="12"/>
      <c r="E532" s="12"/>
      <c r="F532" s="12"/>
      <c r="G532" s="12"/>
      <c r="H532" s="12"/>
      <c r="I532" s="13"/>
      <c r="J532" s="181">
        <v>4</v>
      </c>
      <c r="K532" s="182">
        <v>0</v>
      </c>
      <c r="L532" s="183">
        <v>0</v>
      </c>
    </row>
    <row r="533" spans="2:15" ht="15" customHeight="1" x14ac:dyDescent="0.15">
      <c r="B533" s="28" t="s">
        <v>281</v>
      </c>
      <c r="C533" s="12"/>
      <c r="D533" s="12"/>
      <c r="E533" s="12"/>
      <c r="F533" s="12"/>
      <c r="G533" s="12"/>
      <c r="H533" s="12"/>
      <c r="I533" s="13"/>
      <c r="J533" s="181">
        <v>48</v>
      </c>
      <c r="K533" s="182">
        <v>13</v>
      </c>
      <c r="L533" s="183">
        <v>21</v>
      </c>
    </row>
    <row r="534" spans="2:15" ht="15" customHeight="1" x14ac:dyDescent="0.15">
      <c r="B534" s="31"/>
      <c r="C534" s="14"/>
      <c r="D534" s="14"/>
      <c r="E534" s="14"/>
      <c r="F534" s="14"/>
      <c r="G534" s="14"/>
      <c r="H534" s="14"/>
      <c r="I534" s="14"/>
      <c r="J534" s="15"/>
      <c r="K534" s="16"/>
      <c r="L534" s="17"/>
    </row>
    <row r="535" spans="2:15" ht="12" customHeight="1" x14ac:dyDescent="0.15">
      <c r="B535" s="30"/>
      <c r="C535" s="10"/>
      <c r="D535" s="10"/>
      <c r="E535" s="10"/>
      <c r="F535" s="10"/>
      <c r="G535" s="10"/>
      <c r="H535" s="10"/>
      <c r="I535" s="10"/>
      <c r="J535" s="34" t="s">
        <v>2</v>
      </c>
      <c r="K535" s="35"/>
      <c r="L535" s="13"/>
      <c r="M535" s="34" t="s">
        <v>3</v>
      </c>
      <c r="N535" s="35"/>
      <c r="O535" s="13"/>
    </row>
    <row r="536" spans="2:15" ht="29.25" x14ac:dyDescent="0.15">
      <c r="B536" s="131" t="s">
        <v>179</v>
      </c>
      <c r="C536" s="14"/>
      <c r="D536" s="14"/>
      <c r="E536" s="14"/>
      <c r="F536" s="14"/>
      <c r="G536" s="14"/>
      <c r="H536" s="14"/>
      <c r="I536" s="14"/>
      <c r="J536" s="141" t="s">
        <v>10</v>
      </c>
      <c r="K536" s="142" t="s">
        <v>257</v>
      </c>
      <c r="L536" s="143" t="s">
        <v>11</v>
      </c>
      <c r="M536" s="141" t="s">
        <v>10</v>
      </c>
      <c r="N536" s="142" t="s">
        <v>257</v>
      </c>
      <c r="O536" s="143" t="s">
        <v>11</v>
      </c>
    </row>
    <row r="537" spans="2:15" ht="12" customHeight="1" x14ac:dyDescent="0.15">
      <c r="B537" s="27"/>
      <c r="C537" s="11"/>
      <c r="D537" s="11"/>
      <c r="E537" s="11"/>
      <c r="F537" s="11"/>
      <c r="G537" s="11"/>
      <c r="H537" s="11"/>
      <c r="I537" s="11"/>
      <c r="J537" s="104"/>
      <c r="K537" s="111"/>
      <c r="L537" s="106"/>
      <c r="M537" s="116">
        <f>M$16</f>
        <v>577</v>
      </c>
      <c r="N537" s="126">
        <f t="shared" ref="N537:O537" si="104">N$16</f>
        <v>57</v>
      </c>
      <c r="O537" s="121">
        <f t="shared" si="104"/>
        <v>503</v>
      </c>
    </row>
    <row r="538" spans="2:15" ht="15" customHeight="1" x14ac:dyDescent="0.15">
      <c r="B538" s="23" t="s">
        <v>38</v>
      </c>
      <c r="C538" s="9"/>
      <c r="D538" s="9"/>
      <c r="E538" s="9"/>
      <c r="J538" s="54">
        <v>115</v>
      </c>
      <c r="K538" s="44">
        <v>22</v>
      </c>
      <c r="L538" s="45">
        <v>238</v>
      </c>
      <c r="M538" s="117">
        <f t="shared" ref="M538:O544" si="105">J538/M$327*100</f>
        <v>19.930675909878683</v>
      </c>
      <c r="N538" s="127">
        <f t="shared" si="105"/>
        <v>38.596491228070171</v>
      </c>
      <c r="O538" s="122">
        <f t="shared" si="105"/>
        <v>47.316103379721667</v>
      </c>
    </row>
    <row r="539" spans="2:15" ht="15" customHeight="1" x14ac:dyDescent="0.15">
      <c r="B539" s="23" t="s">
        <v>36</v>
      </c>
      <c r="C539" s="9"/>
      <c r="D539" s="9"/>
      <c r="E539" s="9"/>
      <c r="J539" s="55">
        <v>38</v>
      </c>
      <c r="K539" s="113">
        <v>4</v>
      </c>
      <c r="L539" s="108">
        <v>42</v>
      </c>
      <c r="M539" s="118">
        <f t="shared" si="105"/>
        <v>6.5857885615251295</v>
      </c>
      <c r="N539" s="128">
        <f t="shared" si="105"/>
        <v>7.0175438596491224</v>
      </c>
      <c r="O539" s="123">
        <f t="shared" si="105"/>
        <v>8.3499005964214703</v>
      </c>
    </row>
    <row r="540" spans="2:15" ht="15" customHeight="1" x14ac:dyDescent="0.15">
      <c r="B540" s="23" t="s">
        <v>240</v>
      </c>
      <c r="C540" s="9"/>
      <c r="D540" s="9"/>
      <c r="E540" s="9"/>
      <c r="J540" s="55">
        <v>46</v>
      </c>
      <c r="K540" s="113">
        <v>3</v>
      </c>
      <c r="L540" s="108">
        <v>29</v>
      </c>
      <c r="M540" s="118">
        <f t="shared" si="105"/>
        <v>7.9722703639514725</v>
      </c>
      <c r="N540" s="128">
        <f t="shared" si="105"/>
        <v>5.2631578947368416</v>
      </c>
      <c r="O540" s="123">
        <f t="shared" si="105"/>
        <v>5.7654075546719685</v>
      </c>
    </row>
    <row r="541" spans="2:15" ht="15" customHeight="1" x14ac:dyDescent="0.15">
      <c r="B541" s="23" t="s">
        <v>241</v>
      </c>
      <c r="C541" s="9"/>
      <c r="D541" s="9"/>
      <c r="E541" s="9"/>
      <c r="J541" s="55">
        <v>45</v>
      </c>
      <c r="K541" s="113">
        <v>2</v>
      </c>
      <c r="L541" s="108">
        <v>19</v>
      </c>
      <c r="M541" s="118">
        <f t="shared" si="105"/>
        <v>7.7989601386481793</v>
      </c>
      <c r="N541" s="128">
        <f t="shared" si="105"/>
        <v>3.5087719298245612</v>
      </c>
      <c r="O541" s="123">
        <f t="shared" si="105"/>
        <v>3.7773359840954273</v>
      </c>
    </row>
    <row r="542" spans="2:15" ht="15" customHeight="1" x14ac:dyDescent="0.15">
      <c r="B542" s="23" t="s">
        <v>238</v>
      </c>
      <c r="C542" s="9"/>
      <c r="D542" s="9"/>
      <c r="E542" s="9"/>
      <c r="J542" s="55">
        <v>69</v>
      </c>
      <c r="K542" s="113">
        <v>2</v>
      </c>
      <c r="L542" s="108">
        <v>19</v>
      </c>
      <c r="M542" s="118">
        <f t="shared" si="105"/>
        <v>11.95840554592721</v>
      </c>
      <c r="N542" s="128">
        <f t="shared" si="105"/>
        <v>3.5087719298245612</v>
      </c>
      <c r="O542" s="123">
        <f t="shared" si="105"/>
        <v>3.7773359840954273</v>
      </c>
    </row>
    <row r="543" spans="2:15" ht="15" customHeight="1" x14ac:dyDescent="0.15">
      <c r="B543" s="23" t="s">
        <v>242</v>
      </c>
      <c r="C543" s="9"/>
      <c r="D543" s="9"/>
      <c r="E543" s="9"/>
      <c r="J543" s="55">
        <v>68</v>
      </c>
      <c r="K543" s="113">
        <v>3</v>
      </c>
      <c r="L543" s="108">
        <v>12</v>
      </c>
      <c r="M543" s="118">
        <f t="shared" si="105"/>
        <v>11.785095320623917</v>
      </c>
      <c r="N543" s="128">
        <f t="shared" si="105"/>
        <v>5.2631578947368416</v>
      </c>
      <c r="O543" s="123">
        <f t="shared" si="105"/>
        <v>2.3856858846918487</v>
      </c>
    </row>
    <row r="544" spans="2:15" ht="15" customHeight="1" x14ac:dyDescent="0.15">
      <c r="B544" s="27" t="s">
        <v>231</v>
      </c>
      <c r="C544" s="11"/>
      <c r="D544" s="11"/>
      <c r="E544" s="11"/>
      <c r="F544" s="11"/>
      <c r="G544" s="11"/>
      <c r="H544" s="11"/>
      <c r="I544" s="11"/>
      <c r="J544" s="56">
        <v>196</v>
      </c>
      <c r="K544" s="114">
        <v>21</v>
      </c>
      <c r="L544" s="109">
        <v>144</v>
      </c>
      <c r="M544" s="119">
        <f t="shared" si="105"/>
        <v>33.968804159445412</v>
      </c>
      <c r="N544" s="129">
        <f t="shared" si="105"/>
        <v>36.84210526315789</v>
      </c>
      <c r="O544" s="124">
        <f t="shared" si="105"/>
        <v>28.628230616302186</v>
      </c>
    </row>
    <row r="545" spans="2:15" ht="15" customHeight="1" x14ac:dyDescent="0.15">
      <c r="B545" s="28" t="s">
        <v>1</v>
      </c>
      <c r="C545" s="12"/>
      <c r="D545" s="12"/>
      <c r="E545" s="12"/>
      <c r="F545" s="12"/>
      <c r="G545" s="12"/>
      <c r="H545" s="12"/>
      <c r="I545" s="12"/>
      <c r="J545" s="105">
        <f>SUM(J538:J544)</f>
        <v>577</v>
      </c>
      <c r="K545" s="115">
        <f>SUM(K538:K544)</f>
        <v>57</v>
      </c>
      <c r="L545" s="110">
        <f>SUM(L538:L544)</f>
        <v>503</v>
      </c>
      <c r="M545" s="120">
        <f>IF(SUM(M538:M544)&gt;100,"－",SUM(M538:M544))</f>
        <v>100.00000000000001</v>
      </c>
      <c r="N545" s="130">
        <f>IF(SUM(N538:N544)&gt;100,"－",SUM(N538:N544))</f>
        <v>100</v>
      </c>
      <c r="O545" s="125">
        <f>IF(SUM(O538:O544)&gt;100,"－",SUM(O538:O544))</f>
        <v>100</v>
      </c>
    </row>
    <row r="546" spans="2:15" ht="15" customHeight="1" x14ac:dyDescent="0.15">
      <c r="B546" s="28" t="s">
        <v>194</v>
      </c>
      <c r="C546" s="12"/>
      <c r="D546" s="12"/>
      <c r="E546" s="12"/>
      <c r="F546" s="12"/>
      <c r="G546" s="12"/>
      <c r="H546" s="12"/>
      <c r="I546" s="13"/>
      <c r="J546" s="158">
        <v>5.1102362204724407</v>
      </c>
      <c r="K546" s="130">
        <v>5.8888888888888893</v>
      </c>
      <c r="L546" s="125">
        <v>1.415041782729805</v>
      </c>
    </row>
    <row r="547" spans="2:15" ht="15" customHeight="1" x14ac:dyDescent="0.15">
      <c r="B547" s="28" t="s">
        <v>280</v>
      </c>
      <c r="C547" s="12"/>
      <c r="D547" s="12"/>
      <c r="E547" s="12"/>
      <c r="F547" s="12"/>
      <c r="G547" s="12"/>
      <c r="H547" s="12"/>
      <c r="I547" s="13"/>
      <c r="J547" s="181">
        <v>3</v>
      </c>
      <c r="K547" s="182">
        <v>0</v>
      </c>
      <c r="L547" s="183">
        <v>0</v>
      </c>
    </row>
    <row r="548" spans="2:15" ht="15" customHeight="1" x14ac:dyDescent="0.15">
      <c r="B548" s="28" t="s">
        <v>281</v>
      </c>
      <c r="C548" s="12"/>
      <c r="D548" s="12"/>
      <c r="E548" s="12"/>
      <c r="F548" s="12"/>
      <c r="G548" s="12"/>
      <c r="H548" s="12"/>
      <c r="I548" s="13"/>
      <c r="J548" s="181">
        <v>42</v>
      </c>
      <c r="K548" s="182">
        <v>112</v>
      </c>
      <c r="L548" s="183">
        <v>30</v>
      </c>
    </row>
    <row r="549" spans="2:15" ht="15" customHeight="1" x14ac:dyDescent="0.15">
      <c r="B549" s="31"/>
      <c r="C549" s="14"/>
      <c r="D549" s="14"/>
      <c r="E549" s="14"/>
      <c r="F549" s="14"/>
      <c r="G549" s="14"/>
      <c r="H549" s="14"/>
      <c r="I549" s="14"/>
      <c r="J549" s="15"/>
      <c r="K549" s="16"/>
      <c r="L549" s="17"/>
    </row>
    <row r="550" spans="2:15" ht="12" customHeight="1" x14ac:dyDescent="0.15">
      <c r="B550" s="30"/>
      <c r="C550" s="10"/>
      <c r="D550" s="10"/>
      <c r="E550" s="10"/>
      <c r="F550" s="10"/>
      <c r="G550" s="10"/>
      <c r="H550" s="10"/>
      <c r="I550" s="10"/>
      <c r="J550" s="34" t="s">
        <v>2</v>
      </c>
      <c r="K550" s="35"/>
      <c r="L550" s="13"/>
      <c r="M550" s="34" t="s">
        <v>3</v>
      </c>
      <c r="N550" s="35"/>
      <c r="O550" s="13"/>
    </row>
    <row r="551" spans="2:15" ht="29.25" x14ac:dyDescent="0.15">
      <c r="B551" s="131" t="s">
        <v>180</v>
      </c>
      <c r="C551" s="14"/>
      <c r="D551" s="14"/>
      <c r="E551" s="14"/>
      <c r="F551" s="14"/>
      <c r="G551" s="14"/>
      <c r="H551" s="14"/>
      <c r="I551" s="14"/>
      <c r="J551" s="141" t="s">
        <v>10</v>
      </c>
      <c r="K551" s="142" t="s">
        <v>257</v>
      </c>
      <c r="L551" s="143" t="s">
        <v>11</v>
      </c>
      <c r="M551" s="141" t="s">
        <v>10</v>
      </c>
      <c r="N551" s="142" t="s">
        <v>257</v>
      </c>
      <c r="O551" s="143" t="s">
        <v>11</v>
      </c>
    </row>
    <row r="552" spans="2:15" ht="12" customHeight="1" x14ac:dyDescent="0.15">
      <c r="B552" s="27"/>
      <c r="C552" s="11"/>
      <c r="D552" s="11"/>
      <c r="E552" s="11"/>
      <c r="F552" s="11"/>
      <c r="G552" s="11"/>
      <c r="H552" s="11"/>
      <c r="I552" s="11"/>
      <c r="J552" s="104"/>
      <c r="K552" s="111"/>
      <c r="L552" s="106"/>
      <c r="M552" s="116">
        <f>M$16</f>
        <v>577</v>
      </c>
      <c r="N552" s="126">
        <f t="shared" ref="N552:O552" si="106">N$16</f>
        <v>57</v>
      </c>
      <c r="O552" s="121">
        <f t="shared" si="106"/>
        <v>503</v>
      </c>
    </row>
    <row r="553" spans="2:15" ht="15" customHeight="1" x14ac:dyDescent="0.15">
      <c r="B553" s="23" t="s">
        <v>38</v>
      </c>
      <c r="C553" s="9"/>
      <c r="D553" s="9"/>
      <c r="E553" s="9"/>
      <c r="J553" s="54">
        <v>114</v>
      </c>
      <c r="K553" s="44">
        <v>21</v>
      </c>
      <c r="L553" s="45">
        <v>227</v>
      </c>
      <c r="M553" s="117">
        <f t="shared" ref="M553:O559" si="107">J553/M$327*100</f>
        <v>19.75736568457539</v>
      </c>
      <c r="N553" s="127">
        <f t="shared" si="107"/>
        <v>36.84210526315789</v>
      </c>
      <c r="O553" s="122">
        <f t="shared" si="107"/>
        <v>45.129224652087473</v>
      </c>
    </row>
    <row r="554" spans="2:15" ht="15" customHeight="1" x14ac:dyDescent="0.15">
      <c r="B554" s="23" t="s">
        <v>243</v>
      </c>
      <c r="C554" s="9"/>
      <c r="D554" s="9"/>
      <c r="E554" s="9"/>
      <c r="J554" s="55">
        <v>53</v>
      </c>
      <c r="K554" s="113">
        <v>2</v>
      </c>
      <c r="L554" s="108">
        <v>33</v>
      </c>
      <c r="M554" s="118">
        <f t="shared" si="107"/>
        <v>9.1854419410745241</v>
      </c>
      <c r="N554" s="128">
        <f t="shared" si="107"/>
        <v>3.5087719298245612</v>
      </c>
      <c r="O554" s="123">
        <f t="shared" si="107"/>
        <v>6.5606361829025852</v>
      </c>
    </row>
    <row r="555" spans="2:15" ht="15" customHeight="1" x14ac:dyDescent="0.15">
      <c r="B555" s="23" t="s">
        <v>244</v>
      </c>
      <c r="C555" s="9"/>
      <c r="D555" s="9"/>
      <c r="E555" s="9"/>
      <c r="J555" s="55">
        <v>57</v>
      </c>
      <c r="K555" s="113">
        <v>2</v>
      </c>
      <c r="L555" s="108">
        <v>25</v>
      </c>
      <c r="M555" s="118">
        <f t="shared" si="107"/>
        <v>9.8786828422876951</v>
      </c>
      <c r="N555" s="128">
        <f t="shared" si="107"/>
        <v>3.5087719298245612</v>
      </c>
      <c r="O555" s="123">
        <f t="shared" si="107"/>
        <v>4.9701789264413518</v>
      </c>
    </row>
    <row r="556" spans="2:15" ht="15" customHeight="1" x14ac:dyDescent="0.15">
      <c r="B556" s="23" t="s">
        <v>233</v>
      </c>
      <c r="C556" s="9"/>
      <c r="D556" s="9"/>
      <c r="E556" s="9"/>
      <c r="J556" s="55">
        <v>45</v>
      </c>
      <c r="K556" s="113">
        <v>2</v>
      </c>
      <c r="L556" s="108">
        <v>16</v>
      </c>
      <c r="M556" s="118">
        <f t="shared" si="107"/>
        <v>7.7989601386481793</v>
      </c>
      <c r="N556" s="128">
        <f t="shared" si="107"/>
        <v>3.5087719298245612</v>
      </c>
      <c r="O556" s="123">
        <f t="shared" si="107"/>
        <v>3.180914512922465</v>
      </c>
    </row>
    <row r="557" spans="2:15" ht="15" customHeight="1" x14ac:dyDescent="0.15">
      <c r="B557" s="23" t="s">
        <v>245</v>
      </c>
      <c r="C557" s="9"/>
      <c r="D557" s="9"/>
      <c r="E557" s="9"/>
      <c r="J557" s="55">
        <v>27</v>
      </c>
      <c r="K557" s="113">
        <v>0</v>
      </c>
      <c r="L557" s="108">
        <v>3</v>
      </c>
      <c r="M557" s="118">
        <f t="shared" si="107"/>
        <v>4.6793760831889086</v>
      </c>
      <c r="N557" s="128">
        <f t="shared" si="107"/>
        <v>0</v>
      </c>
      <c r="O557" s="123">
        <f t="shared" si="107"/>
        <v>0.59642147117296218</v>
      </c>
    </row>
    <row r="558" spans="2:15" ht="15" customHeight="1" x14ac:dyDescent="0.15">
      <c r="B558" s="23" t="s">
        <v>246</v>
      </c>
      <c r="C558" s="9"/>
      <c r="D558" s="9"/>
      <c r="E558" s="9"/>
      <c r="J558" s="55">
        <v>16</v>
      </c>
      <c r="K558" s="113">
        <v>2</v>
      </c>
      <c r="L558" s="108">
        <v>2</v>
      </c>
      <c r="M558" s="118">
        <f t="shared" si="107"/>
        <v>2.772963604852686</v>
      </c>
      <c r="N558" s="128">
        <f t="shared" si="107"/>
        <v>3.5087719298245612</v>
      </c>
      <c r="O558" s="123">
        <f t="shared" si="107"/>
        <v>0.39761431411530812</v>
      </c>
    </row>
    <row r="559" spans="2:15" ht="15" customHeight="1" x14ac:dyDescent="0.15">
      <c r="B559" s="27" t="s">
        <v>231</v>
      </c>
      <c r="C559" s="11"/>
      <c r="D559" s="11"/>
      <c r="E559" s="11"/>
      <c r="F559" s="11"/>
      <c r="G559" s="11"/>
      <c r="H559" s="11"/>
      <c r="I559" s="11"/>
      <c r="J559" s="56">
        <v>265</v>
      </c>
      <c r="K559" s="114">
        <v>28</v>
      </c>
      <c r="L559" s="109">
        <v>197</v>
      </c>
      <c r="M559" s="119">
        <f t="shared" si="107"/>
        <v>45.927209705372618</v>
      </c>
      <c r="N559" s="129">
        <f t="shared" si="107"/>
        <v>49.122807017543856</v>
      </c>
      <c r="O559" s="124">
        <f t="shared" si="107"/>
        <v>39.165009940357855</v>
      </c>
    </row>
    <row r="560" spans="2:15" ht="15" customHeight="1" x14ac:dyDescent="0.15">
      <c r="B560" s="28" t="s">
        <v>1</v>
      </c>
      <c r="C560" s="12"/>
      <c r="D560" s="12"/>
      <c r="E560" s="12"/>
      <c r="F560" s="12"/>
      <c r="G560" s="12"/>
      <c r="H560" s="12"/>
      <c r="I560" s="12"/>
      <c r="J560" s="105">
        <f>SUM(J553:J559)</f>
        <v>577</v>
      </c>
      <c r="K560" s="115">
        <f>SUM(K553:K559)</f>
        <v>57</v>
      </c>
      <c r="L560" s="110">
        <f>SUM(L553:L559)</f>
        <v>503</v>
      </c>
      <c r="M560" s="120">
        <f>IF(SUM(M553:M559)&gt;100,"－",SUM(M553:M559))</f>
        <v>100</v>
      </c>
      <c r="N560" s="130">
        <f>IF(SUM(N553:N559)&gt;100,"－",SUM(N553:N559))</f>
        <v>100</v>
      </c>
      <c r="O560" s="125">
        <f>IF(SUM(O553:O559)&gt;100,"－",SUM(O553:O559))</f>
        <v>100</v>
      </c>
    </row>
    <row r="561" spans="1:17" ht="15" customHeight="1" x14ac:dyDescent="0.15">
      <c r="B561" s="28" t="s">
        <v>194</v>
      </c>
      <c r="C561" s="12"/>
      <c r="D561" s="12"/>
      <c r="E561" s="12"/>
      <c r="F561" s="12"/>
      <c r="G561" s="12"/>
      <c r="H561" s="12"/>
      <c r="I561" s="13"/>
      <c r="J561" s="158">
        <v>2.1738461538461524</v>
      </c>
      <c r="K561" s="130">
        <v>3.8220689655172415</v>
      </c>
      <c r="L561" s="125">
        <v>0.49803921568627452</v>
      </c>
    </row>
    <row r="562" spans="1:17" ht="15" customHeight="1" x14ac:dyDescent="0.15">
      <c r="B562" s="28" t="s">
        <v>280</v>
      </c>
      <c r="C562" s="12"/>
      <c r="D562" s="12"/>
      <c r="E562" s="12"/>
      <c r="F562" s="12"/>
      <c r="G562" s="12"/>
      <c r="H562" s="12"/>
      <c r="I562" s="13"/>
      <c r="J562" s="181">
        <v>0.7</v>
      </c>
      <c r="K562" s="182">
        <v>0</v>
      </c>
      <c r="L562" s="183">
        <v>0</v>
      </c>
    </row>
    <row r="563" spans="1:17" ht="15" customHeight="1" x14ac:dyDescent="0.15">
      <c r="B563" s="28" t="s">
        <v>281</v>
      </c>
      <c r="C563" s="12"/>
      <c r="D563" s="12"/>
      <c r="E563" s="12"/>
      <c r="F563" s="12"/>
      <c r="G563" s="12"/>
      <c r="H563" s="12"/>
      <c r="I563" s="13"/>
      <c r="J563" s="181">
        <v>28</v>
      </c>
      <c r="K563" s="182">
        <v>68.099999999999994</v>
      </c>
      <c r="L563" s="183">
        <v>17.8</v>
      </c>
    </row>
    <row r="564" spans="1:17" ht="15" customHeight="1" x14ac:dyDescent="0.15">
      <c r="B564" s="31"/>
      <c r="C564" s="14"/>
      <c r="D564" s="14"/>
      <c r="E564" s="14"/>
      <c r="F564" s="14"/>
      <c r="G564" s="14"/>
      <c r="H564" s="14"/>
      <c r="I564" s="14"/>
      <c r="J564" s="15"/>
      <c r="K564" s="16"/>
      <c r="L564" s="17"/>
    </row>
    <row r="565" spans="1:17" ht="12" customHeight="1" x14ac:dyDescent="0.15">
      <c r="A565" s="301"/>
      <c r="B565" s="30"/>
      <c r="C565" s="10"/>
      <c r="D565" s="10"/>
      <c r="E565" s="10"/>
      <c r="F565" s="10"/>
      <c r="G565" s="10"/>
      <c r="H565" s="10"/>
      <c r="I565" s="10"/>
      <c r="J565" s="34" t="s">
        <v>2</v>
      </c>
      <c r="K565" s="35"/>
      <c r="L565" s="13"/>
      <c r="M565" s="34" t="s">
        <v>3</v>
      </c>
      <c r="N565" s="35"/>
      <c r="O565" s="13"/>
      <c r="Q565" s="302"/>
    </row>
    <row r="566" spans="1:17" ht="29.25" x14ac:dyDescent="0.15">
      <c r="A566" s="301"/>
      <c r="B566" s="131" t="s">
        <v>480</v>
      </c>
      <c r="C566" s="14"/>
      <c r="D566" s="14"/>
      <c r="E566" s="14"/>
      <c r="F566" s="14"/>
      <c r="G566" s="14"/>
      <c r="H566" s="14"/>
      <c r="I566" s="14"/>
      <c r="J566" s="141" t="s">
        <v>10</v>
      </c>
      <c r="K566" s="142" t="s">
        <v>257</v>
      </c>
      <c r="L566" s="143" t="s">
        <v>11</v>
      </c>
      <c r="M566" s="141" t="s">
        <v>10</v>
      </c>
      <c r="N566" s="142" t="s">
        <v>257</v>
      </c>
      <c r="O566" s="143" t="s">
        <v>11</v>
      </c>
    </row>
    <row r="567" spans="1:17" ht="12" customHeight="1" x14ac:dyDescent="0.15">
      <c r="A567" s="301"/>
      <c r="B567" s="27"/>
      <c r="C567" s="11"/>
      <c r="D567" s="11"/>
      <c r="E567" s="11"/>
      <c r="F567" s="11"/>
      <c r="G567" s="11"/>
      <c r="H567" s="11"/>
      <c r="I567" s="11"/>
      <c r="J567" s="104"/>
      <c r="K567" s="111"/>
      <c r="L567" s="106"/>
      <c r="M567" s="116">
        <f>M$16</f>
        <v>577</v>
      </c>
      <c r="N567" s="126">
        <f t="shared" ref="N567:O567" si="108">N$16</f>
        <v>57</v>
      </c>
      <c r="O567" s="121">
        <f t="shared" si="108"/>
        <v>503</v>
      </c>
    </row>
    <row r="568" spans="1:17" ht="15" customHeight="1" x14ac:dyDescent="0.15">
      <c r="A568" s="301"/>
      <c r="B568" s="23" t="s">
        <v>38</v>
      </c>
      <c r="C568" s="9"/>
      <c r="D568" s="9"/>
      <c r="E568" s="9"/>
      <c r="J568" s="54">
        <v>72</v>
      </c>
      <c r="K568" s="44">
        <v>12</v>
      </c>
      <c r="L568" s="45">
        <v>154</v>
      </c>
      <c r="M568" s="117">
        <f>J568/M$327*100</f>
        <v>12.478336221837088</v>
      </c>
      <c r="N568" s="127">
        <f t="shared" ref="N568:N575" si="109">K568/N$327*100</f>
        <v>21.052631578947366</v>
      </c>
      <c r="O568" s="122">
        <f t="shared" ref="O568:O575" si="110">L568/O$327*100</f>
        <v>30.61630218687873</v>
      </c>
    </row>
    <row r="569" spans="1:17" ht="15" customHeight="1" x14ac:dyDescent="0.15">
      <c r="A569" s="301"/>
      <c r="B569" s="23" t="s">
        <v>282</v>
      </c>
      <c r="C569" s="9"/>
      <c r="D569" s="9"/>
      <c r="E569" s="9"/>
      <c r="J569" s="55">
        <v>23</v>
      </c>
      <c r="K569" s="113">
        <v>1</v>
      </c>
      <c r="L569" s="108">
        <v>44</v>
      </c>
      <c r="M569" s="118">
        <f t="shared" ref="M569:M575" si="111">J569/M$327*100</f>
        <v>3.9861351819757362</v>
      </c>
      <c r="N569" s="128">
        <f t="shared" si="109"/>
        <v>1.7543859649122806</v>
      </c>
      <c r="O569" s="123">
        <f t="shared" si="110"/>
        <v>8.7475149105367791</v>
      </c>
    </row>
    <row r="570" spans="1:17" ht="15" customHeight="1" x14ac:dyDescent="0.15">
      <c r="A570" s="301"/>
      <c r="B570" s="23" t="s">
        <v>240</v>
      </c>
      <c r="C570" s="9"/>
      <c r="D570" s="9"/>
      <c r="E570" s="9"/>
      <c r="J570" s="55">
        <v>33</v>
      </c>
      <c r="K570" s="113">
        <v>1</v>
      </c>
      <c r="L570" s="108">
        <v>31</v>
      </c>
      <c r="M570" s="118">
        <f t="shared" si="111"/>
        <v>5.7192374350086661</v>
      </c>
      <c r="N570" s="128">
        <f t="shared" si="109"/>
        <v>1.7543859649122806</v>
      </c>
      <c r="O570" s="123">
        <f t="shared" si="110"/>
        <v>6.1630218687872764</v>
      </c>
    </row>
    <row r="571" spans="1:17" ht="15" customHeight="1" x14ac:dyDescent="0.15">
      <c r="A571" s="301"/>
      <c r="B571" s="23" t="s">
        <v>241</v>
      </c>
      <c r="C571" s="9"/>
      <c r="D571" s="9"/>
      <c r="E571" s="9"/>
      <c r="J571" s="55">
        <v>26</v>
      </c>
      <c r="K571" s="113">
        <v>2</v>
      </c>
      <c r="L571" s="108">
        <v>16</v>
      </c>
      <c r="M571" s="118">
        <f t="shared" si="111"/>
        <v>4.5060658578856154</v>
      </c>
      <c r="N571" s="128">
        <f t="shared" si="109"/>
        <v>3.5087719298245612</v>
      </c>
      <c r="O571" s="123">
        <f t="shared" si="110"/>
        <v>3.180914512922465</v>
      </c>
    </row>
    <row r="572" spans="1:17" ht="15" customHeight="1" x14ac:dyDescent="0.15">
      <c r="A572" s="301"/>
      <c r="B572" s="23" t="s">
        <v>283</v>
      </c>
      <c r="C572" s="9"/>
      <c r="D572" s="9"/>
      <c r="E572" s="9"/>
      <c r="J572" s="55">
        <v>30</v>
      </c>
      <c r="K572" s="113">
        <v>1</v>
      </c>
      <c r="L572" s="108">
        <v>21</v>
      </c>
      <c r="M572" s="118">
        <f t="shared" si="111"/>
        <v>5.1993067590987865</v>
      </c>
      <c r="N572" s="128">
        <f t="shared" si="109"/>
        <v>1.7543859649122806</v>
      </c>
      <c r="O572" s="123">
        <f t="shared" si="110"/>
        <v>4.1749502982107352</v>
      </c>
    </row>
    <row r="573" spans="1:17" ht="15" customHeight="1" x14ac:dyDescent="0.15">
      <c r="A573" s="301"/>
      <c r="B573" s="23" t="s">
        <v>284</v>
      </c>
      <c r="C573" s="9"/>
      <c r="D573" s="9"/>
      <c r="E573" s="9"/>
      <c r="J573" s="55">
        <v>32</v>
      </c>
      <c r="K573" s="113">
        <v>5</v>
      </c>
      <c r="L573" s="108">
        <v>10</v>
      </c>
      <c r="M573" s="118">
        <f t="shared" si="111"/>
        <v>5.545927209705372</v>
      </c>
      <c r="N573" s="128">
        <f t="shared" si="109"/>
        <v>8.7719298245614024</v>
      </c>
      <c r="O573" s="123">
        <f t="shared" si="110"/>
        <v>1.9880715705765408</v>
      </c>
    </row>
    <row r="574" spans="1:17" ht="15" customHeight="1" x14ac:dyDescent="0.15">
      <c r="A574" s="301"/>
      <c r="B574" s="23" t="s">
        <v>242</v>
      </c>
      <c r="C574" s="9"/>
      <c r="D574" s="9"/>
      <c r="E574" s="9"/>
      <c r="J574" s="55">
        <v>80</v>
      </c>
      <c r="K574" s="113">
        <v>6</v>
      </c>
      <c r="L574" s="108">
        <v>10</v>
      </c>
      <c r="M574" s="118">
        <f t="shared" si="111"/>
        <v>13.864818024263432</v>
      </c>
      <c r="N574" s="128">
        <f t="shared" si="109"/>
        <v>10.526315789473683</v>
      </c>
      <c r="O574" s="123">
        <f t="shared" si="110"/>
        <v>1.9880715705765408</v>
      </c>
    </row>
    <row r="575" spans="1:17" ht="15" customHeight="1" x14ac:dyDescent="0.15">
      <c r="A575" s="301"/>
      <c r="B575" s="27" t="s">
        <v>231</v>
      </c>
      <c r="C575" s="11"/>
      <c r="D575" s="11"/>
      <c r="E575" s="11"/>
      <c r="F575" s="11"/>
      <c r="G575" s="11"/>
      <c r="H575" s="11"/>
      <c r="I575" s="11"/>
      <c r="J575" s="56">
        <v>281</v>
      </c>
      <c r="K575" s="114">
        <v>29</v>
      </c>
      <c r="L575" s="109">
        <v>217</v>
      </c>
      <c r="M575" s="119">
        <f t="shared" si="111"/>
        <v>48.700173310225303</v>
      </c>
      <c r="N575" s="129">
        <f t="shared" si="109"/>
        <v>50.877192982456144</v>
      </c>
      <c r="O575" s="124">
        <f t="shared" si="110"/>
        <v>43.141153081510936</v>
      </c>
    </row>
    <row r="576" spans="1:17" ht="15" customHeight="1" x14ac:dyDescent="0.15">
      <c r="A576" s="301"/>
      <c r="B576" s="28" t="s">
        <v>1</v>
      </c>
      <c r="C576" s="12"/>
      <c r="D576" s="12"/>
      <c r="E576" s="12"/>
      <c r="F576" s="12"/>
      <c r="G576" s="12"/>
      <c r="H576" s="12"/>
      <c r="I576" s="12"/>
      <c r="J576" s="105">
        <f>SUM(J568:J575)</f>
        <v>577</v>
      </c>
      <c r="K576" s="115">
        <f>SUM(K568:K575)</f>
        <v>57</v>
      </c>
      <c r="L576" s="110">
        <f>SUM(L568:L575)</f>
        <v>503</v>
      </c>
      <c r="M576" s="120">
        <f>IF(SUM(M568:M575)&gt;100,"－",SUM(M568:M575))</f>
        <v>100</v>
      </c>
      <c r="N576" s="130">
        <f>IF(SUM(N568:N575)&gt;100,"－",SUM(N568:N575))</f>
        <v>100</v>
      </c>
      <c r="O576" s="125">
        <f>IF(SUM(O568:O575)&gt;100,"－",SUM(O568:O575))</f>
        <v>100</v>
      </c>
    </row>
    <row r="577" spans="1:15" ht="15" customHeight="1" x14ac:dyDescent="0.15">
      <c r="A577" s="301"/>
      <c r="B577" s="28" t="s">
        <v>194</v>
      </c>
      <c r="C577" s="12"/>
      <c r="D577" s="12"/>
      <c r="E577" s="12"/>
      <c r="F577" s="12"/>
      <c r="G577" s="12"/>
      <c r="H577" s="12"/>
      <c r="I577" s="13"/>
      <c r="J577" s="158">
        <v>7.0345945945945951</v>
      </c>
      <c r="K577" s="130">
        <v>7.6371428571428561</v>
      </c>
      <c r="L577" s="125">
        <v>2.0101398601398603</v>
      </c>
    </row>
    <row r="578" spans="1:15" ht="15" customHeight="1" x14ac:dyDescent="0.15">
      <c r="A578" s="301"/>
      <c r="B578" s="28" t="s">
        <v>280</v>
      </c>
      <c r="C578" s="12"/>
      <c r="D578" s="12"/>
      <c r="E578" s="12"/>
      <c r="F578" s="12"/>
      <c r="G578" s="12"/>
      <c r="H578" s="12"/>
      <c r="I578" s="13"/>
      <c r="J578" s="158">
        <v>5.5</v>
      </c>
      <c r="K578" s="130">
        <v>3</v>
      </c>
      <c r="L578" s="125">
        <v>0</v>
      </c>
    </row>
    <row r="579" spans="1:15" ht="15" customHeight="1" x14ac:dyDescent="0.15">
      <c r="A579" s="301"/>
      <c r="B579" s="28" t="s">
        <v>281</v>
      </c>
      <c r="C579" s="12"/>
      <c r="D579" s="12"/>
      <c r="E579" s="12"/>
      <c r="F579" s="12"/>
      <c r="G579" s="12"/>
      <c r="H579" s="12"/>
      <c r="I579" s="13"/>
      <c r="J579" s="158">
        <v>50.14</v>
      </c>
      <c r="K579" s="130">
        <v>68.099999999999994</v>
      </c>
      <c r="L579" s="125">
        <v>27.8</v>
      </c>
    </row>
    <row r="580" spans="1:15" ht="15" customHeight="1" x14ac:dyDescent="0.15">
      <c r="B580" s="31"/>
      <c r="C580" s="14"/>
      <c r="D580" s="14"/>
      <c r="E580" s="14"/>
      <c r="F580" s="14"/>
      <c r="G580" s="14"/>
      <c r="H580" s="14"/>
      <c r="I580" s="14"/>
      <c r="K580" s="1"/>
    </row>
    <row r="581" spans="1:15" ht="15" customHeight="1" x14ac:dyDescent="0.15">
      <c r="A581" s="1" t="s">
        <v>184</v>
      </c>
      <c r="B581" s="29"/>
      <c r="D581" s="8"/>
      <c r="F581" s="1"/>
      <c r="G581" s="1"/>
      <c r="H581" s="1"/>
      <c r="I581" s="1"/>
      <c r="K581" s="1"/>
    </row>
    <row r="582" spans="1:15" ht="12" customHeight="1" x14ac:dyDescent="0.15">
      <c r="B582" s="30"/>
      <c r="C582" s="10"/>
      <c r="D582" s="10"/>
      <c r="E582" s="10"/>
      <c r="F582" s="10"/>
      <c r="G582" s="10"/>
      <c r="H582" s="10"/>
      <c r="I582" s="10"/>
      <c r="J582" s="34" t="s">
        <v>2</v>
      </c>
      <c r="K582" s="35"/>
      <c r="L582" s="13"/>
      <c r="M582" s="34" t="s">
        <v>3</v>
      </c>
      <c r="N582" s="35"/>
      <c r="O582" s="13"/>
    </row>
    <row r="583" spans="1:15" ht="29.25" x14ac:dyDescent="0.15">
      <c r="B583" s="131" t="s">
        <v>181</v>
      </c>
      <c r="C583" s="14"/>
      <c r="D583" s="14"/>
      <c r="E583" s="14"/>
      <c r="F583" s="14"/>
      <c r="G583" s="14"/>
      <c r="H583" s="14"/>
      <c r="I583" s="14"/>
      <c r="J583" s="141" t="s">
        <v>10</v>
      </c>
      <c r="K583" s="142" t="s">
        <v>257</v>
      </c>
      <c r="L583" s="220"/>
      <c r="M583" s="141" t="s">
        <v>10</v>
      </c>
      <c r="N583" s="142" t="s">
        <v>257</v>
      </c>
      <c r="O583" s="220"/>
    </row>
    <row r="584" spans="1:15" ht="12" customHeight="1" x14ac:dyDescent="0.15">
      <c r="B584" s="27"/>
      <c r="C584" s="11"/>
      <c r="D584" s="11"/>
      <c r="E584" s="11"/>
      <c r="F584" s="11"/>
      <c r="G584" s="11"/>
      <c r="H584" s="11"/>
      <c r="I584" s="11"/>
      <c r="J584" s="104"/>
      <c r="K584" s="111"/>
      <c r="L584" s="221"/>
      <c r="M584" s="116">
        <f>M$16</f>
        <v>577</v>
      </c>
      <c r="N584" s="126">
        <f t="shared" ref="N584" si="112">N$16</f>
        <v>57</v>
      </c>
      <c r="O584" s="235"/>
    </row>
    <row r="585" spans="1:15" ht="15" customHeight="1" x14ac:dyDescent="0.15">
      <c r="B585" s="23" t="s">
        <v>38</v>
      </c>
      <c r="C585" s="9"/>
      <c r="D585" s="9"/>
      <c r="E585" s="9"/>
      <c r="J585" s="54">
        <v>270</v>
      </c>
      <c r="K585" s="201">
        <v>23</v>
      </c>
      <c r="L585" s="263"/>
      <c r="M585" s="117">
        <f t="shared" ref="M585:M591" si="113">J585/M$327*100</f>
        <v>46.793760831889081</v>
      </c>
      <c r="N585" s="198">
        <f t="shared" ref="N585:N591" si="114">K585/N$394*100</f>
        <v>40.350877192982452</v>
      </c>
      <c r="O585" s="257"/>
    </row>
    <row r="586" spans="1:15" ht="15" customHeight="1" x14ac:dyDescent="0.15">
      <c r="B586" s="23" t="s">
        <v>232</v>
      </c>
      <c r="C586" s="9"/>
      <c r="D586" s="9"/>
      <c r="E586" s="9"/>
      <c r="J586" s="55">
        <v>7</v>
      </c>
      <c r="K586" s="196">
        <v>1</v>
      </c>
      <c r="L586" s="264"/>
      <c r="M586" s="118">
        <f t="shared" si="113"/>
        <v>1.2131715771230502</v>
      </c>
      <c r="N586" s="199">
        <f t="shared" si="114"/>
        <v>1.7543859649122806</v>
      </c>
      <c r="O586" s="258"/>
    </row>
    <row r="587" spans="1:15" ht="15" customHeight="1" x14ac:dyDescent="0.15">
      <c r="B587" s="23" t="s">
        <v>233</v>
      </c>
      <c r="C587" s="9"/>
      <c r="D587" s="9"/>
      <c r="E587" s="9"/>
      <c r="J587" s="55">
        <v>5</v>
      </c>
      <c r="K587" s="196">
        <v>0</v>
      </c>
      <c r="L587" s="264"/>
      <c r="M587" s="118">
        <f t="shared" si="113"/>
        <v>0.86655112651646449</v>
      </c>
      <c r="N587" s="199">
        <f t="shared" si="114"/>
        <v>0</v>
      </c>
      <c r="O587" s="258"/>
    </row>
    <row r="588" spans="1:15" ht="15" customHeight="1" x14ac:dyDescent="0.15">
      <c r="B588" s="23" t="s">
        <v>224</v>
      </c>
      <c r="C588" s="9"/>
      <c r="D588" s="9"/>
      <c r="E588" s="9"/>
      <c r="J588" s="55">
        <v>12</v>
      </c>
      <c r="K588" s="196">
        <v>0</v>
      </c>
      <c r="L588" s="264"/>
      <c r="M588" s="118">
        <f t="shared" si="113"/>
        <v>2.0797227036395149</v>
      </c>
      <c r="N588" s="199">
        <f t="shared" si="114"/>
        <v>0</v>
      </c>
      <c r="O588" s="258"/>
    </row>
    <row r="589" spans="1:15" ht="15" customHeight="1" x14ac:dyDescent="0.15">
      <c r="B589" s="23" t="s">
        <v>225</v>
      </c>
      <c r="C589" s="9"/>
      <c r="D589" s="9"/>
      <c r="E589" s="9"/>
      <c r="J589" s="55">
        <v>5</v>
      </c>
      <c r="K589" s="196">
        <v>1</v>
      </c>
      <c r="L589" s="264"/>
      <c r="M589" s="118">
        <f t="shared" si="113"/>
        <v>0.86655112651646449</v>
      </c>
      <c r="N589" s="199">
        <f t="shared" si="114"/>
        <v>1.7543859649122806</v>
      </c>
      <c r="O589" s="258"/>
    </row>
    <row r="590" spans="1:15" ht="15" customHeight="1" x14ac:dyDescent="0.15">
      <c r="B590" s="23" t="s">
        <v>236</v>
      </c>
      <c r="C590" s="9"/>
      <c r="D590" s="9"/>
      <c r="E590" s="9"/>
      <c r="J590" s="55">
        <v>3</v>
      </c>
      <c r="K590" s="196">
        <v>0</v>
      </c>
      <c r="L590" s="264"/>
      <c r="M590" s="118">
        <f t="shared" si="113"/>
        <v>0.51993067590987874</v>
      </c>
      <c r="N590" s="199">
        <f t="shared" si="114"/>
        <v>0</v>
      </c>
      <c r="O590" s="258"/>
    </row>
    <row r="591" spans="1:15" ht="15" customHeight="1" x14ac:dyDescent="0.15">
      <c r="B591" s="27" t="s">
        <v>231</v>
      </c>
      <c r="C591" s="11"/>
      <c r="D591" s="11"/>
      <c r="E591" s="11"/>
      <c r="F591" s="11"/>
      <c r="G591" s="11"/>
      <c r="H591" s="11"/>
      <c r="I591" s="11"/>
      <c r="J591" s="56">
        <v>275</v>
      </c>
      <c r="K591" s="197">
        <v>32</v>
      </c>
      <c r="L591" s="265"/>
      <c r="M591" s="119">
        <f t="shared" si="113"/>
        <v>47.660311958405543</v>
      </c>
      <c r="N591" s="200">
        <f t="shared" si="114"/>
        <v>56.140350877192979</v>
      </c>
      <c r="O591" s="259"/>
    </row>
    <row r="592" spans="1:15" ht="15" customHeight="1" x14ac:dyDescent="0.15">
      <c r="B592" s="28" t="s">
        <v>1</v>
      </c>
      <c r="C592" s="12"/>
      <c r="D592" s="12"/>
      <c r="E592" s="12"/>
      <c r="F592" s="12"/>
      <c r="G592" s="12"/>
      <c r="H592" s="12"/>
      <c r="I592" s="12"/>
      <c r="J592" s="105">
        <f>SUM(J585:J591)</f>
        <v>577</v>
      </c>
      <c r="K592" s="202">
        <f>SUM(K585:K591)</f>
        <v>57</v>
      </c>
      <c r="L592" s="260"/>
      <c r="M592" s="120">
        <f>IF(SUM(M585:M591)&gt;100,"－",SUM(M585:M591))</f>
        <v>100</v>
      </c>
      <c r="N592" s="130">
        <f>IF(SUM(N585:N591)&gt;100,"－",SUM(N585:N591))</f>
        <v>100</v>
      </c>
      <c r="O592" s="241"/>
    </row>
    <row r="593" spans="2:15" ht="15" customHeight="1" x14ac:dyDescent="0.15">
      <c r="B593" s="28" t="s">
        <v>194</v>
      </c>
      <c r="C593" s="12"/>
      <c r="D593" s="12"/>
      <c r="E593" s="12"/>
      <c r="F593" s="12"/>
      <c r="G593" s="12"/>
      <c r="H593" s="13"/>
      <c r="I593" s="12"/>
      <c r="J593" s="158">
        <v>0.80463576158940397</v>
      </c>
      <c r="K593" s="203">
        <v>0.52</v>
      </c>
      <c r="L593" s="261"/>
    </row>
    <row r="594" spans="2:15" ht="15" customHeight="1" x14ac:dyDescent="0.15">
      <c r="B594" s="28" t="s">
        <v>280</v>
      </c>
      <c r="C594" s="12"/>
      <c r="D594" s="12"/>
      <c r="E594" s="12"/>
      <c r="F594" s="12"/>
      <c r="G594" s="12"/>
      <c r="H594" s="13"/>
      <c r="I594" s="12"/>
      <c r="J594" s="181">
        <v>0</v>
      </c>
      <c r="K594" s="204">
        <v>0</v>
      </c>
      <c r="L594" s="262"/>
    </row>
    <row r="595" spans="2:15" ht="15" customHeight="1" x14ac:dyDescent="0.15">
      <c r="B595" s="28" t="s">
        <v>281</v>
      </c>
      <c r="C595" s="12"/>
      <c r="D595" s="12"/>
      <c r="E595" s="12"/>
      <c r="F595" s="12"/>
      <c r="G595" s="12"/>
      <c r="H595" s="13"/>
      <c r="I595" s="12"/>
      <c r="J595" s="181">
        <v>32</v>
      </c>
      <c r="K595" s="204">
        <v>11</v>
      </c>
      <c r="L595" s="262"/>
    </row>
    <row r="596" spans="2:15" ht="15" customHeight="1" x14ac:dyDescent="0.15">
      <c r="B596" s="31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</row>
    <row r="597" spans="2:15" ht="12" customHeight="1" x14ac:dyDescent="0.15">
      <c r="B597" s="30"/>
      <c r="C597" s="10"/>
      <c r="D597" s="10"/>
      <c r="E597" s="10"/>
      <c r="F597" s="10"/>
      <c r="G597" s="10"/>
      <c r="H597" s="10"/>
      <c r="I597" s="10"/>
      <c r="J597" s="34" t="s">
        <v>2</v>
      </c>
      <c r="K597" s="35"/>
      <c r="L597" s="13"/>
      <c r="M597" s="34" t="s">
        <v>3</v>
      </c>
      <c r="N597" s="35"/>
      <c r="O597" s="13"/>
    </row>
    <row r="598" spans="2:15" ht="29.25" x14ac:dyDescent="0.15">
      <c r="B598" s="131" t="s">
        <v>182</v>
      </c>
      <c r="C598" s="14"/>
      <c r="D598" s="14"/>
      <c r="E598" s="14"/>
      <c r="F598" s="14"/>
      <c r="G598" s="14"/>
      <c r="H598" s="14"/>
      <c r="I598" s="14"/>
      <c r="J598" s="141" t="s">
        <v>10</v>
      </c>
      <c r="K598" s="142" t="s">
        <v>257</v>
      </c>
      <c r="L598" s="220"/>
      <c r="M598" s="141" t="s">
        <v>10</v>
      </c>
      <c r="N598" s="142" t="s">
        <v>257</v>
      </c>
      <c r="O598" s="220"/>
    </row>
    <row r="599" spans="2:15" ht="12" customHeight="1" x14ac:dyDescent="0.15">
      <c r="B599" s="27"/>
      <c r="C599" s="11"/>
      <c r="D599" s="11"/>
      <c r="E599" s="11"/>
      <c r="F599" s="11"/>
      <c r="G599" s="11"/>
      <c r="H599" s="11"/>
      <c r="I599" s="11"/>
      <c r="J599" s="104"/>
      <c r="K599" s="111"/>
      <c r="L599" s="221"/>
      <c r="M599" s="116">
        <f>M$16</f>
        <v>577</v>
      </c>
      <c r="N599" s="126">
        <f t="shared" ref="N599" si="115">N$16</f>
        <v>57</v>
      </c>
      <c r="O599" s="235"/>
    </row>
    <row r="600" spans="2:15" ht="15" customHeight="1" x14ac:dyDescent="0.15">
      <c r="B600" s="23" t="s">
        <v>247</v>
      </c>
      <c r="C600" s="9"/>
      <c r="D600" s="9"/>
      <c r="E600" s="9"/>
      <c r="J600" s="54">
        <v>247</v>
      </c>
      <c r="K600" s="201">
        <v>18</v>
      </c>
      <c r="L600" s="263"/>
      <c r="M600" s="117">
        <f t="shared" ref="M600:M606" si="116">J600/M$327*100</f>
        <v>42.807625649913348</v>
      </c>
      <c r="N600" s="198">
        <f t="shared" ref="N600:N606" si="117">K600/N$394*100</f>
        <v>31.578947368421051</v>
      </c>
      <c r="O600" s="257"/>
    </row>
    <row r="601" spans="2:15" ht="15" customHeight="1" x14ac:dyDescent="0.15">
      <c r="B601" s="23" t="s">
        <v>248</v>
      </c>
      <c r="C601" s="9"/>
      <c r="D601" s="9"/>
      <c r="E601" s="9"/>
      <c r="J601" s="55">
        <v>9</v>
      </c>
      <c r="K601" s="196">
        <v>1</v>
      </c>
      <c r="L601" s="264"/>
      <c r="M601" s="118">
        <f t="shared" si="116"/>
        <v>1.559792027729636</v>
      </c>
      <c r="N601" s="199">
        <f t="shared" si="117"/>
        <v>1.7543859649122806</v>
      </c>
      <c r="O601" s="258"/>
    </row>
    <row r="602" spans="2:15" ht="15" customHeight="1" x14ac:dyDescent="0.15">
      <c r="B602" s="23" t="s">
        <v>249</v>
      </c>
      <c r="C602" s="9"/>
      <c r="D602" s="9"/>
      <c r="E602" s="9"/>
      <c r="J602" s="55">
        <v>6</v>
      </c>
      <c r="K602" s="196">
        <v>0</v>
      </c>
      <c r="L602" s="264"/>
      <c r="M602" s="118">
        <f t="shared" si="116"/>
        <v>1.0398613518197575</v>
      </c>
      <c r="N602" s="199">
        <f t="shared" si="117"/>
        <v>0</v>
      </c>
      <c r="O602" s="258"/>
    </row>
    <row r="603" spans="2:15" ht="15" customHeight="1" x14ac:dyDescent="0.15">
      <c r="B603" s="23" t="s">
        <v>250</v>
      </c>
      <c r="C603" s="9"/>
      <c r="D603" s="9"/>
      <c r="E603" s="9"/>
      <c r="J603" s="55">
        <v>1</v>
      </c>
      <c r="K603" s="196">
        <v>0</v>
      </c>
      <c r="L603" s="264"/>
      <c r="M603" s="118">
        <f t="shared" si="116"/>
        <v>0.17331022530329288</v>
      </c>
      <c r="N603" s="199">
        <f t="shared" si="117"/>
        <v>0</v>
      </c>
      <c r="O603" s="258"/>
    </row>
    <row r="604" spans="2:15" ht="15" customHeight="1" x14ac:dyDescent="0.15">
      <c r="B604" s="23" t="s">
        <v>251</v>
      </c>
      <c r="C604" s="9"/>
      <c r="D604" s="9"/>
      <c r="E604" s="9"/>
      <c r="J604" s="55">
        <v>0</v>
      </c>
      <c r="K604" s="196">
        <v>0</v>
      </c>
      <c r="L604" s="264"/>
      <c r="M604" s="118">
        <f t="shared" si="116"/>
        <v>0</v>
      </c>
      <c r="N604" s="199">
        <f t="shared" si="117"/>
        <v>0</v>
      </c>
      <c r="O604" s="258"/>
    </row>
    <row r="605" spans="2:15" ht="15" customHeight="1" x14ac:dyDescent="0.15">
      <c r="B605" s="23" t="s">
        <v>252</v>
      </c>
      <c r="C605" s="9"/>
      <c r="D605" s="9"/>
      <c r="E605" s="9"/>
      <c r="J605" s="55">
        <v>6</v>
      </c>
      <c r="K605" s="196">
        <v>0</v>
      </c>
      <c r="L605" s="264"/>
      <c r="M605" s="118">
        <f t="shared" si="116"/>
        <v>1.0398613518197575</v>
      </c>
      <c r="N605" s="199">
        <f t="shared" si="117"/>
        <v>0</v>
      </c>
      <c r="O605" s="258"/>
    </row>
    <row r="606" spans="2:15" ht="15" customHeight="1" x14ac:dyDescent="0.15">
      <c r="B606" s="27" t="s">
        <v>231</v>
      </c>
      <c r="C606" s="11"/>
      <c r="D606" s="11"/>
      <c r="E606" s="11"/>
      <c r="F606" s="11"/>
      <c r="G606" s="11"/>
      <c r="H606" s="11"/>
      <c r="I606" s="11"/>
      <c r="J606" s="56">
        <v>308</v>
      </c>
      <c r="K606" s="197">
        <v>38</v>
      </c>
      <c r="L606" s="265"/>
      <c r="M606" s="119">
        <f t="shared" si="116"/>
        <v>53.379549393414216</v>
      </c>
      <c r="N606" s="200">
        <f t="shared" si="117"/>
        <v>66.666666666666657</v>
      </c>
      <c r="O606" s="259"/>
    </row>
    <row r="607" spans="2:15" ht="15" customHeight="1" x14ac:dyDescent="0.15">
      <c r="B607" s="28" t="s">
        <v>1</v>
      </c>
      <c r="C607" s="12"/>
      <c r="D607" s="12"/>
      <c r="E607" s="12"/>
      <c r="F607" s="12"/>
      <c r="G607" s="12"/>
      <c r="H607" s="12"/>
      <c r="I607" s="12"/>
      <c r="J607" s="105">
        <f>SUM(J600:J606)</f>
        <v>577</v>
      </c>
      <c r="K607" s="202">
        <f>SUM(K600:K606)</f>
        <v>57</v>
      </c>
      <c r="L607" s="260"/>
      <c r="M607" s="120">
        <f>IF(SUM(M600:M606)&gt;100,"－",SUM(M600:M606))</f>
        <v>100</v>
      </c>
      <c r="N607" s="130">
        <f>IF(SUM(N600:N606)&gt;100,"－",SUM(N600:N606))</f>
        <v>99.999999999999986</v>
      </c>
      <c r="O607" s="241"/>
    </row>
    <row r="608" spans="2:15" ht="15" customHeight="1" x14ac:dyDescent="0.15">
      <c r="B608" s="28" t="s">
        <v>285</v>
      </c>
      <c r="C608" s="12"/>
      <c r="D608" s="12"/>
      <c r="E608" s="12"/>
      <c r="F608" s="12"/>
      <c r="G608" s="12"/>
      <c r="H608" s="13"/>
      <c r="I608" s="12"/>
      <c r="J608" s="158">
        <v>26.027137546468403</v>
      </c>
      <c r="K608" s="203">
        <v>1.263157894736842</v>
      </c>
      <c r="L608" s="261"/>
    </row>
    <row r="609" spans="1:15" ht="15" customHeight="1" x14ac:dyDescent="0.15">
      <c r="B609" s="28" t="s">
        <v>286</v>
      </c>
      <c r="C609" s="12"/>
      <c r="D609" s="12"/>
      <c r="E609" s="12"/>
      <c r="F609" s="12"/>
      <c r="G609" s="12"/>
      <c r="H609" s="13"/>
      <c r="I609" s="12"/>
      <c r="J609" s="181">
        <v>0</v>
      </c>
      <c r="K609" s="204">
        <v>0</v>
      </c>
      <c r="L609" s="262"/>
    </row>
    <row r="610" spans="1:15" ht="15" customHeight="1" x14ac:dyDescent="0.15">
      <c r="B610" s="28" t="s">
        <v>287</v>
      </c>
      <c r="C610" s="12"/>
      <c r="D610" s="12"/>
      <c r="E610" s="12"/>
      <c r="F610" s="12"/>
      <c r="G610" s="12"/>
      <c r="H610" s="13"/>
      <c r="I610" s="12"/>
      <c r="J610" s="181">
        <v>1422</v>
      </c>
      <c r="K610" s="204">
        <v>24</v>
      </c>
      <c r="L610" s="262"/>
    </row>
    <row r="611" spans="1:15" ht="15" customHeight="1" x14ac:dyDescent="0.15">
      <c r="B611" s="28" t="s">
        <v>411</v>
      </c>
      <c r="C611" s="12"/>
      <c r="D611" s="12"/>
      <c r="E611" s="12"/>
      <c r="F611" s="12"/>
      <c r="G611" s="12"/>
      <c r="H611" s="13"/>
      <c r="I611" s="12"/>
      <c r="J611" s="158">
        <v>0.3</v>
      </c>
      <c r="K611" s="203">
        <v>24</v>
      </c>
      <c r="L611" s="262"/>
    </row>
    <row r="612" spans="1:15" ht="15" customHeight="1" x14ac:dyDescent="0.15">
      <c r="B612" s="185" t="s">
        <v>412</v>
      </c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5" ht="8.25" customHeight="1" x14ac:dyDescent="0.15">
      <c r="B613" s="31"/>
      <c r="C613" s="14"/>
      <c r="D613" s="14"/>
      <c r="E613" s="14"/>
      <c r="F613" s="14"/>
      <c r="G613" s="14"/>
      <c r="H613" s="14"/>
      <c r="I613" s="14"/>
      <c r="J613" s="15"/>
      <c r="K613" s="16"/>
      <c r="L613" s="17"/>
    </row>
    <row r="614" spans="1:15" ht="15" customHeight="1" x14ac:dyDescent="0.15">
      <c r="A614" s="93" t="s">
        <v>253</v>
      </c>
      <c r="B614" s="31"/>
      <c r="C614" s="14"/>
      <c r="D614" s="14"/>
      <c r="E614" s="14"/>
      <c r="F614" s="14"/>
      <c r="G614" s="14"/>
      <c r="H614" s="14"/>
      <c r="I614" s="14"/>
      <c r="J614" s="15"/>
      <c r="K614" s="16"/>
      <c r="L614" s="17"/>
    </row>
    <row r="615" spans="1:15" ht="15" customHeight="1" x14ac:dyDescent="0.15">
      <c r="A615" s="1" t="s">
        <v>185</v>
      </c>
      <c r="B615" s="29"/>
      <c r="D615" s="8"/>
      <c r="F615" s="1"/>
      <c r="G615" s="1"/>
      <c r="H615" s="1"/>
      <c r="I615" s="1"/>
      <c r="K615" s="1"/>
    </row>
    <row r="616" spans="1:15" ht="12" customHeight="1" x14ac:dyDescent="0.15">
      <c r="B616" s="30"/>
      <c r="C616" s="10"/>
      <c r="D616" s="10"/>
      <c r="E616" s="10"/>
      <c r="F616" s="10"/>
      <c r="G616" s="10"/>
      <c r="H616" s="10"/>
      <c r="I616" s="10"/>
      <c r="J616" s="34" t="s">
        <v>2</v>
      </c>
      <c r="K616" s="35"/>
      <c r="L616" s="13"/>
      <c r="M616" s="34" t="s">
        <v>3</v>
      </c>
      <c r="N616" s="35"/>
      <c r="O616" s="13"/>
    </row>
    <row r="617" spans="1:15" ht="29.25" x14ac:dyDescent="0.15">
      <c r="B617" s="131" t="s">
        <v>178</v>
      </c>
      <c r="C617" s="14"/>
      <c r="D617" s="14"/>
      <c r="E617" s="14"/>
      <c r="F617" s="14"/>
      <c r="G617" s="14"/>
      <c r="H617" s="14"/>
      <c r="I617" s="14"/>
      <c r="J617" s="141" t="s">
        <v>10</v>
      </c>
      <c r="K617" s="142" t="s">
        <v>257</v>
      </c>
      <c r="L617" s="143" t="s">
        <v>11</v>
      </c>
      <c r="M617" s="141" t="s">
        <v>10</v>
      </c>
      <c r="N617" s="142" t="s">
        <v>257</v>
      </c>
      <c r="O617" s="143" t="s">
        <v>11</v>
      </c>
    </row>
    <row r="618" spans="1:15" ht="12" customHeight="1" x14ac:dyDescent="0.15">
      <c r="B618" s="27"/>
      <c r="C618" s="11"/>
      <c r="D618" s="11"/>
      <c r="E618" s="11"/>
      <c r="F618" s="11"/>
      <c r="G618" s="11"/>
      <c r="H618" s="11"/>
      <c r="I618" s="11"/>
      <c r="J618" s="104"/>
      <c r="K618" s="111"/>
      <c r="L618" s="106"/>
      <c r="M618" s="116">
        <f>M$16</f>
        <v>577</v>
      </c>
      <c r="N618" s="126">
        <f t="shared" ref="N618:O618" si="118">N$16</f>
        <v>57</v>
      </c>
      <c r="O618" s="121">
        <f t="shared" si="118"/>
        <v>503</v>
      </c>
    </row>
    <row r="619" spans="1:15" ht="15" customHeight="1" x14ac:dyDescent="0.15">
      <c r="B619" s="23" t="s">
        <v>186</v>
      </c>
      <c r="C619" s="9"/>
      <c r="D619" s="9"/>
      <c r="E619" s="9"/>
      <c r="J619" s="54">
        <v>33</v>
      </c>
      <c r="K619" s="44">
        <v>1</v>
      </c>
      <c r="L619" s="45">
        <v>22</v>
      </c>
      <c r="M619" s="117">
        <f>J619/M$327*100</f>
        <v>5.7192374350086661</v>
      </c>
      <c r="N619" s="127">
        <f t="shared" ref="N619:N625" si="119">K619/N$327*100</f>
        <v>1.7543859649122806</v>
      </c>
      <c r="O619" s="122">
        <f t="shared" ref="O619:O625" si="120">L619/O$327*100</f>
        <v>4.3737574552683895</v>
      </c>
    </row>
    <row r="620" spans="1:15" ht="15" customHeight="1" x14ac:dyDescent="0.15">
      <c r="B620" s="23" t="s">
        <v>187</v>
      </c>
      <c r="C620" s="9"/>
      <c r="D620" s="9"/>
      <c r="E620" s="9"/>
      <c r="J620" s="55">
        <v>85</v>
      </c>
      <c r="K620" s="113">
        <v>14</v>
      </c>
      <c r="L620" s="108">
        <v>104</v>
      </c>
      <c r="M620" s="118">
        <f t="shared" ref="M620:M625" si="121">J620/M$327*100</f>
        <v>14.731369150779896</v>
      </c>
      <c r="N620" s="128">
        <f t="shared" si="119"/>
        <v>24.561403508771928</v>
      </c>
      <c r="O620" s="123">
        <f t="shared" si="120"/>
        <v>20.675944333996025</v>
      </c>
    </row>
    <row r="621" spans="1:15" ht="15" customHeight="1" x14ac:dyDescent="0.15">
      <c r="B621" s="23" t="s">
        <v>188</v>
      </c>
      <c r="C621" s="9"/>
      <c r="D621" s="9"/>
      <c r="E621" s="9"/>
      <c r="J621" s="55">
        <v>204</v>
      </c>
      <c r="K621" s="113">
        <v>21</v>
      </c>
      <c r="L621" s="108">
        <v>197</v>
      </c>
      <c r="M621" s="118">
        <f t="shared" si="121"/>
        <v>35.355285961871751</v>
      </c>
      <c r="N621" s="128">
        <f t="shared" si="119"/>
        <v>36.84210526315789</v>
      </c>
      <c r="O621" s="123">
        <f t="shared" si="120"/>
        <v>39.165009940357855</v>
      </c>
    </row>
    <row r="622" spans="1:15" ht="15" customHeight="1" x14ac:dyDescent="0.15">
      <c r="B622" s="23" t="s">
        <v>189</v>
      </c>
      <c r="C622" s="9"/>
      <c r="D622" s="9"/>
      <c r="E622" s="9"/>
      <c r="J622" s="55">
        <v>163</v>
      </c>
      <c r="K622" s="113">
        <v>13</v>
      </c>
      <c r="L622" s="108">
        <v>112</v>
      </c>
      <c r="M622" s="118">
        <f t="shared" si="121"/>
        <v>28.249566724436743</v>
      </c>
      <c r="N622" s="128">
        <f t="shared" si="119"/>
        <v>22.807017543859647</v>
      </c>
      <c r="O622" s="123">
        <f t="shared" si="120"/>
        <v>22.266401590457257</v>
      </c>
    </row>
    <row r="623" spans="1:15" ht="15" customHeight="1" x14ac:dyDescent="0.15">
      <c r="B623" s="23" t="s">
        <v>190</v>
      </c>
      <c r="C623" s="9"/>
      <c r="D623" s="9"/>
      <c r="E623" s="9"/>
      <c r="J623" s="55">
        <v>45</v>
      </c>
      <c r="K623" s="113">
        <v>4</v>
      </c>
      <c r="L623" s="108">
        <v>28</v>
      </c>
      <c r="M623" s="118">
        <f t="shared" si="121"/>
        <v>7.7989601386481793</v>
      </c>
      <c r="N623" s="128">
        <f t="shared" si="119"/>
        <v>7.0175438596491224</v>
      </c>
      <c r="O623" s="123">
        <f t="shared" si="120"/>
        <v>5.5666003976143141</v>
      </c>
    </row>
    <row r="624" spans="1:15" ht="15" customHeight="1" x14ac:dyDescent="0.15">
      <c r="B624" s="23" t="s">
        <v>7</v>
      </c>
      <c r="C624" s="9"/>
      <c r="D624" s="9"/>
      <c r="E624" s="9"/>
      <c r="J624" s="55">
        <v>10</v>
      </c>
      <c r="K624" s="113">
        <v>0</v>
      </c>
      <c r="L624" s="108">
        <v>9</v>
      </c>
      <c r="M624" s="118">
        <f t="shared" si="121"/>
        <v>1.733102253032929</v>
      </c>
      <c r="N624" s="128">
        <f t="shared" si="119"/>
        <v>0</v>
      </c>
      <c r="O624" s="123">
        <f t="shared" si="120"/>
        <v>1.7892644135188867</v>
      </c>
    </row>
    <row r="625" spans="2:15" ht="15" customHeight="1" x14ac:dyDescent="0.15">
      <c r="B625" s="27" t="s">
        <v>0</v>
      </c>
      <c r="C625" s="11"/>
      <c r="D625" s="11"/>
      <c r="E625" s="11"/>
      <c r="F625" s="11"/>
      <c r="G625" s="11"/>
      <c r="H625" s="11"/>
      <c r="I625" s="11"/>
      <c r="J625" s="56">
        <v>37</v>
      </c>
      <c r="K625" s="114">
        <v>4</v>
      </c>
      <c r="L625" s="109">
        <v>31</v>
      </c>
      <c r="M625" s="119">
        <f t="shared" si="121"/>
        <v>6.4124783362218372</v>
      </c>
      <c r="N625" s="129">
        <f t="shared" si="119"/>
        <v>7.0175438596491224</v>
      </c>
      <c r="O625" s="124">
        <f t="shared" si="120"/>
        <v>6.1630218687872764</v>
      </c>
    </row>
    <row r="626" spans="2:15" ht="15" customHeight="1" x14ac:dyDescent="0.15">
      <c r="B626" s="28" t="s">
        <v>1</v>
      </c>
      <c r="C626" s="12"/>
      <c r="D626" s="12"/>
      <c r="E626" s="12"/>
      <c r="F626" s="12"/>
      <c r="G626" s="12"/>
      <c r="H626" s="12"/>
      <c r="I626" s="12"/>
      <c r="J626" s="105">
        <f>SUM(J619:J625)</f>
        <v>577</v>
      </c>
      <c r="K626" s="115">
        <f>SUM(K619:K625)</f>
        <v>57</v>
      </c>
      <c r="L626" s="110">
        <f>SUM(L619:L625)</f>
        <v>503</v>
      </c>
      <c r="M626" s="120">
        <f>IF(SUM(M619:M625)&gt;100,"－",SUM(M619:M625))</f>
        <v>100</v>
      </c>
      <c r="N626" s="130">
        <f>IF(SUM(N619:N625)&gt;100,"－",SUM(N619:N625))</f>
        <v>99.999999999999986</v>
      </c>
      <c r="O626" s="125">
        <f>IF(SUM(O619:O625)&gt;100,"－",SUM(O619:O625))</f>
        <v>100</v>
      </c>
    </row>
    <row r="627" spans="2:15" ht="15" customHeight="1" x14ac:dyDescent="0.15">
      <c r="B627" s="31"/>
      <c r="C627" s="14"/>
      <c r="D627" s="14"/>
      <c r="E627" s="14"/>
      <c r="F627" s="14"/>
      <c r="G627" s="14"/>
      <c r="H627" s="14"/>
      <c r="I627" s="14"/>
      <c r="J627" s="15"/>
      <c r="K627" s="16"/>
      <c r="L627" s="17"/>
    </row>
    <row r="628" spans="2:15" ht="12" customHeight="1" x14ac:dyDescent="0.15">
      <c r="B628" s="30"/>
      <c r="C628" s="10"/>
      <c r="D628" s="10"/>
      <c r="E628" s="10"/>
      <c r="F628" s="10"/>
      <c r="G628" s="10"/>
      <c r="H628" s="10"/>
      <c r="I628" s="10"/>
      <c r="J628" s="34" t="s">
        <v>2</v>
      </c>
      <c r="K628" s="35"/>
      <c r="L628" s="13"/>
      <c r="M628" s="34" t="s">
        <v>3</v>
      </c>
      <c r="N628" s="35"/>
      <c r="O628" s="13"/>
    </row>
    <row r="629" spans="2:15" ht="29.25" x14ac:dyDescent="0.15">
      <c r="B629" s="131" t="s">
        <v>192</v>
      </c>
      <c r="C629" s="14"/>
      <c r="D629" s="14"/>
      <c r="E629" s="14"/>
      <c r="F629" s="14"/>
      <c r="G629" s="14"/>
      <c r="H629" s="14"/>
      <c r="I629" s="14"/>
      <c r="J629" s="141" t="s">
        <v>10</v>
      </c>
      <c r="K629" s="142" t="s">
        <v>257</v>
      </c>
      <c r="L629" s="143" t="s">
        <v>11</v>
      </c>
      <c r="M629" s="141" t="s">
        <v>10</v>
      </c>
      <c r="N629" s="142" t="s">
        <v>257</v>
      </c>
      <c r="O629" s="143" t="s">
        <v>11</v>
      </c>
    </row>
    <row r="630" spans="2:15" ht="12" customHeight="1" x14ac:dyDescent="0.15">
      <c r="B630" s="27"/>
      <c r="C630" s="11"/>
      <c r="D630" s="11"/>
      <c r="E630" s="11"/>
      <c r="F630" s="11"/>
      <c r="G630" s="11"/>
      <c r="H630" s="11"/>
      <c r="I630" s="11"/>
      <c r="J630" s="104"/>
      <c r="K630" s="111"/>
      <c r="L630" s="106"/>
      <c r="M630" s="116">
        <v>550</v>
      </c>
      <c r="N630" s="126">
        <v>52</v>
      </c>
      <c r="O630" s="121">
        <v>493</v>
      </c>
    </row>
    <row r="631" spans="2:15" ht="15" customHeight="1" x14ac:dyDescent="0.15">
      <c r="B631" s="23" t="s">
        <v>186</v>
      </c>
      <c r="C631" s="9"/>
      <c r="D631" s="9"/>
      <c r="E631" s="9"/>
      <c r="J631" s="54">
        <v>10</v>
      </c>
      <c r="K631" s="44">
        <v>1</v>
      </c>
      <c r="L631" s="45">
        <v>9</v>
      </c>
      <c r="M631" s="117">
        <f>J631/M$630*100</f>
        <v>1.8181818181818181</v>
      </c>
      <c r="N631" s="127">
        <f t="shared" ref="N631:N637" si="122">K631/N$630*100</f>
        <v>1.9230769230769231</v>
      </c>
      <c r="O631" s="122">
        <f t="shared" ref="O631:O637" si="123">L631/O$630*100</f>
        <v>1.8255578093306288</v>
      </c>
    </row>
    <row r="632" spans="2:15" ht="15" customHeight="1" x14ac:dyDescent="0.15">
      <c r="B632" s="23" t="s">
        <v>187</v>
      </c>
      <c r="C632" s="9"/>
      <c r="D632" s="9"/>
      <c r="E632" s="9"/>
      <c r="J632" s="55">
        <v>37</v>
      </c>
      <c r="K632" s="113">
        <v>3</v>
      </c>
      <c r="L632" s="108">
        <v>72</v>
      </c>
      <c r="M632" s="118">
        <f t="shared" ref="M632:M637" si="124">J632/M$630*100</f>
        <v>6.7272727272727275</v>
      </c>
      <c r="N632" s="128">
        <f t="shared" si="122"/>
        <v>5.7692307692307692</v>
      </c>
      <c r="O632" s="123">
        <f t="shared" si="123"/>
        <v>14.604462474645031</v>
      </c>
    </row>
    <row r="633" spans="2:15" ht="15" customHeight="1" x14ac:dyDescent="0.15">
      <c r="B633" s="23" t="s">
        <v>188</v>
      </c>
      <c r="C633" s="9"/>
      <c r="D633" s="9"/>
      <c r="E633" s="9"/>
      <c r="J633" s="55">
        <v>135</v>
      </c>
      <c r="K633" s="113">
        <v>11</v>
      </c>
      <c r="L633" s="108">
        <v>129</v>
      </c>
      <c r="M633" s="118">
        <f t="shared" si="124"/>
        <v>24.545454545454547</v>
      </c>
      <c r="N633" s="128">
        <f t="shared" si="122"/>
        <v>21.153846153846153</v>
      </c>
      <c r="O633" s="123">
        <f t="shared" si="123"/>
        <v>26.166328600405681</v>
      </c>
    </row>
    <row r="634" spans="2:15" ht="15" customHeight="1" x14ac:dyDescent="0.15">
      <c r="B634" s="23" t="s">
        <v>189</v>
      </c>
      <c r="C634" s="9"/>
      <c r="D634" s="9"/>
      <c r="E634" s="9"/>
      <c r="J634" s="55">
        <v>119</v>
      </c>
      <c r="K634" s="113">
        <v>16</v>
      </c>
      <c r="L634" s="108">
        <v>83</v>
      </c>
      <c r="M634" s="118">
        <f t="shared" si="124"/>
        <v>21.636363636363637</v>
      </c>
      <c r="N634" s="128">
        <f t="shared" si="122"/>
        <v>30.76923076923077</v>
      </c>
      <c r="O634" s="123">
        <f t="shared" si="123"/>
        <v>16.835699797160245</v>
      </c>
    </row>
    <row r="635" spans="2:15" ht="15" customHeight="1" x14ac:dyDescent="0.15">
      <c r="B635" s="23" t="s">
        <v>190</v>
      </c>
      <c r="C635" s="9"/>
      <c r="D635" s="9"/>
      <c r="E635" s="9"/>
      <c r="J635" s="55">
        <v>102</v>
      </c>
      <c r="K635" s="113">
        <v>3</v>
      </c>
      <c r="L635" s="108">
        <v>83</v>
      </c>
      <c r="M635" s="118">
        <f t="shared" si="124"/>
        <v>18.545454545454547</v>
      </c>
      <c r="N635" s="128">
        <f t="shared" si="122"/>
        <v>5.7692307692307692</v>
      </c>
      <c r="O635" s="123">
        <f t="shared" si="123"/>
        <v>16.835699797160245</v>
      </c>
    </row>
    <row r="636" spans="2:15" ht="15" customHeight="1" x14ac:dyDescent="0.15">
      <c r="B636" s="23" t="s">
        <v>7</v>
      </c>
      <c r="C636" s="9"/>
      <c r="D636" s="9"/>
      <c r="E636" s="9"/>
      <c r="J636" s="55">
        <v>15</v>
      </c>
      <c r="K636" s="113">
        <v>1</v>
      </c>
      <c r="L636" s="108">
        <v>8</v>
      </c>
      <c r="M636" s="118">
        <f t="shared" si="124"/>
        <v>2.7272727272727271</v>
      </c>
      <c r="N636" s="128">
        <f t="shared" si="122"/>
        <v>1.9230769230769231</v>
      </c>
      <c r="O636" s="123">
        <f t="shared" si="123"/>
        <v>1.6227180527383367</v>
      </c>
    </row>
    <row r="637" spans="2:15" ht="15" customHeight="1" x14ac:dyDescent="0.15">
      <c r="B637" s="27" t="s">
        <v>0</v>
      </c>
      <c r="C637" s="11"/>
      <c r="D637" s="11"/>
      <c r="E637" s="11"/>
      <c r="F637" s="11"/>
      <c r="G637" s="11"/>
      <c r="H637" s="11"/>
      <c r="I637" s="11"/>
      <c r="J637" s="56">
        <v>132</v>
      </c>
      <c r="K637" s="114">
        <v>17</v>
      </c>
      <c r="L637" s="109">
        <v>109</v>
      </c>
      <c r="M637" s="119">
        <f t="shared" si="124"/>
        <v>24</v>
      </c>
      <c r="N637" s="129">
        <f t="shared" si="122"/>
        <v>32.692307692307693</v>
      </c>
      <c r="O637" s="124">
        <f t="shared" si="123"/>
        <v>22.109533468559839</v>
      </c>
    </row>
    <row r="638" spans="2:15" ht="15" customHeight="1" x14ac:dyDescent="0.15">
      <c r="B638" s="28" t="s">
        <v>1</v>
      </c>
      <c r="C638" s="12"/>
      <c r="D638" s="12"/>
      <c r="E638" s="12"/>
      <c r="F638" s="12"/>
      <c r="G638" s="12"/>
      <c r="H638" s="12"/>
      <c r="I638" s="12"/>
      <c r="J638" s="105">
        <f>SUM(J631:J637)</f>
        <v>550</v>
      </c>
      <c r="K638" s="115">
        <f>SUM(K631:K637)</f>
        <v>52</v>
      </c>
      <c r="L638" s="110">
        <f>SUM(L631:L637)</f>
        <v>493</v>
      </c>
      <c r="M638" s="120">
        <f>IF(SUM(M631:M637)&gt;100,"－",SUM(M631:M637))</f>
        <v>100.00000000000001</v>
      </c>
      <c r="N638" s="130">
        <f>IF(SUM(N631:N637)&gt;100,"－",SUM(N631:N637))</f>
        <v>100</v>
      </c>
      <c r="O638" s="125">
        <f>IF(SUM(O631:O637)&gt;100,"－",SUM(O631:O637))</f>
        <v>100</v>
      </c>
    </row>
    <row r="639" spans="2:15" ht="15" customHeight="1" x14ac:dyDescent="0.15">
      <c r="B639" s="31"/>
      <c r="C639" s="14"/>
      <c r="D639" s="14"/>
      <c r="E639" s="14"/>
      <c r="F639" s="14"/>
      <c r="G639" s="14"/>
      <c r="H639" s="14"/>
      <c r="I639" s="14"/>
      <c r="J639" s="15"/>
      <c r="K639" s="16"/>
      <c r="L639" s="17"/>
    </row>
    <row r="640" spans="2:15" ht="12" customHeight="1" x14ac:dyDescent="0.15">
      <c r="B640" s="30"/>
      <c r="C640" s="10"/>
      <c r="D640" s="10"/>
      <c r="E640" s="10"/>
      <c r="F640" s="10"/>
      <c r="G640" s="10"/>
      <c r="H640" s="10"/>
      <c r="I640" s="10"/>
      <c r="J640" s="34" t="s">
        <v>2</v>
      </c>
      <c r="K640" s="35"/>
      <c r="L640" s="13"/>
      <c r="M640" s="34" t="s">
        <v>3</v>
      </c>
      <c r="N640" s="35"/>
      <c r="O640" s="13"/>
    </row>
    <row r="641" spans="1:15" ht="29.25" x14ac:dyDescent="0.15">
      <c r="B641" s="131" t="s">
        <v>191</v>
      </c>
      <c r="C641" s="14"/>
      <c r="D641" s="14"/>
      <c r="E641" s="14"/>
      <c r="F641" s="14"/>
      <c r="G641" s="14"/>
      <c r="H641" s="14"/>
      <c r="I641" s="14"/>
      <c r="J641" s="141" t="s">
        <v>10</v>
      </c>
      <c r="K641" s="142" t="s">
        <v>257</v>
      </c>
      <c r="L641" s="220"/>
      <c r="M641" s="141" t="s">
        <v>10</v>
      </c>
      <c r="N641" s="142" t="s">
        <v>257</v>
      </c>
      <c r="O641" s="220"/>
    </row>
    <row r="642" spans="1:15" ht="12" customHeight="1" x14ac:dyDescent="0.15">
      <c r="B642" s="27"/>
      <c r="C642" s="11"/>
      <c r="D642" s="11"/>
      <c r="E642" s="11"/>
      <c r="F642" s="11"/>
      <c r="G642" s="11"/>
      <c r="H642" s="11"/>
      <c r="I642" s="11"/>
      <c r="J642" s="104"/>
      <c r="K642" s="111"/>
      <c r="L642" s="221"/>
      <c r="M642" s="116">
        <v>385</v>
      </c>
      <c r="N642" s="126">
        <v>41</v>
      </c>
      <c r="O642" s="235"/>
    </row>
    <row r="643" spans="1:15" ht="15" customHeight="1" x14ac:dyDescent="0.15">
      <c r="B643" s="23" t="s">
        <v>186</v>
      </c>
      <c r="C643" s="9"/>
      <c r="D643" s="9"/>
      <c r="E643" s="9"/>
      <c r="J643" s="54">
        <v>3</v>
      </c>
      <c r="K643" s="201">
        <v>0</v>
      </c>
      <c r="L643" s="263"/>
      <c r="M643" s="117">
        <f t="shared" ref="M643:N649" si="125">J643/M$642*100</f>
        <v>0.77922077922077926</v>
      </c>
      <c r="N643" s="198">
        <f t="shared" si="125"/>
        <v>0</v>
      </c>
      <c r="O643" s="257"/>
    </row>
    <row r="644" spans="1:15" ht="15" customHeight="1" x14ac:dyDescent="0.15">
      <c r="B644" s="23" t="s">
        <v>187</v>
      </c>
      <c r="C644" s="9"/>
      <c r="D644" s="9"/>
      <c r="E644" s="9"/>
      <c r="J644" s="55">
        <v>8</v>
      </c>
      <c r="K644" s="196">
        <v>0</v>
      </c>
      <c r="L644" s="264"/>
      <c r="M644" s="118">
        <f t="shared" si="125"/>
        <v>2.0779220779220777</v>
      </c>
      <c r="N644" s="199">
        <f t="shared" si="125"/>
        <v>0</v>
      </c>
      <c r="O644" s="258"/>
    </row>
    <row r="645" spans="1:15" ht="15" customHeight="1" x14ac:dyDescent="0.15">
      <c r="B645" s="23" t="s">
        <v>188</v>
      </c>
      <c r="C645" s="9"/>
      <c r="D645" s="9"/>
      <c r="E645" s="9"/>
      <c r="J645" s="55">
        <v>27</v>
      </c>
      <c r="K645" s="196">
        <v>4</v>
      </c>
      <c r="L645" s="264"/>
      <c r="M645" s="118">
        <f t="shared" si="125"/>
        <v>7.0129870129870122</v>
      </c>
      <c r="N645" s="199">
        <f t="shared" si="125"/>
        <v>9.7560975609756095</v>
      </c>
      <c r="O645" s="258"/>
    </row>
    <row r="646" spans="1:15" ht="15" customHeight="1" x14ac:dyDescent="0.15">
      <c r="B646" s="23" t="s">
        <v>189</v>
      </c>
      <c r="C646" s="9"/>
      <c r="D646" s="9"/>
      <c r="E646" s="9"/>
      <c r="J646" s="55">
        <v>52</v>
      </c>
      <c r="K646" s="196">
        <v>4</v>
      </c>
      <c r="L646" s="264"/>
      <c r="M646" s="118">
        <f t="shared" si="125"/>
        <v>13.506493506493506</v>
      </c>
      <c r="N646" s="199">
        <f t="shared" si="125"/>
        <v>9.7560975609756095</v>
      </c>
      <c r="O646" s="258"/>
    </row>
    <row r="647" spans="1:15" ht="15" customHeight="1" x14ac:dyDescent="0.15">
      <c r="B647" s="23" t="s">
        <v>190</v>
      </c>
      <c r="C647" s="9"/>
      <c r="D647" s="9"/>
      <c r="E647" s="9"/>
      <c r="J647" s="55">
        <v>42</v>
      </c>
      <c r="K647" s="196">
        <v>2</v>
      </c>
      <c r="L647" s="264"/>
      <c r="M647" s="118">
        <f t="shared" si="125"/>
        <v>10.909090909090908</v>
      </c>
      <c r="N647" s="199">
        <f t="shared" si="125"/>
        <v>4.8780487804878048</v>
      </c>
      <c r="O647" s="258"/>
    </row>
    <row r="648" spans="1:15" ht="15" customHeight="1" x14ac:dyDescent="0.15">
      <c r="B648" s="23" t="s">
        <v>7</v>
      </c>
      <c r="C648" s="9"/>
      <c r="D648" s="9"/>
      <c r="E648" s="9"/>
      <c r="J648" s="55">
        <v>6</v>
      </c>
      <c r="K648" s="196">
        <v>0</v>
      </c>
      <c r="L648" s="264"/>
      <c r="M648" s="118">
        <f t="shared" si="125"/>
        <v>1.5584415584415585</v>
      </c>
      <c r="N648" s="199">
        <f t="shared" si="125"/>
        <v>0</v>
      </c>
      <c r="O648" s="258"/>
    </row>
    <row r="649" spans="1:15" ht="15" customHeight="1" x14ac:dyDescent="0.15">
      <c r="B649" s="27" t="s">
        <v>0</v>
      </c>
      <c r="C649" s="11"/>
      <c r="D649" s="11"/>
      <c r="E649" s="11"/>
      <c r="F649" s="11"/>
      <c r="G649" s="11"/>
      <c r="H649" s="11"/>
      <c r="I649" s="11"/>
      <c r="J649" s="56">
        <v>247</v>
      </c>
      <c r="K649" s="197">
        <v>31</v>
      </c>
      <c r="L649" s="265"/>
      <c r="M649" s="119">
        <f t="shared" si="125"/>
        <v>64.15584415584415</v>
      </c>
      <c r="N649" s="200">
        <f t="shared" si="125"/>
        <v>75.609756097560975</v>
      </c>
      <c r="O649" s="258"/>
    </row>
    <row r="650" spans="1:15" ht="15" customHeight="1" x14ac:dyDescent="0.15">
      <c r="B650" s="28" t="s">
        <v>1</v>
      </c>
      <c r="C650" s="12"/>
      <c r="D650" s="12"/>
      <c r="E650" s="12"/>
      <c r="F650" s="12"/>
      <c r="G650" s="12"/>
      <c r="H650" s="12"/>
      <c r="I650" s="12"/>
      <c r="J650" s="105">
        <f>SUM(J643:J649)</f>
        <v>385</v>
      </c>
      <c r="K650" s="202">
        <f>SUM(K643:K649)</f>
        <v>41</v>
      </c>
      <c r="L650" s="260"/>
      <c r="M650" s="120">
        <f>IF(SUM(M643:M649)&gt;100,"－",SUM(M643:M649))</f>
        <v>100</v>
      </c>
      <c r="N650" s="130">
        <f>IF(SUM(N643:N649)&gt;100,"－",SUM(N643:N649))</f>
        <v>100</v>
      </c>
      <c r="O650" s="241"/>
    </row>
    <row r="651" spans="1:15" ht="15" customHeight="1" x14ac:dyDescent="0.15">
      <c r="B651" s="31"/>
      <c r="C651" s="14"/>
      <c r="D651" s="14"/>
      <c r="E651" s="14"/>
      <c r="F651" s="14"/>
      <c r="G651" s="14"/>
      <c r="H651" s="14"/>
      <c r="I651" s="14"/>
      <c r="J651" s="15"/>
      <c r="K651" s="16"/>
      <c r="L651" s="17"/>
    </row>
    <row r="652" spans="1:15" ht="15" customHeight="1" x14ac:dyDescent="0.15">
      <c r="A652" s="1" t="s">
        <v>193</v>
      </c>
      <c r="B652" s="29"/>
      <c r="D652" s="8"/>
      <c r="F652" s="1"/>
      <c r="G652" s="1"/>
      <c r="H652" s="1"/>
      <c r="I652" s="1"/>
      <c r="K652" s="1"/>
    </row>
    <row r="653" spans="1:15" ht="12" customHeight="1" x14ac:dyDescent="0.15">
      <c r="B653" s="30"/>
      <c r="C653" s="10"/>
      <c r="D653" s="10"/>
      <c r="E653" s="10"/>
      <c r="F653" s="10"/>
      <c r="G653" s="10"/>
      <c r="H653" s="10"/>
      <c r="I653" s="10"/>
      <c r="J653" s="34" t="s">
        <v>2</v>
      </c>
      <c r="K653" s="35"/>
      <c r="L653" s="13"/>
      <c r="M653" s="34" t="s">
        <v>3</v>
      </c>
      <c r="N653" s="35"/>
      <c r="O653" s="13"/>
    </row>
    <row r="654" spans="1:15" ht="29.25" x14ac:dyDescent="0.15">
      <c r="B654" s="131"/>
      <c r="C654" s="14"/>
      <c r="D654" s="14"/>
      <c r="E654" s="14"/>
      <c r="F654" s="14"/>
      <c r="G654" s="14"/>
      <c r="H654" s="14"/>
      <c r="I654" s="14"/>
      <c r="J654" s="141" t="s">
        <v>10</v>
      </c>
      <c r="K654" s="142" t="s">
        <v>257</v>
      </c>
      <c r="L654" s="143" t="s">
        <v>11</v>
      </c>
      <c r="M654" s="141" t="s">
        <v>10</v>
      </c>
      <c r="N654" s="142" t="s">
        <v>257</v>
      </c>
      <c r="O654" s="143" t="s">
        <v>11</v>
      </c>
    </row>
    <row r="655" spans="1:15" ht="12" customHeight="1" x14ac:dyDescent="0.15">
      <c r="B655" s="27"/>
      <c r="C655" s="11"/>
      <c r="D655" s="11"/>
      <c r="E655" s="11"/>
      <c r="F655" s="11"/>
      <c r="G655" s="11"/>
      <c r="H655" s="11"/>
      <c r="I655" s="11"/>
      <c r="J655" s="104"/>
      <c r="K655" s="111"/>
      <c r="L655" s="106"/>
      <c r="M655" s="116">
        <f>M$16</f>
        <v>577</v>
      </c>
      <c r="N655" s="126">
        <f t="shared" ref="N655:O655" si="126">N$16</f>
        <v>57</v>
      </c>
      <c r="O655" s="121">
        <f t="shared" si="126"/>
        <v>503</v>
      </c>
    </row>
    <row r="656" spans="1:15" ht="15" customHeight="1" x14ac:dyDescent="0.15">
      <c r="B656" s="23" t="s">
        <v>195</v>
      </c>
      <c r="C656" s="9"/>
      <c r="D656" s="9"/>
      <c r="E656" s="9"/>
      <c r="J656" s="54">
        <v>172</v>
      </c>
      <c r="K656" s="44">
        <v>17</v>
      </c>
      <c r="L656" s="45">
        <v>138</v>
      </c>
      <c r="M656" s="117">
        <f>J656/M$327*100</f>
        <v>29.809358752166375</v>
      </c>
      <c r="N656" s="127">
        <f t="shared" ref="N656:N658" si="127">K656/N$327*100</f>
        <v>29.82456140350877</v>
      </c>
      <c r="O656" s="122">
        <f t="shared" ref="O656:O658" si="128">L656/O$327*100</f>
        <v>27.435387673956264</v>
      </c>
    </row>
    <row r="657" spans="1:15" ht="15" customHeight="1" x14ac:dyDescent="0.15">
      <c r="B657" s="23" t="s">
        <v>196</v>
      </c>
      <c r="C657" s="9"/>
      <c r="D657" s="9"/>
      <c r="E657" s="9"/>
      <c r="J657" s="55">
        <v>386</v>
      </c>
      <c r="K657" s="113">
        <v>37</v>
      </c>
      <c r="L657" s="108">
        <v>336</v>
      </c>
      <c r="M657" s="118">
        <f t="shared" ref="M657:M658" si="129">J657/M$327*100</f>
        <v>66.897746967071058</v>
      </c>
      <c r="N657" s="128">
        <f t="shared" si="127"/>
        <v>64.912280701754383</v>
      </c>
      <c r="O657" s="123">
        <f t="shared" si="128"/>
        <v>66.799204771371762</v>
      </c>
    </row>
    <row r="658" spans="1:15" ht="15" customHeight="1" x14ac:dyDescent="0.15">
      <c r="B658" s="27" t="s">
        <v>0</v>
      </c>
      <c r="C658" s="11"/>
      <c r="D658" s="11"/>
      <c r="E658" s="11"/>
      <c r="F658" s="11"/>
      <c r="G658" s="11"/>
      <c r="H658" s="11"/>
      <c r="I658" s="11"/>
      <c r="J658" s="56">
        <v>19</v>
      </c>
      <c r="K658" s="114">
        <v>3</v>
      </c>
      <c r="L658" s="109">
        <v>29</v>
      </c>
      <c r="M658" s="119">
        <f t="shared" si="129"/>
        <v>3.2928942807625647</v>
      </c>
      <c r="N658" s="129">
        <f t="shared" si="127"/>
        <v>5.2631578947368416</v>
      </c>
      <c r="O658" s="124">
        <f t="shared" si="128"/>
        <v>5.7654075546719685</v>
      </c>
    </row>
    <row r="659" spans="1:15" ht="15" customHeight="1" x14ac:dyDescent="0.15">
      <c r="B659" s="28" t="s">
        <v>1</v>
      </c>
      <c r="C659" s="12"/>
      <c r="D659" s="12"/>
      <c r="E659" s="12"/>
      <c r="F659" s="12"/>
      <c r="G659" s="12"/>
      <c r="H659" s="12"/>
      <c r="I659" s="12"/>
      <c r="J659" s="105">
        <f>SUM(J656:J658)</f>
        <v>577</v>
      </c>
      <c r="K659" s="115">
        <f>SUM(K656:K658)</f>
        <v>57</v>
      </c>
      <c r="L659" s="110">
        <f>SUM(L656:L658)</f>
        <v>503</v>
      </c>
      <c r="M659" s="120">
        <f>IF(SUM(M656:M658)&gt;100,"－",SUM(M656:M658))</f>
        <v>100</v>
      </c>
      <c r="N659" s="130">
        <f>IF(SUM(N656:N658)&gt;100,"－",SUM(N656:N658))</f>
        <v>99.999999999999986</v>
      </c>
      <c r="O659" s="125">
        <f>IF(SUM(O656:O658)&gt;100,"－",SUM(O656:O658))</f>
        <v>99.999999999999986</v>
      </c>
    </row>
    <row r="660" spans="1:15" ht="15" customHeight="1" x14ac:dyDescent="0.15">
      <c r="B660" s="31"/>
      <c r="C660" s="14"/>
      <c r="D660" s="14"/>
      <c r="E660" s="14"/>
      <c r="F660" s="14"/>
      <c r="G660" s="14"/>
      <c r="H660" s="14"/>
      <c r="I660" s="14"/>
      <c r="J660" s="15"/>
      <c r="K660" s="16"/>
      <c r="L660" s="17"/>
    </row>
    <row r="661" spans="1:15" ht="15" customHeight="1" x14ac:dyDescent="0.15">
      <c r="A661" s="1" t="s">
        <v>197</v>
      </c>
      <c r="B661" s="29"/>
      <c r="D661" s="8"/>
      <c r="F661" s="1"/>
      <c r="G661" s="1"/>
      <c r="H661" s="1"/>
      <c r="I661" s="1"/>
      <c r="K661" s="1"/>
    </row>
    <row r="662" spans="1:15" ht="12" customHeight="1" x14ac:dyDescent="0.15">
      <c r="B662" s="30"/>
      <c r="C662" s="10"/>
      <c r="D662" s="10"/>
      <c r="E662" s="10"/>
      <c r="F662" s="10"/>
      <c r="G662" s="10"/>
      <c r="H662" s="10"/>
      <c r="I662" s="10"/>
      <c r="J662" s="34" t="s">
        <v>2</v>
      </c>
      <c r="K662" s="35"/>
      <c r="L662" s="13"/>
      <c r="M662" s="34" t="s">
        <v>3</v>
      </c>
      <c r="N662" s="35"/>
      <c r="O662" s="13"/>
    </row>
    <row r="663" spans="1:15" ht="29.25" x14ac:dyDescent="0.15">
      <c r="B663" s="131"/>
      <c r="C663" s="14"/>
      <c r="D663" s="14"/>
      <c r="E663" s="14"/>
      <c r="F663" s="14"/>
      <c r="G663" s="14"/>
      <c r="H663" s="14"/>
      <c r="I663" s="14"/>
      <c r="J663" s="141" t="s">
        <v>10</v>
      </c>
      <c r="K663" s="142" t="s">
        <v>257</v>
      </c>
      <c r="L663" s="143" t="s">
        <v>11</v>
      </c>
      <c r="M663" s="141" t="s">
        <v>10</v>
      </c>
      <c r="N663" s="142" t="s">
        <v>257</v>
      </c>
      <c r="O663" s="143" t="s">
        <v>11</v>
      </c>
    </row>
    <row r="664" spans="1:15" ht="12" customHeight="1" x14ac:dyDescent="0.15">
      <c r="B664" s="27"/>
      <c r="C664" s="11"/>
      <c r="D664" s="11"/>
      <c r="E664" s="11"/>
      <c r="F664" s="11"/>
      <c r="G664" s="11"/>
      <c r="H664" s="11"/>
      <c r="I664" s="11"/>
      <c r="J664" s="104"/>
      <c r="K664" s="111"/>
      <c r="L664" s="106"/>
      <c r="M664" s="116">
        <f>M$16</f>
        <v>577</v>
      </c>
      <c r="N664" s="126">
        <f t="shared" ref="N664:O664" si="130">N$16</f>
        <v>57</v>
      </c>
      <c r="O664" s="121">
        <f t="shared" si="130"/>
        <v>503</v>
      </c>
    </row>
    <row r="665" spans="1:15" ht="15" customHeight="1" x14ac:dyDescent="0.15">
      <c r="B665" s="23" t="s">
        <v>198</v>
      </c>
      <c r="C665" s="9"/>
      <c r="D665" s="9"/>
      <c r="E665" s="9"/>
      <c r="J665" s="54">
        <v>319</v>
      </c>
      <c r="K665" s="44">
        <v>26</v>
      </c>
      <c r="L665" s="45">
        <v>106</v>
      </c>
      <c r="M665" s="117">
        <f>J665/M$327*100</f>
        <v>55.28596187175043</v>
      </c>
      <c r="N665" s="85">
        <f t="shared" ref="N665:N668" si="131">K665/N$327*100</f>
        <v>45.614035087719294</v>
      </c>
      <c r="O665" s="86">
        <f t="shared" ref="O665:O668" si="132">L665/O$327*100</f>
        <v>21.07355864811133</v>
      </c>
    </row>
    <row r="666" spans="1:15" ht="15" customHeight="1" x14ac:dyDescent="0.15">
      <c r="B666" s="23" t="s">
        <v>199</v>
      </c>
      <c r="C666" s="9"/>
      <c r="D666" s="9"/>
      <c r="E666" s="9"/>
      <c r="J666" s="55">
        <v>193</v>
      </c>
      <c r="K666" s="113">
        <v>18</v>
      </c>
      <c r="L666" s="108">
        <v>254</v>
      </c>
      <c r="M666" s="118">
        <f t="shared" ref="M666" si="133">J666/M$327*100</f>
        <v>33.448873483535529</v>
      </c>
      <c r="N666" s="128">
        <f t="shared" ref="N666" si="134">K666/N$327*100</f>
        <v>31.578947368421051</v>
      </c>
      <c r="O666" s="123">
        <f t="shared" ref="O666" si="135">L666/O$327*100</f>
        <v>50.497017892644138</v>
      </c>
    </row>
    <row r="667" spans="1:15" ht="15" customHeight="1" x14ac:dyDescent="0.15">
      <c r="B667" s="23" t="s">
        <v>200</v>
      </c>
      <c r="C667" s="9"/>
      <c r="D667" s="9"/>
      <c r="E667" s="9"/>
      <c r="J667" s="55">
        <v>38</v>
      </c>
      <c r="K667" s="113">
        <v>6</v>
      </c>
      <c r="L667" s="108">
        <v>71</v>
      </c>
      <c r="M667" s="118">
        <f t="shared" ref="M667:M668" si="136">J667/M$327*100</f>
        <v>6.5857885615251295</v>
      </c>
      <c r="N667" s="128">
        <f t="shared" si="131"/>
        <v>10.526315789473683</v>
      </c>
      <c r="O667" s="123">
        <f t="shared" si="132"/>
        <v>14.115308151093439</v>
      </c>
    </row>
    <row r="668" spans="1:15" ht="15" customHeight="1" x14ac:dyDescent="0.15">
      <c r="B668" s="27" t="s">
        <v>0</v>
      </c>
      <c r="C668" s="11"/>
      <c r="D668" s="11"/>
      <c r="E668" s="11"/>
      <c r="F668" s="11"/>
      <c r="G668" s="11"/>
      <c r="H668" s="11"/>
      <c r="I668" s="11"/>
      <c r="J668" s="56">
        <v>27</v>
      </c>
      <c r="K668" s="114">
        <v>7</v>
      </c>
      <c r="L668" s="109">
        <v>72</v>
      </c>
      <c r="M668" s="119">
        <f t="shared" si="136"/>
        <v>4.6793760831889086</v>
      </c>
      <c r="N668" s="129">
        <f t="shared" si="131"/>
        <v>12.280701754385964</v>
      </c>
      <c r="O668" s="124">
        <f t="shared" si="132"/>
        <v>14.314115308151093</v>
      </c>
    </row>
    <row r="669" spans="1:15" ht="15" customHeight="1" x14ac:dyDescent="0.15">
      <c r="B669" s="28" t="s">
        <v>1</v>
      </c>
      <c r="C669" s="12"/>
      <c r="D669" s="12"/>
      <c r="E669" s="12"/>
      <c r="F669" s="12"/>
      <c r="G669" s="12"/>
      <c r="H669" s="12"/>
      <c r="I669" s="12"/>
      <c r="J669" s="105">
        <f>SUM(J665:J668)</f>
        <v>577</v>
      </c>
      <c r="K669" s="115">
        <f>SUM(K665:K668)</f>
        <v>57</v>
      </c>
      <c r="L669" s="110">
        <f>SUM(L665:L668)</f>
        <v>503</v>
      </c>
      <c r="M669" s="120">
        <f>IF(SUM(M665:M668)&gt;100,"－",SUM(M665:M668))</f>
        <v>100</v>
      </c>
      <c r="N669" s="130">
        <f>IF(SUM(N665:N668)&gt;100,"－",SUM(N665:N668))</f>
        <v>99.999999999999986</v>
      </c>
      <c r="O669" s="125">
        <f>IF(SUM(O665:O668)&gt;100,"－",SUM(O665:O668))</f>
        <v>100</v>
      </c>
    </row>
    <row r="670" spans="1:15" ht="15" customHeight="1" x14ac:dyDescent="0.15">
      <c r="B670" s="31"/>
      <c r="C670" s="14"/>
      <c r="D670" s="14"/>
      <c r="E670" s="14"/>
      <c r="F670" s="14"/>
      <c r="G670" s="14"/>
      <c r="H670" s="14"/>
      <c r="I670" s="15"/>
      <c r="J670" s="16"/>
      <c r="K670" s="17"/>
    </row>
    <row r="671" spans="1:15" ht="15.75" customHeight="1" x14ac:dyDescent="0.15">
      <c r="A671" s="94" t="s">
        <v>201</v>
      </c>
      <c r="B671" s="9"/>
      <c r="C671" s="9"/>
      <c r="D671" s="9"/>
      <c r="E671" s="9"/>
    </row>
    <row r="672" spans="1:15" ht="13.5" customHeight="1" x14ac:dyDescent="0.15">
      <c r="A672" s="1" t="s">
        <v>254</v>
      </c>
      <c r="J672" s="9"/>
      <c r="K672" s="1"/>
    </row>
    <row r="673" spans="1:15" ht="12" customHeight="1" x14ac:dyDescent="0.15">
      <c r="B673" s="30"/>
      <c r="C673" s="10"/>
      <c r="D673" s="10"/>
      <c r="E673" s="10"/>
      <c r="F673" s="10"/>
      <c r="G673" s="10"/>
      <c r="H673" s="10"/>
      <c r="I673" s="10"/>
      <c r="J673" s="34" t="s">
        <v>2</v>
      </c>
      <c r="K673" s="35"/>
      <c r="L673" s="13"/>
      <c r="M673" s="34" t="s">
        <v>3</v>
      </c>
      <c r="N673" s="35"/>
      <c r="O673" s="13"/>
    </row>
    <row r="674" spans="1:15" ht="11.25" x14ac:dyDescent="0.15">
      <c r="B674" s="131"/>
      <c r="C674" s="14"/>
      <c r="D674" s="14"/>
      <c r="E674" s="14"/>
      <c r="F674" s="14"/>
      <c r="G674" s="14"/>
      <c r="H674" s="14"/>
      <c r="I674" s="14"/>
      <c r="J674" s="215"/>
      <c r="K674" s="229"/>
      <c r="L674" s="143" t="s">
        <v>11</v>
      </c>
      <c r="M674" s="215"/>
      <c r="N674" s="229"/>
      <c r="O674" s="143" t="s">
        <v>11</v>
      </c>
    </row>
    <row r="675" spans="1:15" ht="12" customHeight="1" x14ac:dyDescent="0.15">
      <c r="B675" s="27"/>
      <c r="C675" s="11"/>
      <c r="D675" s="11"/>
      <c r="E675" s="11"/>
      <c r="F675" s="11"/>
      <c r="G675" s="11"/>
      <c r="H675" s="11"/>
      <c r="I675" s="11"/>
      <c r="J675" s="216"/>
      <c r="K675" s="230"/>
      <c r="L675" s="106"/>
      <c r="M675" s="222"/>
      <c r="N675" s="234"/>
      <c r="O675" s="121">
        <f>$O$16</f>
        <v>503</v>
      </c>
    </row>
    <row r="676" spans="1:15" ht="15" customHeight="1" x14ac:dyDescent="0.15">
      <c r="B676" s="23" t="s">
        <v>288</v>
      </c>
      <c r="C676" s="9"/>
      <c r="D676" s="9"/>
      <c r="E676" s="9"/>
      <c r="J676" s="251"/>
      <c r="K676" s="266"/>
      <c r="L676" s="205">
        <v>6</v>
      </c>
      <c r="M676" s="250"/>
      <c r="N676" s="270"/>
      <c r="O676" s="136">
        <f t="shared" ref="O676:O682" si="137">L676/O$675*100</f>
        <v>1.1928429423459244</v>
      </c>
    </row>
    <row r="677" spans="1:15" ht="15" customHeight="1" x14ac:dyDescent="0.15">
      <c r="B677" s="23" t="s">
        <v>289</v>
      </c>
      <c r="C677" s="9"/>
      <c r="D677" s="9"/>
      <c r="E677" s="9"/>
      <c r="J677" s="252"/>
      <c r="K677" s="267"/>
      <c r="L677" s="206">
        <v>163</v>
      </c>
      <c r="M677" s="250"/>
      <c r="N677" s="271"/>
      <c r="O677" s="137">
        <f t="shared" si="137"/>
        <v>32.405566600397613</v>
      </c>
    </row>
    <row r="678" spans="1:15" ht="15" customHeight="1" x14ac:dyDescent="0.15">
      <c r="B678" s="23" t="s">
        <v>290</v>
      </c>
      <c r="C678" s="9"/>
      <c r="D678" s="9"/>
      <c r="E678" s="9"/>
      <c r="J678" s="252"/>
      <c r="K678" s="267"/>
      <c r="L678" s="206">
        <v>137</v>
      </c>
      <c r="M678" s="250"/>
      <c r="N678" s="271"/>
      <c r="O678" s="137">
        <f t="shared" si="137"/>
        <v>27.236580516898606</v>
      </c>
    </row>
    <row r="679" spans="1:15" ht="15" customHeight="1" x14ac:dyDescent="0.15">
      <c r="B679" s="23" t="s">
        <v>291</v>
      </c>
      <c r="C679" s="9"/>
      <c r="D679" s="9"/>
      <c r="E679" s="9"/>
      <c r="J679" s="252"/>
      <c r="K679" s="267"/>
      <c r="L679" s="206">
        <v>106</v>
      </c>
      <c r="M679" s="250"/>
      <c r="N679" s="271"/>
      <c r="O679" s="137">
        <f t="shared" si="137"/>
        <v>21.07355864811133</v>
      </c>
    </row>
    <row r="680" spans="1:15" ht="15" customHeight="1" x14ac:dyDescent="0.15">
      <c r="B680" s="23" t="s">
        <v>292</v>
      </c>
      <c r="C680" s="9"/>
      <c r="D680" s="9"/>
      <c r="E680" s="9"/>
      <c r="J680" s="252"/>
      <c r="K680" s="267"/>
      <c r="L680" s="206">
        <v>42</v>
      </c>
      <c r="M680" s="250"/>
      <c r="N680" s="271"/>
      <c r="O680" s="137">
        <f t="shared" si="137"/>
        <v>8.3499005964214703</v>
      </c>
    </row>
    <row r="681" spans="1:15" ht="15" customHeight="1" x14ac:dyDescent="0.15">
      <c r="B681" s="23" t="s">
        <v>293</v>
      </c>
      <c r="C681" s="9"/>
      <c r="D681" s="9"/>
      <c r="E681" s="9"/>
      <c r="J681" s="252"/>
      <c r="K681" s="267"/>
      <c r="L681" s="206">
        <v>30</v>
      </c>
      <c r="M681" s="250"/>
      <c r="N681" s="271"/>
      <c r="O681" s="137">
        <f t="shared" si="137"/>
        <v>5.964214711729622</v>
      </c>
    </row>
    <row r="682" spans="1:15" ht="15" customHeight="1" x14ac:dyDescent="0.15">
      <c r="B682" s="27" t="s">
        <v>256</v>
      </c>
      <c r="C682" s="11"/>
      <c r="D682" s="11"/>
      <c r="E682" s="11"/>
      <c r="F682" s="11"/>
      <c r="G682" s="11"/>
      <c r="H682" s="11"/>
      <c r="I682" s="11"/>
      <c r="J682" s="252"/>
      <c r="K682" s="267"/>
      <c r="L682" s="207">
        <v>19</v>
      </c>
      <c r="M682" s="250"/>
      <c r="N682" s="272"/>
      <c r="O682" s="138">
        <f t="shared" si="137"/>
        <v>3.7773359840954273</v>
      </c>
    </row>
    <row r="683" spans="1:15" ht="15" customHeight="1" x14ac:dyDescent="0.15">
      <c r="B683" s="28" t="s">
        <v>1</v>
      </c>
      <c r="C683" s="12"/>
      <c r="D683" s="12"/>
      <c r="E683" s="12"/>
      <c r="F683" s="12"/>
      <c r="G683" s="12"/>
      <c r="H683" s="12"/>
      <c r="I683" s="12"/>
      <c r="J683" s="219"/>
      <c r="K683" s="233"/>
      <c r="L683" s="110">
        <f>SUM(L676:L682)</f>
        <v>503</v>
      </c>
      <c r="M683" s="228"/>
      <c r="N683" s="240"/>
      <c r="O683" s="125">
        <f>IF(SUM(O676:O682)&gt;100,"－",SUM(O676:O682))</f>
        <v>100</v>
      </c>
    </row>
    <row r="684" spans="1:15" ht="15" customHeight="1" x14ac:dyDescent="0.15">
      <c r="B684" s="28" t="s">
        <v>194</v>
      </c>
      <c r="C684" s="12"/>
      <c r="D684" s="12"/>
      <c r="E684" s="12"/>
      <c r="F684" s="12"/>
      <c r="G684" s="12"/>
      <c r="H684" s="12"/>
      <c r="I684" s="13"/>
      <c r="J684" s="268"/>
      <c r="K684" s="269"/>
      <c r="L684" s="139">
        <v>31.293388429752067</v>
      </c>
      <c r="M684" s="140"/>
      <c r="N684" s="21"/>
    </row>
    <row r="685" spans="1:15" ht="15" customHeight="1" x14ac:dyDescent="0.15">
      <c r="B685" s="31"/>
      <c r="C685" s="14"/>
      <c r="D685" s="14"/>
      <c r="E685" s="14"/>
      <c r="F685" s="14"/>
      <c r="G685" s="14"/>
      <c r="H685" s="14"/>
      <c r="I685" s="14"/>
      <c r="J685" s="15"/>
      <c r="K685" s="16"/>
      <c r="L685" s="17"/>
    </row>
    <row r="686" spans="1:15" ht="15" customHeight="1" x14ac:dyDescent="0.15">
      <c r="A686" s="1" t="s">
        <v>202</v>
      </c>
      <c r="D686" s="8"/>
      <c r="F686" s="1"/>
      <c r="G686" s="1"/>
      <c r="H686" s="1"/>
      <c r="I686" s="1"/>
      <c r="K686" s="1"/>
    </row>
    <row r="687" spans="1:15" ht="12" customHeight="1" x14ac:dyDescent="0.15">
      <c r="B687" s="30"/>
      <c r="C687" s="10"/>
      <c r="D687" s="10"/>
      <c r="E687" s="10"/>
      <c r="F687" s="10"/>
      <c r="G687" s="10"/>
      <c r="H687" s="10"/>
      <c r="I687" s="10"/>
      <c r="J687" s="34" t="s">
        <v>2</v>
      </c>
      <c r="K687" s="35"/>
      <c r="L687" s="13"/>
      <c r="M687" s="34" t="s">
        <v>3</v>
      </c>
      <c r="N687" s="35"/>
      <c r="O687" s="13"/>
    </row>
    <row r="688" spans="1:15" ht="29.25" x14ac:dyDescent="0.15">
      <c r="B688" s="131" t="s">
        <v>294</v>
      </c>
      <c r="C688" s="14"/>
      <c r="D688" s="14"/>
      <c r="E688" s="14"/>
      <c r="F688" s="14"/>
      <c r="G688" s="14"/>
      <c r="H688" s="14"/>
      <c r="I688" s="14"/>
      <c r="J688" s="141" t="s">
        <v>10</v>
      </c>
      <c r="K688" s="142" t="s">
        <v>257</v>
      </c>
      <c r="L688" s="143" t="s">
        <v>11</v>
      </c>
      <c r="M688" s="141" t="s">
        <v>10</v>
      </c>
      <c r="N688" s="142" t="s">
        <v>257</v>
      </c>
      <c r="O688" s="143" t="s">
        <v>11</v>
      </c>
    </row>
    <row r="689" spans="2:15" ht="12" customHeight="1" x14ac:dyDescent="0.15">
      <c r="B689" s="27"/>
      <c r="C689" s="11"/>
      <c r="D689" s="11"/>
      <c r="E689" s="11"/>
      <c r="F689" s="11"/>
      <c r="G689" s="11"/>
      <c r="H689" s="11"/>
      <c r="I689" s="11"/>
      <c r="J689" s="104"/>
      <c r="K689" s="111"/>
      <c r="L689" s="106"/>
      <c r="M689" s="116">
        <f>M$16</f>
        <v>577</v>
      </c>
      <c r="N689" s="126">
        <f>N$16</f>
        <v>57</v>
      </c>
      <c r="O689" s="121">
        <f>O$16</f>
        <v>503</v>
      </c>
    </row>
    <row r="690" spans="2:15" ht="15" customHeight="1" x14ac:dyDescent="0.15">
      <c r="B690" s="23" t="s">
        <v>288</v>
      </c>
      <c r="C690" s="9"/>
      <c r="D690" s="9"/>
      <c r="E690" s="9"/>
      <c r="J690" s="54">
        <v>22</v>
      </c>
      <c r="K690" s="44">
        <v>6</v>
      </c>
      <c r="L690" s="45">
        <v>7</v>
      </c>
      <c r="M690" s="117">
        <f t="shared" ref="M690:M699" si="138">J690/M$327*100</f>
        <v>3.8128249566724435</v>
      </c>
      <c r="N690" s="85">
        <f t="shared" ref="N690:N699" si="139">K690/N$327*100</f>
        <v>10.526315789473683</v>
      </c>
      <c r="O690" s="86">
        <f t="shared" ref="O690:O699" si="140">L690/O$327*100</f>
        <v>1.3916500994035785</v>
      </c>
    </row>
    <row r="691" spans="2:15" ht="15" customHeight="1" x14ac:dyDescent="0.15">
      <c r="B691" s="23" t="s">
        <v>303</v>
      </c>
      <c r="C691" s="9"/>
      <c r="D691" s="9"/>
      <c r="E691" s="9"/>
      <c r="J691" s="55">
        <v>65</v>
      </c>
      <c r="K691" s="113">
        <v>8</v>
      </c>
      <c r="L691" s="108">
        <v>54</v>
      </c>
      <c r="M691" s="118">
        <f t="shared" si="138"/>
        <v>11.265164644714037</v>
      </c>
      <c r="N691" s="128">
        <f t="shared" si="139"/>
        <v>14.035087719298245</v>
      </c>
      <c r="O691" s="123">
        <f t="shared" si="140"/>
        <v>10.735586481113319</v>
      </c>
    </row>
    <row r="692" spans="2:15" ht="15" customHeight="1" x14ac:dyDescent="0.15">
      <c r="B692" s="23" t="s">
        <v>290</v>
      </c>
      <c r="C692" s="9"/>
      <c r="D692" s="9"/>
      <c r="E692" s="9"/>
      <c r="J692" s="55">
        <v>90</v>
      </c>
      <c r="K692" s="113">
        <v>8</v>
      </c>
      <c r="L692" s="108">
        <v>93</v>
      </c>
      <c r="M692" s="118">
        <f t="shared" si="138"/>
        <v>15.597920277296359</v>
      </c>
      <c r="N692" s="128">
        <f t="shared" si="139"/>
        <v>14.035087719298245</v>
      </c>
      <c r="O692" s="123">
        <f t="shared" si="140"/>
        <v>18.48906560636183</v>
      </c>
    </row>
    <row r="693" spans="2:15" ht="15" customHeight="1" x14ac:dyDescent="0.15">
      <c r="B693" s="23" t="s">
        <v>291</v>
      </c>
      <c r="C693" s="9"/>
      <c r="D693" s="9"/>
      <c r="E693" s="9"/>
      <c r="J693" s="55">
        <v>67</v>
      </c>
      <c r="K693" s="113">
        <v>5</v>
      </c>
      <c r="L693" s="108">
        <v>98</v>
      </c>
      <c r="M693" s="118">
        <f t="shared" si="138"/>
        <v>11.611785095320624</v>
      </c>
      <c r="N693" s="128">
        <f t="shared" si="139"/>
        <v>8.7719298245614024</v>
      </c>
      <c r="O693" s="123">
        <f t="shared" si="140"/>
        <v>19.483101391650099</v>
      </c>
    </row>
    <row r="694" spans="2:15" ht="15" customHeight="1" x14ac:dyDescent="0.15">
      <c r="B694" s="23" t="s">
        <v>292</v>
      </c>
      <c r="C694" s="9"/>
      <c r="D694" s="9"/>
      <c r="E694" s="9"/>
      <c r="J694" s="55">
        <v>45</v>
      </c>
      <c r="K694" s="113">
        <v>1</v>
      </c>
      <c r="L694" s="108">
        <v>50</v>
      </c>
      <c r="M694" s="118">
        <f t="shared" si="138"/>
        <v>7.7989601386481793</v>
      </c>
      <c r="N694" s="128">
        <f t="shared" si="139"/>
        <v>1.7543859649122806</v>
      </c>
      <c r="O694" s="123">
        <f t="shared" si="140"/>
        <v>9.9403578528827037</v>
      </c>
    </row>
    <row r="695" spans="2:15" ht="15" customHeight="1" x14ac:dyDescent="0.15">
      <c r="B695" s="23" t="s">
        <v>304</v>
      </c>
      <c r="C695" s="9"/>
      <c r="D695" s="9"/>
      <c r="E695" s="9"/>
      <c r="J695" s="55">
        <v>29</v>
      </c>
      <c r="K695" s="113">
        <v>4</v>
      </c>
      <c r="L695" s="108">
        <v>26</v>
      </c>
      <c r="M695" s="118">
        <f t="shared" si="138"/>
        <v>5.0259965337954942</v>
      </c>
      <c r="N695" s="128">
        <f t="shared" si="139"/>
        <v>7.0175438596491224</v>
      </c>
      <c r="O695" s="123">
        <f t="shared" si="140"/>
        <v>5.1689860834990062</v>
      </c>
    </row>
    <row r="696" spans="2:15" ht="15" customHeight="1" x14ac:dyDescent="0.15">
      <c r="B696" s="23" t="s">
        <v>305</v>
      </c>
      <c r="C696" s="9"/>
      <c r="D696" s="9"/>
      <c r="E696" s="9"/>
      <c r="J696" s="55">
        <v>16</v>
      </c>
      <c r="K696" s="113">
        <v>0</v>
      </c>
      <c r="L696" s="108">
        <v>23</v>
      </c>
      <c r="M696" s="118">
        <f t="shared" si="138"/>
        <v>2.772963604852686</v>
      </c>
      <c r="N696" s="128">
        <f t="shared" si="139"/>
        <v>0</v>
      </c>
      <c r="O696" s="123">
        <f t="shared" si="140"/>
        <v>4.5725646123260439</v>
      </c>
    </row>
    <row r="697" spans="2:15" ht="15" customHeight="1" x14ac:dyDescent="0.15">
      <c r="B697" s="23" t="s">
        <v>306</v>
      </c>
      <c r="C697" s="9"/>
      <c r="D697" s="9"/>
      <c r="E697" s="9"/>
      <c r="J697" s="55">
        <v>10</v>
      </c>
      <c r="K697" s="113">
        <v>0</v>
      </c>
      <c r="L697" s="108">
        <v>13</v>
      </c>
      <c r="M697" s="118">
        <f t="shared" si="138"/>
        <v>1.733102253032929</v>
      </c>
      <c r="N697" s="128">
        <f t="shared" si="139"/>
        <v>0</v>
      </c>
      <c r="O697" s="123">
        <f t="shared" si="140"/>
        <v>2.5844930417495031</v>
      </c>
    </row>
    <row r="698" spans="2:15" ht="15" customHeight="1" x14ac:dyDescent="0.15">
      <c r="B698" s="23" t="s">
        <v>307</v>
      </c>
      <c r="C698" s="9"/>
      <c r="D698" s="9"/>
      <c r="E698" s="9"/>
      <c r="J698" s="55">
        <v>19</v>
      </c>
      <c r="K698" s="113">
        <v>2</v>
      </c>
      <c r="L698" s="108">
        <v>41</v>
      </c>
      <c r="M698" s="118">
        <f t="shared" si="138"/>
        <v>3.2928942807625647</v>
      </c>
      <c r="N698" s="128">
        <f t="shared" si="139"/>
        <v>3.5087719298245612</v>
      </c>
      <c r="O698" s="123">
        <f t="shared" si="140"/>
        <v>8.1510934393638177</v>
      </c>
    </row>
    <row r="699" spans="2:15" ht="15" customHeight="1" x14ac:dyDescent="0.15">
      <c r="B699" s="27" t="s">
        <v>0</v>
      </c>
      <c r="C699" s="11"/>
      <c r="D699" s="11"/>
      <c r="E699" s="11"/>
      <c r="F699" s="11"/>
      <c r="G699" s="11"/>
      <c r="H699" s="11"/>
      <c r="I699" s="11"/>
      <c r="J699" s="56">
        <v>214</v>
      </c>
      <c r="K699" s="114">
        <v>23</v>
      </c>
      <c r="L699" s="109">
        <v>98</v>
      </c>
      <c r="M699" s="119">
        <f t="shared" si="138"/>
        <v>37.088388214904676</v>
      </c>
      <c r="N699" s="129">
        <f t="shared" si="139"/>
        <v>40.350877192982452</v>
      </c>
      <c r="O699" s="124">
        <f t="shared" si="140"/>
        <v>19.483101391650099</v>
      </c>
    </row>
    <row r="700" spans="2:15" ht="15" customHeight="1" x14ac:dyDescent="0.15">
      <c r="B700" s="28" t="s">
        <v>1</v>
      </c>
      <c r="C700" s="12"/>
      <c r="D700" s="12"/>
      <c r="E700" s="12"/>
      <c r="F700" s="12"/>
      <c r="G700" s="12"/>
      <c r="H700" s="12"/>
      <c r="I700" s="12"/>
      <c r="J700" s="105">
        <f>SUM(J690:J699)</f>
        <v>577</v>
      </c>
      <c r="K700" s="115">
        <f>SUM(K690:K699)</f>
        <v>57</v>
      </c>
      <c r="L700" s="110">
        <f>SUM(L690:L699)</f>
        <v>503</v>
      </c>
      <c r="M700" s="120">
        <f>IF(SUM(M690:M699)&gt;100,"－",SUM(M690:M699))</f>
        <v>99.999999999999986</v>
      </c>
      <c r="N700" s="130">
        <f>IF(SUM(N690:N699)&gt;100,"－",SUM(N690:N699))</f>
        <v>100</v>
      </c>
      <c r="O700" s="125">
        <f>IF(SUM(O690:O699)&gt;100,"－",SUM(O690:O699))</f>
        <v>99.999999999999986</v>
      </c>
    </row>
    <row r="701" spans="2:15" ht="15" customHeight="1" x14ac:dyDescent="0.15">
      <c r="B701" s="28" t="s">
        <v>194</v>
      </c>
      <c r="C701" s="12"/>
      <c r="D701" s="12"/>
      <c r="E701" s="12"/>
      <c r="F701" s="12"/>
      <c r="G701" s="12"/>
      <c r="H701" s="12"/>
      <c r="I701" s="13"/>
      <c r="J701" s="144">
        <v>36.531680440771353</v>
      </c>
      <c r="K701" s="130">
        <v>37.911764705882355</v>
      </c>
      <c r="L701" s="125">
        <v>43.039506172839509</v>
      </c>
    </row>
    <row r="702" spans="2:15" ht="15" customHeight="1" x14ac:dyDescent="0.15">
      <c r="B702" s="28" t="s">
        <v>280</v>
      </c>
      <c r="C702" s="12"/>
      <c r="D702" s="12"/>
      <c r="E702" s="12"/>
      <c r="F702" s="12"/>
      <c r="G702" s="12"/>
      <c r="H702" s="12"/>
      <c r="I702" s="13"/>
      <c r="J702" s="144">
        <v>30</v>
      </c>
      <c r="K702" s="130">
        <v>22.5</v>
      </c>
      <c r="L702" s="125">
        <v>35</v>
      </c>
    </row>
    <row r="703" spans="2:15" ht="15" customHeight="1" x14ac:dyDescent="0.15">
      <c r="B703" s="28" t="s">
        <v>281</v>
      </c>
      <c r="C703" s="12"/>
      <c r="D703" s="12"/>
      <c r="E703" s="12"/>
      <c r="F703" s="12"/>
      <c r="G703" s="12"/>
      <c r="H703" s="12"/>
      <c r="I703" s="13"/>
      <c r="J703" s="184">
        <v>331</v>
      </c>
      <c r="K703" s="182">
        <v>356</v>
      </c>
      <c r="L703" s="183">
        <v>559</v>
      </c>
    </row>
    <row r="704" spans="2:15" ht="15" customHeight="1" x14ac:dyDescent="0.15">
      <c r="B704" s="28" t="s">
        <v>409</v>
      </c>
      <c r="C704" s="12"/>
      <c r="D704" s="12"/>
      <c r="E704" s="12"/>
      <c r="F704" s="12"/>
      <c r="G704" s="12"/>
      <c r="H704" s="12"/>
      <c r="I704" s="13"/>
      <c r="J704" s="184">
        <v>1</v>
      </c>
      <c r="K704" s="182">
        <v>2</v>
      </c>
      <c r="L704" s="183">
        <v>1</v>
      </c>
    </row>
    <row r="705" spans="2:15" ht="14.25" customHeight="1" x14ac:dyDescent="0.15">
      <c r="B705" s="31"/>
      <c r="C705" s="14"/>
      <c r="D705" s="14"/>
      <c r="E705" s="14"/>
      <c r="F705" s="14"/>
      <c r="G705" s="14"/>
      <c r="H705" s="14"/>
      <c r="I705" s="14"/>
      <c r="J705" s="15"/>
      <c r="K705" s="16"/>
      <c r="L705" s="17"/>
    </row>
    <row r="706" spans="2:15" ht="12" customHeight="1" x14ac:dyDescent="0.15">
      <c r="B706" s="30"/>
      <c r="C706" s="10"/>
      <c r="D706" s="10"/>
      <c r="E706" s="10"/>
      <c r="F706" s="10"/>
      <c r="G706" s="10"/>
      <c r="H706" s="10"/>
      <c r="I706" s="10"/>
      <c r="J706" s="34" t="s">
        <v>2</v>
      </c>
      <c r="K706" s="35"/>
      <c r="L706" s="13"/>
      <c r="M706" s="34" t="s">
        <v>3</v>
      </c>
      <c r="N706" s="35"/>
      <c r="O706" s="13"/>
    </row>
    <row r="707" spans="2:15" ht="29.25" x14ac:dyDescent="0.15">
      <c r="B707" s="131" t="s">
        <v>203</v>
      </c>
      <c r="C707" s="14"/>
      <c r="D707" s="14"/>
      <c r="E707" s="14"/>
      <c r="F707" s="14"/>
      <c r="G707" s="14"/>
      <c r="H707" s="14"/>
      <c r="I707" s="14"/>
      <c r="J707" s="141" t="s">
        <v>10</v>
      </c>
      <c r="K707" s="142" t="s">
        <v>257</v>
      </c>
      <c r="L707" s="143" t="s">
        <v>11</v>
      </c>
      <c r="M707" s="141" t="s">
        <v>10</v>
      </c>
      <c r="N707" s="142" t="s">
        <v>257</v>
      </c>
      <c r="O707" s="143" t="s">
        <v>11</v>
      </c>
    </row>
    <row r="708" spans="2:15" ht="12" customHeight="1" x14ac:dyDescent="0.15">
      <c r="B708" s="27"/>
      <c r="C708" s="11"/>
      <c r="D708" s="11"/>
      <c r="E708" s="11"/>
      <c r="F708" s="11"/>
      <c r="G708" s="11"/>
      <c r="H708" s="11"/>
      <c r="I708" s="11"/>
      <c r="J708" s="104"/>
      <c r="K708" s="111"/>
      <c r="L708" s="106"/>
      <c r="M708" s="116">
        <f>M$16</f>
        <v>577</v>
      </c>
      <c r="N708" s="126">
        <f>N$16</f>
        <v>57</v>
      </c>
      <c r="O708" s="121">
        <f>O$16</f>
        <v>503</v>
      </c>
    </row>
    <row r="709" spans="2:15" ht="15" customHeight="1" x14ac:dyDescent="0.15">
      <c r="B709" s="23" t="s">
        <v>38</v>
      </c>
      <c r="C709" s="9"/>
      <c r="D709" s="9"/>
      <c r="E709" s="9"/>
      <c r="J709" s="54">
        <v>8</v>
      </c>
      <c r="K709" s="44">
        <v>1</v>
      </c>
      <c r="L709" s="45">
        <v>5</v>
      </c>
      <c r="M709" s="117">
        <f t="shared" ref="M709" si="141">J709/M$327*100</f>
        <v>1.386481802426343</v>
      </c>
      <c r="N709" s="85">
        <f t="shared" ref="N709" si="142">K709/N$327*100</f>
        <v>1.7543859649122806</v>
      </c>
      <c r="O709" s="86">
        <f t="shared" ref="O709" si="143">L709/O$327*100</f>
        <v>0.99403578528827041</v>
      </c>
    </row>
    <row r="710" spans="2:15" ht="15" customHeight="1" x14ac:dyDescent="0.15">
      <c r="B710" s="23" t="s">
        <v>295</v>
      </c>
      <c r="C710" s="9"/>
      <c r="D710" s="9"/>
      <c r="E710" s="9"/>
      <c r="J710" s="55">
        <v>18</v>
      </c>
      <c r="K710" s="46">
        <v>3</v>
      </c>
      <c r="L710" s="47">
        <v>25</v>
      </c>
      <c r="M710" s="118">
        <f t="shared" ref="M710:M719" si="144">J710/M$327*100</f>
        <v>3.119584055459272</v>
      </c>
      <c r="N710" s="87">
        <f t="shared" ref="N710:N719" si="145">K710/N$327*100</f>
        <v>5.2631578947368416</v>
      </c>
      <c r="O710" s="88">
        <f t="shared" ref="O710:O719" si="146">L710/O$327*100</f>
        <v>4.9701789264413518</v>
      </c>
    </row>
    <row r="711" spans="2:15" ht="15" customHeight="1" x14ac:dyDescent="0.15">
      <c r="B711" s="23" t="s">
        <v>296</v>
      </c>
      <c r="C711" s="9"/>
      <c r="D711" s="9"/>
      <c r="E711" s="9"/>
      <c r="J711" s="55">
        <v>53</v>
      </c>
      <c r="K711" s="113">
        <v>7</v>
      </c>
      <c r="L711" s="108">
        <v>81</v>
      </c>
      <c r="M711" s="118">
        <f t="shared" si="144"/>
        <v>9.1854419410745241</v>
      </c>
      <c r="N711" s="128">
        <f t="shared" si="145"/>
        <v>12.280701754385964</v>
      </c>
      <c r="O711" s="123">
        <f t="shared" si="146"/>
        <v>16.103379721669981</v>
      </c>
    </row>
    <row r="712" spans="2:15" ht="15" customHeight="1" x14ac:dyDescent="0.15">
      <c r="B712" s="23" t="s">
        <v>297</v>
      </c>
      <c r="C712" s="9"/>
      <c r="D712" s="9"/>
      <c r="E712" s="9"/>
      <c r="J712" s="55">
        <v>59</v>
      </c>
      <c r="K712" s="113">
        <v>4</v>
      </c>
      <c r="L712" s="108">
        <v>84</v>
      </c>
      <c r="M712" s="118">
        <f t="shared" si="144"/>
        <v>10.22530329289428</v>
      </c>
      <c r="N712" s="128">
        <f t="shared" si="145"/>
        <v>7.0175438596491224</v>
      </c>
      <c r="O712" s="123">
        <f t="shared" si="146"/>
        <v>16.699801192842941</v>
      </c>
    </row>
    <row r="713" spans="2:15" ht="15" customHeight="1" x14ac:dyDescent="0.15">
      <c r="B713" s="23" t="s">
        <v>298</v>
      </c>
      <c r="C713" s="9"/>
      <c r="D713" s="9"/>
      <c r="E713" s="9"/>
      <c r="J713" s="55">
        <v>76</v>
      </c>
      <c r="K713" s="113">
        <v>7</v>
      </c>
      <c r="L713" s="108">
        <v>76</v>
      </c>
      <c r="M713" s="118">
        <f t="shared" si="144"/>
        <v>13.171577123050259</v>
      </c>
      <c r="N713" s="128">
        <f t="shared" si="145"/>
        <v>12.280701754385964</v>
      </c>
      <c r="O713" s="123">
        <f t="shared" si="146"/>
        <v>15.109343936381709</v>
      </c>
    </row>
    <row r="714" spans="2:15" ht="15" customHeight="1" x14ac:dyDescent="0.15">
      <c r="B714" s="23" t="s">
        <v>299</v>
      </c>
      <c r="C714" s="9"/>
      <c r="D714" s="9"/>
      <c r="E714" s="9"/>
      <c r="J714" s="55">
        <v>65</v>
      </c>
      <c r="K714" s="113">
        <v>7</v>
      </c>
      <c r="L714" s="108">
        <v>61</v>
      </c>
      <c r="M714" s="118">
        <f t="shared" si="144"/>
        <v>11.265164644714037</v>
      </c>
      <c r="N714" s="128">
        <f t="shared" si="145"/>
        <v>12.280701754385964</v>
      </c>
      <c r="O714" s="123">
        <f t="shared" si="146"/>
        <v>12.127236580516898</v>
      </c>
    </row>
    <row r="715" spans="2:15" ht="15" customHeight="1" x14ac:dyDescent="0.15">
      <c r="B715" s="23" t="s">
        <v>300</v>
      </c>
      <c r="C715" s="9"/>
      <c r="D715" s="9"/>
      <c r="E715" s="9"/>
      <c r="J715" s="55">
        <v>72</v>
      </c>
      <c r="K715" s="113">
        <v>6</v>
      </c>
      <c r="L715" s="108">
        <v>51</v>
      </c>
      <c r="M715" s="118">
        <f t="shared" si="144"/>
        <v>12.478336221837088</v>
      </c>
      <c r="N715" s="128">
        <f t="shared" si="145"/>
        <v>10.526315789473683</v>
      </c>
      <c r="O715" s="123">
        <f t="shared" si="146"/>
        <v>10.139165009940358</v>
      </c>
    </row>
    <row r="716" spans="2:15" ht="15" customHeight="1" x14ac:dyDescent="0.15">
      <c r="B716" s="23" t="s">
        <v>291</v>
      </c>
      <c r="C716" s="9"/>
      <c r="D716" s="9"/>
      <c r="E716" s="9"/>
      <c r="J716" s="55">
        <v>89</v>
      </c>
      <c r="K716" s="113">
        <v>8</v>
      </c>
      <c r="L716" s="108">
        <v>58</v>
      </c>
      <c r="M716" s="118">
        <f t="shared" si="144"/>
        <v>15.424610051993067</v>
      </c>
      <c r="N716" s="128">
        <f t="shared" si="145"/>
        <v>14.035087719298245</v>
      </c>
      <c r="O716" s="123">
        <f t="shared" si="146"/>
        <v>11.530815109343937</v>
      </c>
    </row>
    <row r="717" spans="2:15" ht="15" customHeight="1" x14ac:dyDescent="0.15">
      <c r="B717" s="23" t="s">
        <v>301</v>
      </c>
      <c r="C717" s="9"/>
      <c r="D717" s="9"/>
      <c r="E717" s="9"/>
      <c r="J717" s="55">
        <v>58</v>
      </c>
      <c r="K717" s="113">
        <v>3</v>
      </c>
      <c r="L717" s="108">
        <v>24</v>
      </c>
      <c r="M717" s="118">
        <f t="shared" si="144"/>
        <v>10.051993067590988</v>
      </c>
      <c r="N717" s="128">
        <f t="shared" si="145"/>
        <v>5.2631578947368416</v>
      </c>
      <c r="O717" s="123">
        <f t="shared" si="146"/>
        <v>4.7713717693836974</v>
      </c>
    </row>
    <row r="718" spans="2:15" ht="15" customHeight="1" x14ac:dyDescent="0.15">
      <c r="B718" s="23" t="s">
        <v>255</v>
      </c>
      <c r="C718" s="9"/>
      <c r="D718" s="9"/>
      <c r="E718" s="9"/>
      <c r="J718" s="55">
        <v>66</v>
      </c>
      <c r="K718" s="113">
        <v>6</v>
      </c>
      <c r="L718" s="108">
        <v>19</v>
      </c>
      <c r="M718" s="118">
        <f t="shared" si="144"/>
        <v>11.438474870017332</v>
      </c>
      <c r="N718" s="128">
        <f t="shared" si="145"/>
        <v>10.526315789473683</v>
      </c>
      <c r="O718" s="123">
        <f t="shared" si="146"/>
        <v>3.7773359840954273</v>
      </c>
    </row>
    <row r="719" spans="2:15" ht="15" customHeight="1" x14ac:dyDescent="0.15">
      <c r="B719" s="27" t="s">
        <v>0</v>
      </c>
      <c r="C719" s="11"/>
      <c r="D719" s="11"/>
      <c r="E719" s="11"/>
      <c r="F719" s="11"/>
      <c r="G719" s="11"/>
      <c r="H719" s="11"/>
      <c r="I719" s="11"/>
      <c r="J719" s="56">
        <v>13</v>
      </c>
      <c r="K719" s="114">
        <v>5</v>
      </c>
      <c r="L719" s="109">
        <v>19</v>
      </c>
      <c r="M719" s="119">
        <f t="shared" si="144"/>
        <v>2.2530329289428077</v>
      </c>
      <c r="N719" s="129">
        <f t="shared" si="145"/>
        <v>8.7719298245614024</v>
      </c>
      <c r="O719" s="124">
        <f t="shared" si="146"/>
        <v>3.7773359840954273</v>
      </c>
    </row>
    <row r="720" spans="2:15" ht="15" customHeight="1" x14ac:dyDescent="0.15">
      <c r="B720" s="28" t="s">
        <v>1</v>
      </c>
      <c r="C720" s="12"/>
      <c r="D720" s="12"/>
      <c r="E720" s="12"/>
      <c r="F720" s="12"/>
      <c r="G720" s="12"/>
      <c r="H720" s="12"/>
      <c r="I720" s="12"/>
      <c r="J720" s="105">
        <f>SUM(J709:J719)</f>
        <v>577</v>
      </c>
      <c r="K720" s="115">
        <f>SUM(K709:K719)</f>
        <v>57</v>
      </c>
      <c r="L720" s="110">
        <f>SUM(L709:L719)</f>
        <v>503</v>
      </c>
      <c r="M720" s="120">
        <f>IF(SUM(M709:M719)&gt;100,"－",SUM(M709:M719))</f>
        <v>99.999999999999986</v>
      </c>
      <c r="N720" s="130">
        <f>IF(SUM(N709:N719)&gt;100,"－",SUM(N709:N719))</f>
        <v>99.999999999999986</v>
      </c>
      <c r="O720" s="125">
        <f>IF(SUM(O709:O719)&gt;100,"－",SUM(O709:O719))</f>
        <v>99.999999999999986</v>
      </c>
    </row>
    <row r="721" spans="2:15" ht="15" customHeight="1" x14ac:dyDescent="0.15">
      <c r="B721" s="28" t="s">
        <v>194</v>
      </c>
      <c r="C721" s="12"/>
      <c r="D721" s="12"/>
      <c r="E721" s="12"/>
      <c r="F721" s="12"/>
      <c r="G721" s="12"/>
      <c r="H721" s="12"/>
      <c r="I721" s="13"/>
      <c r="J721" s="144">
        <v>28.790780141843971</v>
      </c>
      <c r="K721" s="130">
        <v>36.634615384615387</v>
      </c>
      <c r="L721" s="125">
        <v>20.772727272727273</v>
      </c>
    </row>
    <row r="722" spans="2:15" ht="15" customHeight="1" x14ac:dyDescent="0.15">
      <c r="B722" s="28" t="s">
        <v>280</v>
      </c>
      <c r="C722" s="12"/>
      <c r="D722" s="12"/>
      <c r="E722" s="12"/>
      <c r="F722" s="12"/>
      <c r="G722" s="12"/>
      <c r="H722" s="12"/>
      <c r="I722" s="13"/>
      <c r="J722" s="184">
        <v>25</v>
      </c>
      <c r="K722" s="182">
        <v>22</v>
      </c>
      <c r="L722" s="183">
        <v>18</v>
      </c>
    </row>
    <row r="723" spans="2:15" ht="15" customHeight="1" x14ac:dyDescent="0.15">
      <c r="B723" s="28" t="s">
        <v>281</v>
      </c>
      <c r="C723" s="12"/>
      <c r="D723" s="12"/>
      <c r="E723" s="12"/>
      <c r="F723" s="12"/>
      <c r="G723" s="12"/>
      <c r="H723" s="12"/>
      <c r="I723" s="13"/>
      <c r="J723" s="184">
        <v>331</v>
      </c>
      <c r="K723" s="182">
        <v>355</v>
      </c>
      <c r="L723" s="183">
        <v>202</v>
      </c>
    </row>
    <row r="724" spans="2:15" ht="14.25" customHeight="1" x14ac:dyDescent="0.15">
      <c r="B724" s="31"/>
      <c r="C724" s="14"/>
      <c r="D724" s="14"/>
      <c r="E724" s="14"/>
      <c r="F724" s="14"/>
      <c r="G724" s="14"/>
      <c r="H724" s="14"/>
      <c r="I724" s="14"/>
      <c r="J724" s="15"/>
      <c r="K724" s="16"/>
      <c r="L724" s="17"/>
    </row>
    <row r="725" spans="2:15" ht="12" customHeight="1" x14ac:dyDescent="0.15">
      <c r="B725" s="30"/>
      <c r="C725" s="10"/>
      <c r="D725" s="10"/>
      <c r="E725" s="10"/>
      <c r="F725" s="10"/>
      <c r="G725" s="10"/>
      <c r="H725" s="10"/>
      <c r="I725" s="10"/>
      <c r="J725" s="34" t="s">
        <v>2</v>
      </c>
      <c r="K725" s="35"/>
      <c r="L725" s="13"/>
      <c r="M725" s="34" t="s">
        <v>3</v>
      </c>
      <c r="N725" s="35"/>
      <c r="O725" s="13"/>
    </row>
    <row r="726" spans="2:15" ht="29.25" x14ac:dyDescent="0.15">
      <c r="B726" s="131" t="s">
        <v>204</v>
      </c>
      <c r="C726" s="14"/>
      <c r="D726" s="14"/>
      <c r="E726" s="14"/>
      <c r="F726" s="14"/>
      <c r="G726" s="14"/>
      <c r="H726" s="14"/>
      <c r="I726" s="14"/>
      <c r="J726" s="141" t="s">
        <v>10</v>
      </c>
      <c r="K726" s="142" t="s">
        <v>257</v>
      </c>
      <c r="L726" s="143" t="s">
        <v>11</v>
      </c>
      <c r="M726" s="141" t="s">
        <v>10</v>
      </c>
      <c r="N726" s="142" t="s">
        <v>257</v>
      </c>
      <c r="O726" s="143" t="s">
        <v>11</v>
      </c>
    </row>
    <row r="727" spans="2:15" ht="12" customHeight="1" x14ac:dyDescent="0.15">
      <c r="B727" s="27"/>
      <c r="C727" s="11"/>
      <c r="D727" s="11"/>
      <c r="E727" s="11"/>
      <c r="F727" s="11"/>
      <c r="G727" s="11"/>
      <c r="H727" s="11"/>
      <c r="I727" s="11"/>
      <c r="J727" s="104"/>
      <c r="K727" s="111"/>
      <c r="L727" s="106"/>
      <c r="M727" s="116">
        <f>M$16</f>
        <v>577</v>
      </c>
      <c r="N727" s="126">
        <f>N$16</f>
        <v>57</v>
      </c>
      <c r="O727" s="121">
        <f>O$16</f>
        <v>503</v>
      </c>
    </row>
    <row r="728" spans="2:15" ht="15" customHeight="1" x14ac:dyDescent="0.15">
      <c r="B728" s="23" t="s">
        <v>38</v>
      </c>
      <c r="C728" s="9"/>
      <c r="D728" s="9"/>
      <c r="E728" s="9"/>
      <c r="J728" s="54">
        <v>177</v>
      </c>
      <c r="K728" s="44">
        <v>13</v>
      </c>
      <c r="L728" s="45">
        <v>41</v>
      </c>
      <c r="M728" s="117">
        <f t="shared" ref="M728:M737" si="147">J728/M$327*100</f>
        <v>30.675909878682845</v>
      </c>
      <c r="N728" s="85">
        <f t="shared" ref="N728:N737" si="148">K728/N$327*100</f>
        <v>22.807017543859647</v>
      </c>
      <c r="O728" s="86">
        <f t="shared" ref="O728:O737" si="149">L728/O$327*100</f>
        <v>8.1510934393638177</v>
      </c>
    </row>
    <row r="729" spans="2:15" ht="15" customHeight="1" x14ac:dyDescent="0.15">
      <c r="B729" s="23" t="s">
        <v>302</v>
      </c>
      <c r="C729" s="9"/>
      <c r="D729" s="9"/>
      <c r="E729" s="9"/>
      <c r="J729" s="55">
        <v>66</v>
      </c>
      <c r="K729" s="113">
        <v>13</v>
      </c>
      <c r="L729" s="108">
        <v>77</v>
      </c>
      <c r="M729" s="118">
        <f t="shared" si="147"/>
        <v>11.438474870017332</v>
      </c>
      <c r="N729" s="128">
        <f t="shared" si="148"/>
        <v>22.807017543859647</v>
      </c>
      <c r="O729" s="123">
        <f t="shared" si="149"/>
        <v>15.308151093439365</v>
      </c>
    </row>
    <row r="730" spans="2:15" ht="15" customHeight="1" x14ac:dyDescent="0.15">
      <c r="B730" s="23" t="s">
        <v>296</v>
      </c>
      <c r="C730" s="9"/>
      <c r="D730" s="9"/>
      <c r="E730" s="9"/>
      <c r="J730" s="55">
        <v>27</v>
      </c>
      <c r="K730" s="113">
        <v>3</v>
      </c>
      <c r="L730" s="108">
        <v>52</v>
      </c>
      <c r="M730" s="118">
        <f t="shared" si="147"/>
        <v>4.6793760831889086</v>
      </c>
      <c r="N730" s="128">
        <f t="shared" si="148"/>
        <v>5.2631578947368416</v>
      </c>
      <c r="O730" s="123">
        <f t="shared" si="149"/>
        <v>10.337972166998012</v>
      </c>
    </row>
    <row r="731" spans="2:15" ht="15" customHeight="1" x14ac:dyDescent="0.15">
      <c r="B731" s="23" t="s">
        <v>297</v>
      </c>
      <c r="C731" s="9"/>
      <c r="D731" s="9"/>
      <c r="E731" s="9"/>
      <c r="J731" s="55">
        <v>18</v>
      </c>
      <c r="K731" s="113">
        <v>3</v>
      </c>
      <c r="L731" s="108">
        <v>51</v>
      </c>
      <c r="M731" s="118">
        <f t="shared" si="147"/>
        <v>3.119584055459272</v>
      </c>
      <c r="N731" s="128">
        <f t="shared" si="148"/>
        <v>5.2631578947368416</v>
      </c>
      <c r="O731" s="123">
        <f t="shared" si="149"/>
        <v>10.139165009940358</v>
      </c>
    </row>
    <row r="732" spans="2:15" ht="15" customHeight="1" x14ac:dyDescent="0.15">
      <c r="B732" s="23" t="s">
        <v>298</v>
      </c>
      <c r="C732" s="9"/>
      <c r="D732" s="9"/>
      <c r="E732" s="9"/>
      <c r="J732" s="55">
        <v>14</v>
      </c>
      <c r="K732" s="113">
        <v>1</v>
      </c>
      <c r="L732" s="108">
        <v>36</v>
      </c>
      <c r="M732" s="118">
        <f t="shared" si="147"/>
        <v>2.4263431542461005</v>
      </c>
      <c r="N732" s="128">
        <f t="shared" si="148"/>
        <v>1.7543859649122806</v>
      </c>
      <c r="O732" s="123">
        <f t="shared" si="149"/>
        <v>7.1570576540755466</v>
      </c>
    </row>
    <row r="733" spans="2:15" ht="15" customHeight="1" x14ac:dyDescent="0.15">
      <c r="B733" s="23" t="s">
        <v>290</v>
      </c>
      <c r="C733" s="9"/>
      <c r="D733" s="9"/>
      <c r="E733" s="9"/>
      <c r="J733" s="55">
        <v>23</v>
      </c>
      <c r="K733" s="113">
        <v>3</v>
      </c>
      <c r="L733" s="108">
        <v>43</v>
      </c>
      <c r="M733" s="118">
        <f t="shared" si="147"/>
        <v>3.9861351819757362</v>
      </c>
      <c r="N733" s="128">
        <f t="shared" si="148"/>
        <v>5.2631578947368416</v>
      </c>
      <c r="O733" s="123">
        <f t="shared" si="149"/>
        <v>8.5487077534791247</v>
      </c>
    </row>
    <row r="734" spans="2:15" ht="15" customHeight="1" x14ac:dyDescent="0.15">
      <c r="B734" s="23" t="s">
        <v>291</v>
      </c>
      <c r="C734" s="9"/>
      <c r="D734" s="9"/>
      <c r="E734" s="9"/>
      <c r="J734" s="55">
        <v>15</v>
      </c>
      <c r="K734" s="113">
        <v>0</v>
      </c>
      <c r="L734" s="108">
        <v>35</v>
      </c>
      <c r="M734" s="118">
        <f t="shared" si="147"/>
        <v>2.5996533795493932</v>
      </c>
      <c r="N734" s="128">
        <f t="shared" si="148"/>
        <v>0</v>
      </c>
      <c r="O734" s="123">
        <f t="shared" si="149"/>
        <v>6.9582504970178931</v>
      </c>
    </row>
    <row r="735" spans="2:15" ht="15" customHeight="1" x14ac:dyDescent="0.15">
      <c r="B735" s="23" t="s">
        <v>292</v>
      </c>
      <c r="C735" s="9"/>
      <c r="D735" s="9"/>
      <c r="E735" s="9"/>
      <c r="J735" s="55">
        <v>12</v>
      </c>
      <c r="K735" s="113">
        <v>0</v>
      </c>
      <c r="L735" s="108">
        <v>15</v>
      </c>
      <c r="M735" s="118">
        <f t="shared" si="147"/>
        <v>2.0797227036395149</v>
      </c>
      <c r="N735" s="128">
        <f t="shared" si="148"/>
        <v>0</v>
      </c>
      <c r="O735" s="123">
        <f t="shared" si="149"/>
        <v>2.982107355864811</v>
      </c>
    </row>
    <row r="736" spans="2:15" ht="15" customHeight="1" x14ac:dyDescent="0.15">
      <c r="B736" s="23" t="s">
        <v>255</v>
      </c>
      <c r="C736" s="9"/>
      <c r="D736" s="9"/>
      <c r="E736" s="9"/>
      <c r="J736" s="55">
        <v>14</v>
      </c>
      <c r="K736" s="113">
        <v>0</v>
      </c>
      <c r="L736" s="108">
        <v>61</v>
      </c>
      <c r="M736" s="118">
        <f t="shared" si="147"/>
        <v>2.4263431542461005</v>
      </c>
      <c r="N736" s="128">
        <f t="shared" si="148"/>
        <v>0</v>
      </c>
      <c r="O736" s="123">
        <f t="shared" si="149"/>
        <v>12.127236580516898</v>
      </c>
    </row>
    <row r="737" spans="1:15" ht="15" customHeight="1" x14ac:dyDescent="0.15">
      <c r="B737" s="27" t="s">
        <v>0</v>
      </c>
      <c r="C737" s="11"/>
      <c r="D737" s="11"/>
      <c r="E737" s="11"/>
      <c r="F737" s="11"/>
      <c r="G737" s="11"/>
      <c r="H737" s="11"/>
      <c r="I737" s="11"/>
      <c r="J737" s="56">
        <v>211</v>
      </c>
      <c r="K737" s="114">
        <v>21</v>
      </c>
      <c r="L737" s="109">
        <v>92</v>
      </c>
      <c r="M737" s="119">
        <f t="shared" si="147"/>
        <v>36.568457538994807</v>
      </c>
      <c r="N737" s="129">
        <f t="shared" si="148"/>
        <v>36.84210526315789</v>
      </c>
      <c r="O737" s="124">
        <f t="shared" si="149"/>
        <v>18.290258449304176</v>
      </c>
    </row>
    <row r="738" spans="1:15" ht="15" customHeight="1" x14ac:dyDescent="0.15">
      <c r="B738" s="28" t="s">
        <v>1</v>
      </c>
      <c r="C738" s="12"/>
      <c r="D738" s="12"/>
      <c r="E738" s="12"/>
      <c r="F738" s="12"/>
      <c r="G738" s="12"/>
      <c r="H738" s="12"/>
      <c r="I738" s="12"/>
      <c r="J738" s="105">
        <f>SUM(J728:J737)</f>
        <v>577</v>
      </c>
      <c r="K738" s="115">
        <f>SUM(K728:K737)</f>
        <v>57</v>
      </c>
      <c r="L738" s="110">
        <f>SUM(L728:L737)</f>
        <v>503</v>
      </c>
      <c r="M738" s="120">
        <f t="shared" ref="M738:O738" si="150">IF(SUM(M728:M737)&gt;100,"－",SUM(M728:M737))</f>
        <v>100</v>
      </c>
      <c r="N738" s="130">
        <f t="shared" si="150"/>
        <v>100</v>
      </c>
      <c r="O738" s="125">
        <f t="shared" si="150"/>
        <v>100</v>
      </c>
    </row>
    <row r="739" spans="1:15" ht="15" customHeight="1" x14ac:dyDescent="0.15">
      <c r="B739" s="28" t="s">
        <v>194</v>
      </c>
      <c r="C739" s="12"/>
      <c r="D739" s="12"/>
      <c r="E739" s="12"/>
      <c r="F739" s="12"/>
      <c r="G739" s="12"/>
      <c r="H739" s="12"/>
      <c r="I739" s="13"/>
      <c r="J739" s="144">
        <v>9.642076502732241</v>
      </c>
      <c r="K739" s="130">
        <v>4.6111111111111107</v>
      </c>
      <c r="L739" s="125">
        <v>23.868613138686133</v>
      </c>
    </row>
    <row r="740" spans="1:15" ht="15" customHeight="1" x14ac:dyDescent="0.15">
      <c r="B740" s="28" t="s">
        <v>280</v>
      </c>
      <c r="C740" s="12"/>
      <c r="D740" s="12"/>
      <c r="E740" s="12"/>
      <c r="F740" s="12"/>
      <c r="G740" s="12"/>
      <c r="H740" s="12"/>
      <c r="I740" s="13"/>
      <c r="J740" s="184">
        <v>1</v>
      </c>
      <c r="K740" s="182">
        <v>2</v>
      </c>
      <c r="L740" s="183">
        <v>13</v>
      </c>
    </row>
    <row r="741" spans="1:15" ht="15" customHeight="1" x14ac:dyDescent="0.15">
      <c r="B741" s="28" t="s">
        <v>281</v>
      </c>
      <c r="C741" s="12"/>
      <c r="D741" s="12"/>
      <c r="E741" s="12"/>
      <c r="F741" s="12"/>
      <c r="G741" s="12"/>
      <c r="H741" s="12"/>
      <c r="I741" s="13"/>
      <c r="J741" s="184">
        <v>237</v>
      </c>
      <c r="K741" s="182">
        <v>29</v>
      </c>
      <c r="L741" s="183">
        <v>559</v>
      </c>
    </row>
    <row r="742" spans="1:15" ht="14.25" customHeight="1" x14ac:dyDescent="0.15">
      <c r="B742" s="31"/>
      <c r="C742" s="14"/>
      <c r="D742" s="14"/>
      <c r="E742" s="14"/>
      <c r="F742" s="14"/>
      <c r="G742" s="14"/>
      <c r="H742" s="14"/>
      <c r="I742" s="14"/>
      <c r="J742" s="15"/>
      <c r="K742" s="16"/>
      <c r="L742" s="17"/>
    </row>
    <row r="743" spans="1:15" ht="15" customHeight="1" x14ac:dyDescent="0.15">
      <c r="A743" s="153" t="s">
        <v>344</v>
      </c>
      <c r="B743" s="31"/>
      <c r="C743" s="14"/>
      <c r="D743" s="14"/>
      <c r="E743" s="14"/>
      <c r="F743" s="14"/>
      <c r="G743" s="14"/>
      <c r="H743" s="14"/>
      <c r="I743" s="14"/>
      <c r="J743" s="15"/>
      <c r="K743" s="16"/>
      <c r="L743" s="17"/>
    </row>
    <row r="744" spans="1:15" ht="12" customHeight="1" x14ac:dyDescent="0.15">
      <c r="B744" s="30"/>
      <c r="C744" s="10"/>
      <c r="D744" s="10"/>
      <c r="E744" s="10"/>
      <c r="F744" s="10"/>
      <c r="G744" s="10"/>
      <c r="H744" s="10"/>
      <c r="I744" s="10"/>
      <c r="J744" s="34" t="s">
        <v>2</v>
      </c>
      <c r="K744" s="35"/>
      <c r="L744" s="13"/>
      <c r="M744" s="34" t="s">
        <v>3</v>
      </c>
      <c r="N744" s="35"/>
      <c r="O744" s="13"/>
    </row>
    <row r="745" spans="1:15" ht="29.25" x14ac:dyDescent="0.15">
      <c r="B745" s="131"/>
      <c r="C745" s="14"/>
      <c r="D745" s="14"/>
      <c r="E745" s="14"/>
      <c r="F745" s="14"/>
      <c r="G745" s="14"/>
      <c r="H745" s="14"/>
      <c r="I745" s="14"/>
      <c r="J745" s="141" t="s">
        <v>10</v>
      </c>
      <c r="K745" s="142" t="s">
        <v>257</v>
      </c>
      <c r="L745" s="143" t="s">
        <v>11</v>
      </c>
      <c r="M745" s="141" t="s">
        <v>10</v>
      </c>
      <c r="N745" s="142" t="s">
        <v>257</v>
      </c>
      <c r="O745" s="143" t="s">
        <v>11</v>
      </c>
    </row>
    <row r="746" spans="1:15" ht="12" customHeight="1" x14ac:dyDescent="0.15">
      <c r="B746" s="27"/>
      <c r="C746" s="11"/>
      <c r="D746" s="11"/>
      <c r="E746" s="11"/>
      <c r="F746" s="11"/>
      <c r="G746" s="11"/>
      <c r="H746" s="11"/>
      <c r="I746" s="11"/>
      <c r="J746" s="104"/>
      <c r="K746" s="111"/>
      <c r="L746" s="106"/>
      <c r="M746" s="116">
        <f>M$16</f>
        <v>577</v>
      </c>
      <c r="N746" s="126">
        <f>N$16</f>
        <v>57</v>
      </c>
      <c r="O746" s="121">
        <f>O$16</f>
        <v>503</v>
      </c>
    </row>
    <row r="747" spans="1:15" ht="15" customHeight="1" x14ac:dyDescent="0.15">
      <c r="B747" s="23" t="s">
        <v>318</v>
      </c>
      <c r="C747" s="9"/>
      <c r="D747" s="9"/>
      <c r="E747" s="9"/>
      <c r="J747" s="54">
        <v>12</v>
      </c>
      <c r="K747" s="44">
        <v>2</v>
      </c>
      <c r="L747" s="45">
        <v>32</v>
      </c>
      <c r="M747" s="117">
        <f>J747/M$746*100</f>
        <v>2.0797227036395149</v>
      </c>
      <c r="N747" s="85">
        <f t="shared" ref="N747:N758" si="151">K747/N$746*100</f>
        <v>3.5087719298245612</v>
      </c>
      <c r="O747" s="86">
        <f t="shared" ref="O747:O758" si="152">L747/O$746*100</f>
        <v>6.3618290258449299</v>
      </c>
    </row>
    <row r="748" spans="1:15" ht="15" customHeight="1" x14ac:dyDescent="0.15">
      <c r="B748" s="23" t="s">
        <v>319</v>
      </c>
      <c r="C748" s="9"/>
      <c r="D748" s="9"/>
      <c r="E748" s="9"/>
      <c r="J748" s="55">
        <v>15</v>
      </c>
      <c r="K748" s="113">
        <v>0</v>
      </c>
      <c r="L748" s="108">
        <v>37</v>
      </c>
      <c r="M748" s="118">
        <f t="shared" ref="M748:M758" si="153">J748/M$746*100</f>
        <v>2.5996533795493932</v>
      </c>
      <c r="N748" s="128">
        <f t="shared" si="151"/>
        <v>0</v>
      </c>
      <c r="O748" s="123">
        <f t="shared" si="152"/>
        <v>7.3558648111332001</v>
      </c>
    </row>
    <row r="749" spans="1:15" ht="15" customHeight="1" x14ac:dyDescent="0.15">
      <c r="B749" s="23" t="s">
        <v>320</v>
      </c>
      <c r="C749" s="9"/>
      <c r="D749" s="9"/>
      <c r="E749" s="9"/>
      <c r="J749" s="55">
        <v>13</v>
      </c>
      <c r="K749" s="113">
        <v>1</v>
      </c>
      <c r="L749" s="108">
        <v>40</v>
      </c>
      <c r="M749" s="118">
        <f t="shared" si="153"/>
        <v>2.2530329289428077</v>
      </c>
      <c r="N749" s="128">
        <f t="shared" si="151"/>
        <v>1.7543859649122806</v>
      </c>
      <c r="O749" s="123">
        <f t="shared" si="152"/>
        <v>7.9522862823061633</v>
      </c>
    </row>
    <row r="750" spans="1:15" ht="15" customHeight="1" x14ac:dyDescent="0.15">
      <c r="B750" s="23" t="s">
        <v>321</v>
      </c>
      <c r="C750" s="9"/>
      <c r="D750" s="9"/>
      <c r="E750" s="9"/>
      <c r="J750" s="55">
        <v>14</v>
      </c>
      <c r="K750" s="113">
        <v>1</v>
      </c>
      <c r="L750" s="108">
        <v>41</v>
      </c>
      <c r="M750" s="118">
        <f t="shared" si="153"/>
        <v>2.4263431542461005</v>
      </c>
      <c r="N750" s="128">
        <f t="shared" si="151"/>
        <v>1.7543859649122806</v>
      </c>
      <c r="O750" s="123">
        <f t="shared" si="152"/>
        <v>8.1510934393638177</v>
      </c>
    </row>
    <row r="751" spans="1:15" ht="15" customHeight="1" x14ac:dyDescent="0.15">
      <c r="B751" s="23" t="s">
        <v>322</v>
      </c>
      <c r="C751" s="9"/>
      <c r="D751" s="9"/>
      <c r="E751" s="9"/>
      <c r="J751" s="55">
        <v>13</v>
      </c>
      <c r="K751" s="113">
        <v>1</v>
      </c>
      <c r="L751" s="108">
        <v>30</v>
      </c>
      <c r="M751" s="118">
        <f t="shared" si="153"/>
        <v>2.2530329289428077</v>
      </c>
      <c r="N751" s="128">
        <f t="shared" si="151"/>
        <v>1.7543859649122806</v>
      </c>
      <c r="O751" s="123">
        <f t="shared" si="152"/>
        <v>5.964214711729622</v>
      </c>
    </row>
    <row r="752" spans="1:15" ht="15" customHeight="1" x14ac:dyDescent="0.15">
      <c r="B752" s="23" t="s">
        <v>323</v>
      </c>
      <c r="C752" s="9"/>
      <c r="D752" s="9"/>
      <c r="E752" s="9"/>
      <c r="J752" s="55">
        <v>20</v>
      </c>
      <c r="K752" s="113">
        <v>3</v>
      </c>
      <c r="L752" s="108">
        <v>43</v>
      </c>
      <c r="M752" s="118">
        <f t="shared" si="153"/>
        <v>3.4662045060658579</v>
      </c>
      <c r="N752" s="128">
        <f t="shared" si="151"/>
        <v>5.2631578947368416</v>
      </c>
      <c r="O752" s="123">
        <f t="shared" si="152"/>
        <v>8.5487077534791247</v>
      </c>
    </row>
    <row r="753" spans="1:15" ht="15" customHeight="1" x14ac:dyDescent="0.15">
      <c r="B753" s="23" t="s">
        <v>324</v>
      </c>
      <c r="C753" s="9"/>
      <c r="D753" s="9"/>
      <c r="E753" s="9"/>
      <c r="J753" s="55">
        <v>15</v>
      </c>
      <c r="K753" s="113">
        <v>3</v>
      </c>
      <c r="L753" s="108">
        <v>31</v>
      </c>
      <c r="M753" s="118">
        <f t="shared" si="153"/>
        <v>2.5996533795493932</v>
      </c>
      <c r="N753" s="128">
        <f t="shared" si="151"/>
        <v>5.2631578947368416</v>
      </c>
      <c r="O753" s="123">
        <f t="shared" si="152"/>
        <v>6.1630218687872764</v>
      </c>
    </row>
    <row r="754" spans="1:15" ht="15" customHeight="1" x14ac:dyDescent="0.15">
      <c r="B754" s="23" t="s">
        <v>325</v>
      </c>
      <c r="C754" s="9"/>
      <c r="D754" s="9"/>
      <c r="E754" s="9"/>
      <c r="J754" s="55">
        <v>16</v>
      </c>
      <c r="K754" s="113">
        <v>2</v>
      </c>
      <c r="L754" s="108">
        <v>27</v>
      </c>
      <c r="M754" s="118">
        <f t="shared" si="153"/>
        <v>2.772963604852686</v>
      </c>
      <c r="N754" s="128">
        <f t="shared" si="151"/>
        <v>3.5087719298245612</v>
      </c>
      <c r="O754" s="123">
        <f t="shared" si="152"/>
        <v>5.3677932405566597</v>
      </c>
    </row>
    <row r="755" spans="1:15" ht="15" customHeight="1" x14ac:dyDescent="0.15">
      <c r="B755" s="23" t="s">
        <v>326</v>
      </c>
      <c r="C755" s="9"/>
      <c r="D755" s="9"/>
      <c r="E755" s="9"/>
      <c r="J755" s="55">
        <v>19</v>
      </c>
      <c r="K755" s="113">
        <v>3</v>
      </c>
      <c r="L755" s="108">
        <v>37</v>
      </c>
      <c r="M755" s="118">
        <f t="shared" si="153"/>
        <v>3.2928942807625647</v>
      </c>
      <c r="N755" s="128">
        <f t="shared" si="151"/>
        <v>5.2631578947368416</v>
      </c>
      <c r="O755" s="123">
        <f t="shared" si="152"/>
        <v>7.3558648111332001</v>
      </c>
    </row>
    <row r="756" spans="1:15" ht="15" customHeight="1" x14ac:dyDescent="0.15">
      <c r="B756" s="23" t="s">
        <v>327</v>
      </c>
      <c r="C756" s="9"/>
      <c r="D756" s="9"/>
      <c r="E756" s="9"/>
      <c r="J756" s="55">
        <v>50</v>
      </c>
      <c r="K756" s="113">
        <v>5</v>
      </c>
      <c r="L756" s="108">
        <v>46</v>
      </c>
      <c r="M756" s="118">
        <f t="shared" si="153"/>
        <v>8.6655112651646444</v>
      </c>
      <c r="N756" s="128">
        <f t="shared" si="151"/>
        <v>8.7719298245614024</v>
      </c>
      <c r="O756" s="123">
        <f t="shared" si="152"/>
        <v>9.1451292246520879</v>
      </c>
    </row>
    <row r="757" spans="1:15" ht="15" customHeight="1" x14ac:dyDescent="0.15">
      <c r="B757" s="23" t="s">
        <v>328</v>
      </c>
      <c r="C757" s="9"/>
      <c r="D757" s="9"/>
      <c r="E757" s="9"/>
      <c r="J757" s="55">
        <v>176</v>
      </c>
      <c r="K757" s="113">
        <v>13</v>
      </c>
      <c r="L757" s="108">
        <v>41</v>
      </c>
      <c r="M757" s="118">
        <f t="shared" si="153"/>
        <v>30.502599653379548</v>
      </c>
      <c r="N757" s="128">
        <f t="shared" si="151"/>
        <v>22.807017543859647</v>
      </c>
      <c r="O757" s="123">
        <f t="shared" si="152"/>
        <v>8.1510934393638177</v>
      </c>
    </row>
    <row r="758" spans="1:15" ht="15" customHeight="1" x14ac:dyDescent="0.15">
      <c r="B758" s="27" t="s">
        <v>231</v>
      </c>
      <c r="C758" s="11"/>
      <c r="D758" s="11"/>
      <c r="E758" s="11"/>
      <c r="F758" s="11"/>
      <c r="G758" s="11"/>
      <c r="H758" s="11"/>
      <c r="I758" s="11"/>
      <c r="J758" s="56">
        <v>214</v>
      </c>
      <c r="K758" s="114">
        <v>23</v>
      </c>
      <c r="L758" s="109">
        <v>98</v>
      </c>
      <c r="M758" s="119">
        <f t="shared" si="153"/>
        <v>37.088388214904676</v>
      </c>
      <c r="N758" s="129">
        <f t="shared" si="151"/>
        <v>40.350877192982452</v>
      </c>
      <c r="O758" s="124">
        <f t="shared" si="152"/>
        <v>19.483101391650099</v>
      </c>
    </row>
    <row r="759" spans="1:15" ht="15" customHeight="1" x14ac:dyDescent="0.15">
      <c r="B759" s="28" t="s">
        <v>1</v>
      </c>
      <c r="C759" s="12"/>
      <c r="D759" s="12"/>
      <c r="E759" s="12"/>
      <c r="F759" s="12"/>
      <c r="G759" s="12"/>
      <c r="H759" s="12"/>
      <c r="I759" s="12"/>
      <c r="J759" s="105">
        <f>SUM(J747:J758)</f>
        <v>577</v>
      </c>
      <c r="K759" s="115">
        <f>SUM(K747:K758)</f>
        <v>57</v>
      </c>
      <c r="L759" s="110">
        <f>SUM(L747:L758)</f>
        <v>503</v>
      </c>
      <c r="M759" s="120">
        <f>IF(SUM(M747:M758)&gt;100,"－",SUM(M747:M758))</f>
        <v>100</v>
      </c>
      <c r="N759" s="130">
        <f>IF(SUM(N747:N758)&gt;100,"－",SUM(N747:N758))</f>
        <v>99.999999999999986</v>
      </c>
      <c r="O759" s="125">
        <f>IF(SUM(O747:O758)&gt;100,"－",SUM(O747:O758))</f>
        <v>99.999999999999986</v>
      </c>
    </row>
    <row r="760" spans="1:15" ht="15" customHeight="1" x14ac:dyDescent="0.15">
      <c r="B760" s="28" t="s">
        <v>317</v>
      </c>
      <c r="C760" s="12"/>
      <c r="D760" s="12"/>
      <c r="E760" s="12"/>
      <c r="F760" s="12"/>
      <c r="G760" s="12"/>
      <c r="H760" s="12"/>
      <c r="I760" s="13"/>
      <c r="J760" s="144">
        <v>79.396704794061293</v>
      </c>
      <c r="K760" s="130">
        <v>77.887580848223649</v>
      </c>
      <c r="L760" s="125">
        <v>55.338192535299832</v>
      </c>
    </row>
    <row r="761" spans="1:15" ht="15" customHeight="1" x14ac:dyDescent="0.15">
      <c r="B761" s="31"/>
      <c r="C761" s="14"/>
      <c r="D761" s="14"/>
      <c r="E761" s="14"/>
      <c r="F761" s="14"/>
      <c r="G761" s="14"/>
      <c r="H761" s="14"/>
      <c r="I761" s="14"/>
      <c r="J761" s="140"/>
      <c r="K761" s="140"/>
      <c r="L761" s="140"/>
    </row>
    <row r="762" spans="1:15" ht="15" customHeight="1" x14ac:dyDescent="0.15">
      <c r="A762" s="1" t="s">
        <v>308</v>
      </c>
      <c r="D762" s="8"/>
      <c r="F762" s="1"/>
      <c r="G762" s="1"/>
      <c r="H762" s="1"/>
      <c r="I762" s="1"/>
      <c r="K762" s="1"/>
    </row>
    <row r="763" spans="1:15" ht="12" customHeight="1" x14ac:dyDescent="0.15">
      <c r="B763" s="30"/>
      <c r="C763" s="10"/>
      <c r="D763" s="10"/>
      <c r="E763" s="10"/>
      <c r="F763" s="10"/>
      <c r="G763" s="10"/>
      <c r="H763" s="10"/>
      <c r="I763" s="10"/>
      <c r="J763" s="34" t="s">
        <v>2</v>
      </c>
      <c r="K763" s="35"/>
      <c r="L763" s="13"/>
      <c r="M763" s="34" t="s">
        <v>3</v>
      </c>
      <c r="N763" s="35"/>
      <c r="O763" s="13"/>
    </row>
    <row r="764" spans="1:15" ht="29.25" x14ac:dyDescent="0.15">
      <c r="B764" s="131" t="s">
        <v>203</v>
      </c>
      <c r="C764" s="14"/>
      <c r="D764" s="14"/>
      <c r="E764" s="14"/>
      <c r="F764" s="14"/>
      <c r="G764" s="14"/>
      <c r="H764" s="14"/>
      <c r="I764" s="14"/>
      <c r="J764" s="141" t="s">
        <v>10</v>
      </c>
      <c r="K764" s="142" t="s">
        <v>257</v>
      </c>
      <c r="L764" s="143" t="s">
        <v>11</v>
      </c>
      <c r="M764" s="141" t="s">
        <v>10</v>
      </c>
      <c r="N764" s="142" t="s">
        <v>257</v>
      </c>
      <c r="O764" s="143" t="s">
        <v>11</v>
      </c>
    </row>
    <row r="765" spans="1:15" ht="15" customHeight="1" x14ac:dyDescent="0.15">
      <c r="B765" s="27"/>
      <c r="C765" s="11"/>
      <c r="D765" s="11"/>
      <c r="E765" s="11"/>
      <c r="F765" s="11"/>
      <c r="G765" s="11"/>
      <c r="H765" s="11"/>
      <c r="I765" s="11"/>
      <c r="J765" s="104"/>
      <c r="K765" s="111"/>
      <c r="L765" s="106"/>
      <c r="M765" s="146">
        <f>J772</f>
        <v>16007</v>
      </c>
      <c r="N765" s="147">
        <f t="shared" ref="N765:O765" si="154">K772</f>
        <v>1899</v>
      </c>
      <c r="O765" s="148">
        <f t="shared" si="154"/>
        <v>9808</v>
      </c>
    </row>
    <row r="766" spans="1:15" ht="15" customHeight="1" x14ac:dyDescent="0.15">
      <c r="B766" s="23" t="s">
        <v>45</v>
      </c>
      <c r="C766" s="9"/>
      <c r="D766" s="9"/>
      <c r="E766" s="9"/>
      <c r="J766" s="54">
        <v>3475</v>
      </c>
      <c r="K766" s="44">
        <v>518</v>
      </c>
      <c r="L766" s="45">
        <v>2203</v>
      </c>
      <c r="M766" s="117">
        <f>J766/M$765*100</f>
        <v>21.709252202161554</v>
      </c>
      <c r="N766" s="85">
        <f t="shared" ref="N766:N771" si="155">K766/N$765*100</f>
        <v>27.277514481305946</v>
      </c>
      <c r="O766" s="86">
        <f t="shared" ref="O766:O771" si="156">L766/O$765*100</f>
        <v>22.46125611745514</v>
      </c>
    </row>
    <row r="767" spans="1:15" ht="15" customHeight="1" x14ac:dyDescent="0.15">
      <c r="B767" s="23" t="s">
        <v>44</v>
      </c>
      <c r="C767" s="9"/>
      <c r="D767" s="9"/>
      <c r="E767" s="9"/>
      <c r="J767" s="55">
        <v>3567</v>
      </c>
      <c r="K767" s="113">
        <v>539</v>
      </c>
      <c r="L767" s="108">
        <v>2364</v>
      </c>
      <c r="M767" s="118">
        <f t="shared" ref="M767:M771" si="157">J767/M$765*100</f>
        <v>22.284000749672018</v>
      </c>
      <c r="N767" s="128">
        <f t="shared" si="155"/>
        <v>28.383359662980517</v>
      </c>
      <c r="O767" s="123">
        <f t="shared" si="156"/>
        <v>24.102773246329527</v>
      </c>
    </row>
    <row r="768" spans="1:15" ht="15" customHeight="1" x14ac:dyDescent="0.15">
      <c r="B768" s="23" t="s">
        <v>43</v>
      </c>
      <c r="C768" s="9"/>
      <c r="D768" s="9"/>
      <c r="E768" s="9"/>
      <c r="J768" s="55">
        <v>3019</v>
      </c>
      <c r="K768" s="113">
        <v>366</v>
      </c>
      <c r="L768" s="108">
        <v>1943</v>
      </c>
      <c r="M768" s="118">
        <f t="shared" si="157"/>
        <v>18.860498531892297</v>
      </c>
      <c r="N768" s="128">
        <f t="shared" si="155"/>
        <v>19.273301737756714</v>
      </c>
      <c r="O768" s="123">
        <f t="shared" si="156"/>
        <v>19.810358890701469</v>
      </c>
    </row>
    <row r="769" spans="1:15" ht="15" customHeight="1" x14ac:dyDescent="0.15">
      <c r="B769" s="23" t="s">
        <v>46</v>
      </c>
      <c r="C769" s="9"/>
      <c r="D769" s="9"/>
      <c r="E769" s="9"/>
      <c r="J769" s="55">
        <v>2796</v>
      </c>
      <c r="K769" s="113">
        <v>280</v>
      </c>
      <c r="L769" s="108">
        <v>1769</v>
      </c>
      <c r="M769" s="118">
        <f t="shared" si="157"/>
        <v>17.467358030861497</v>
      </c>
      <c r="N769" s="128">
        <f t="shared" si="155"/>
        <v>14.74460242232754</v>
      </c>
      <c r="O769" s="123">
        <f t="shared" si="156"/>
        <v>18.036296900489397</v>
      </c>
    </row>
    <row r="770" spans="1:15" ht="15" customHeight="1" x14ac:dyDescent="0.15">
      <c r="B770" s="23" t="s">
        <v>47</v>
      </c>
      <c r="C770" s="9"/>
      <c r="D770" s="9"/>
      <c r="E770" s="9"/>
      <c r="J770" s="55">
        <v>2156</v>
      </c>
      <c r="K770" s="113">
        <v>140</v>
      </c>
      <c r="L770" s="108">
        <v>1040</v>
      </c>
      <c r="M770" s="118">
        <f t="shared" si="157"/>
        <v>13.469107265571312</v>
      </c>
      <c r="N770" s="128">
        <f t="shared" si="155"/>
        <v>7.3723012111637702</v>
      </c>
      <c r="O770" s="123">
        <f t="shared" si="156"/>
        <v>10.60358890701468</v>
      </c>
    </row>
    <row r="771" spans="1:15" ht="15" customHeight="1" x14ac:dyDescent="0.15">
      <c r="B771" s="23" t="s">
        <v>205</v>
      </c>
      <c r="C771" s="9"/>
      <c r="D771" s="9"/>
      <c r="E771" s="9"/>
      <c r="J771" s="55">
        <v>994</v>
      </c>
      <c r="K771" s="113">
        <v>56</v>
      </c>
      <c r="L771" s="108">
        <v>489</v>
      </c>
      <c r="M771" s="118">
        <f t="shared" si="157"/>
        <v>6.2097832198413192</v>
      </c>
      <c r="N771" s="128">
        <f t="shared" si="155"/>
        <v>2.9489204844655079</v>
      </c>
      <c r="O771" s="123">
        <f t="shared" si="156"/>
        <v>4.9857259380097876</v>
      </c>
    </row>
    <row r="772" spans="1:15" s="18" customFormat="1" ht="15" customHeight="1" x14ac:dyDescent="0.15">
      <c r="A772" s="93"/>
      <c r="B772" s="28" t="s">
        <v>1</v>
      </c>
      <c r="C772" s="12"/>
      <c r="D772" s="12"/>
      <c r="E772" s="12"/>
      <c r="F772" s="12"/>
      <c r="G772" s="12"/>
      <c r="H772" s="12"/>
      <c r="I772" s="12"/>
      <c r="J772" s="105">
        <f>SUM(J766:J771)</f>
        <v>16007</v>
      </c>
      <c r="K772" s="115">
        <f>SUM(K766:K771)</f>
        <v>1899</v>
      </c>
      <c r="L772" s="110">
        <f>SUM(L766:L771)</f>
        <v>9808</v>
      </c>
      <c r="M772" s="120">
        <f>IF(SUM(M766:M771)&gt;100,"－",SUM(M766:M771))</f>
        <v>99.999999999999986</v>
      </c>
      <c r="N772" s="130">
        <f>IF(SUM(N766:N771)&gt;100,"－",SUM(N766:N771))</f>
        <v>100</v>
      </c>
      <c r="O772" s="125">
        <f>IF(SUM(O766:O771)&gt;100,"－",SUM(O766:O771))</f>
        <v>100.00000000000001</v>
      </c>
    </row>
    <row r="773" spans="1:15" s="19" customFormat="1" ht="15" customHeight="1" x14ac:dyDescent="0.15">
      <c r="A773" s="151"/>
      <c r="B773" s="152"/>
      <c r="C773" s="35"/>
      <c r="D773" s="35"/>
      <c r="E773" s="35"/>
      <c r="F773" s="35"/>
      <c r="G773" s="35"/>
      <c r="H773" s="35"/>
      <c r="I773" s="35"/>
      <c r="J773" s="149"/>
      <c r="K773" s="149"/>
      <c r="L773" s="149"/>
      <c r="M773" s="150"/>
      <c r="N773" s="150"/>
      <c r="O773" s="150"/>
    </row>
    <row r="774" spans="1:15" ht="12" customHeight="1" x14ac:dyDescent="0.15">
      <c r="B774" s="30"/>
      <c r="C774" s="10"/>
      <c r="D774" s="10"/>
      <c r="E774" s="10"/>
      <c r="F774" s="10"/>
      <c r="G774" s="10"/>
      <c r="H774" s="10"/>
      <c r="I774" s="10"/>
      <c r="J774" s="34" t="s">
        <v>2</v>
      </c>
      <c r="K774" s="35"/>
      <c r="L774" s="13"/>
      <c r="M774" s="34" t="s">
        <v>3</v>
      </c>
      <c r="N774" s="35"/>
      <c r="O774" s="13"/>
    </row>
    <row r="775" spans="1:15" ht="29.25" x14ac:dyDescent="0.15">
      <c r="B775" s="131" t="s">
        <v>204</v>
      </c>
      <c r="C775" s="14"/>
      <c r="D775" s="14"/>
      <c r="E775" s="14"/>
      <c r="F775" s="14"/>
      <c r="G775" s="14"/>
      <c r="H775" s="14"/>
      <c r="I775" s="14"/>
      <c r="J775" s="141" t="s">
        <v>10</v>
      </c>
      <c r="K775" s="142" t="s">
        <v>257</v>
      </c>
      <c r="L775" s="143" t="s">
        <v>11</v>
      </c>
      <c r="M775" s="141" t="s">
        <v>10</v>
      </c>
      <c r="N775" s="142" t="s">
        <v>257</v>
      </c>
      <c r="O775" s="143" t="s">
        <v>11</v>
      </c>
    </row>
    <row r="776" spans="1:15" ht="15" customHeight="1" x14ac:dyDescent="0.15">
      <c r="B776" s="27"/>
      <c r="C776" s="11"/>
      <c r="D776" s="11"/>
      <c r="E776" s="11"/>
      <c r="F776" s="11"/>
      <c r="G776" s="11"/>
      <c r="H776" s="11"/>
      <c r="I776" s="11"/>
      <c r="J776" s="104"/>
      <c r="K776" s="111"/>
      <c r="L776" s="106"/>
      <c r="M776" s="146">
        <f>J783</f>
        <v>3357</v>
      </c>
      <c r="N776" s="147">
        <f t="shared" ref="N776" si="158">K783</f>
        <v>166</v>
      </c>
      <c r="O776" s="148">
        <f t="shared" ref="O776" si="159">L783</f>
        <v>9031</v>
      </c>
    </row>
    <row r="777" spans="1:15" ht="15" customHeight="1" x14ac:dyDescent="0.15">
      <c r="B777" s="23" t="s">
        <v>45</v>
      </c>
      <c r="C777" s="9"/>
      <c r="D777" s="9"/>
      <c r="E777" s="9"/>
      <c r="J777" s="54">
        <v>1026</v>
      </c>
      <c r="K777" s="44">
        <v>42</v>
      </c>
      <c r="L777" s="45">
        <v>2939</v>
      </c>
      <c r="M777" s="117">
        <f>J777/M$776*100</f>
        <v>30.563002680965145</v>
      </c>
      <c r="N777" s="85">
        <f t="shared" ref="N777:N782" si="160">K777/N$776*100</f>
        <v>25.301204819277107</v>
      </c>
      <c r="O777" s="86">
        <f t="shared" ref="O777:O782" si="161">L777/O$776*100</f>
        <v>32.543461410696487</v>
      </c>
    </row>
    <row r="778" spans="1:15" ht="15" customHeight="1" x14ac:dyDescent="0.15">
      <c r="B778" s="23" t="s">
        <v>44</v>
      </c>
      <c r="C778" s="9"/>
      <c r="D778" s="9"/>
      <c r="E778" s="9"/>
      <c r="J778" s="55">
        <v>909</v>
      </c>
      <c r="K778" s="113">
        <v>39</v>
      </c>
      <c r="L778" s="108">
        <v>2330</v>
      </c>
      <c r="M778" s="118">
        <f t="shared" ref="M778:M782" si="162">J778/M$776*100</f>
        <v>27.077747989276141</v>
      </c>
      <c r="N778" s="128">
        <f t="shared" si="160"/>
        <v>23.493975903614459</v>
      </c>
      <c r="O778" s="123">
        <f t="shared" si="161"/>
        <v>25.80002214594176</v>
      </c>
    </row>
    <row r="779" spans="1:15" ht="15" customHeight="1" x14ac:dyDescent="0.15">
      <c r="B779" s="23" t="s">
        <v>43</v>
      </c>
      <c r="C779" s="9"/>
      <c r="D779" s="9"/>
      <c r="E779" s="9"/>
      <c r="J779" s="55">
        <v>380</v>
      </c>
      <c r="K779" s="113">
        <v>31</v>
      </c>
      <c r="L779" s="108">
        <v>1233</v>
      </c>
      <c r="M779" s="118">
        <f t="shared" si="162"/>
        <v>11.319630622579684</v>
      </c>
      <c r="N779" s="128">
        <f t="shared" si="160"/>
        <v>18.674698795180721</v>
      </c>
      <c r="O779" s="123">
        <f t="shared" si="161"/>
        <v>13.652973092680767</v>
      </c>
    </row>
    <row r="780" spans="1:15" ht="15" customHeight="1" x14ac:dyDescent="0.15">
      <c r="B780" s="23" t="s">
        <v>46</v>
      </c>
      <c r="C780" s="9"/>
      <c r="D780" s="9"/>
      <c r="E780" s="9"/>
      <c r="J780" s="55">
        <v>267</v>
      </c>
      <c r="K780" s="113">
        <v>37</v>
      </c>
      <c r="L780" s="108">
        <v>725</v>
      </c>
      <c r="M780" s="118">
        <f t="shared" si="162"/>
        <v>7.9535299374441468</v>
      </c>
      <c r="N780" s="128">
        <f t="shared" si="160"/>
        <v>22.289156626506024</v>
      </c>
      <c r="O780" s="123">
        <f t="shared" si="161"/>
        <v>8.0279038866127781</v>
      </c>
    </row>
    <row r="781" spans="1:15" ht="15" customHeight="1" x14ac:dyDescent="0.15">
      <c r="B781" s="23" t="s">
        <v>47</v>
      </c>
      <c r="C781" s="9"/>
      <c r="D781" s="9"/>
      <c r="E781" s="9"/>
      <c r="J781" s="55">
        <v>205</v>
      </c>
      <c r="K781" s="113">
        <v>17</v>
      </c>
      <c r="L781" s="108">
        <v>339</v>
      </c>
      <c r="M781" s="118">
        <f t="shared" si="162"/>
        <v>6.1066428358653555</v>
      </c>
      <c r="N781" s="128">
        <f t="shared" si="160"/>
        <v>10.240963855421686</v>
      </c>
      <c r="O781" s="123">
        <f t="shared" si="161"/>
        <v>3.753737127671354</v>
      </c>
    </row>
    <row r="782" spans="1:15" ht="15" customHeight="1" x14ac:dyDescent="0.15">
      <c r="B782" s="23" t="s">
        <v>205</v>
      </c>
      <c r="C782" s="9"/>
      <c r="D782" s="9"/>
      <c r="E782" s="9"/>
      <c r="J782" s="55">
        <v>570</v>
      </c>
      <c r="K782" s="113">
        <v>0</v>
      </c>
      <c r="L782" s="108">
        <v>1465</v>
      </c>
      <c r="M782" s="118">
        <f t="shared" si="162"/>
        <v>16.979445933869528</v>
      </c>
      <c r="N782" s="128">
        <f t="shared" si="160"/>
        <v>0</v>
      </c>
      <c r="O782" s="123">
        <f t="shared" si="161"/>
        <v>16.221902336396855</v>
      </c>
    </row>
    <row r="783" spans="1:15" s="18" customFormat="1" ht="15" customHeight="1" x14ac:dyDescent="0.15">
      <c r="A783" s="93"/>
      <c r="B783" s="28" t="s">
        <v>1</v>
      </c>
      <c r="C783" s="12"/>
      <c r="D783" s="12"/>
      <c r="E783" s="12"/>
      <c r="F783" s="12"/>
      <c r="G783" s="12"/>
      <c r="H783" s="12"/>
      <c r="I783" s="12"/>
      <c r="J783" s="105">
        <f>SUM(J777:J782)</f>
        <v>3357</v>
      </c>
      <c r="K783" s="115">
        <f>SUM(K777:K782)</f>
        <v>166</v>
      </c>
      <c r="L783" s="110">
        <f>SUM(L777:L782)</f>
        <v>9031</v>
      </c>
      <c r="M783" s="120">
        <f>IF(SUM(M777:M782)&gt;100,"－",SUM(M777:M782))</f>
        <v>100</v>
      </c>
      <c r="N783" s="130">
        <f>IF(SUM(N777:N782)&gt;100,"－",SUM(N777:N782))</f>
        <v>100</v>
      </c>
      <c r="O783" s="125">
        <f>IF(SUM(O777:O782)&gt;100,"－",SUM(O777:O782))</f>
        <v>100</v>
      </c>
    </row>
    <row r="784" spans="1:15" s="19" customFormat="1" ht="15" customHeight="1" x14ac:dyDescent="0.15">
      <c r="A784" s="151"/>
      <c r="B784" s="152"/>
      <c r="C784" s="35"/>
      <c r="D784" s="35"/>
      <c r="E784" s="35"/>
      <c r="F784" s="35"/>
      <c r="G784" s="35"/>
      <c r="H784" s="35"/>
      <c r="I784" s="35"/>
      <c r="J784" s="149"/>
      <c r="K784" s="149"/>
      <c r="L784" s="149"/>
      <c r="M784" s="150"/>
      <c r="N784" s="150"/>
      <c r="O784" s="150"/>
    </row>
    <row r="785" spans="1:15" ht="15" customHeight="1" x14ac:dyDescent="0.15">
      <c r="A785" s="1" t="s">
        <v>206</v>
      </c>
      <c r="D785" s="8"/>
      <c r="F785" s="1"/>
      <c r="G785" s="1"/>
      <c r="H785" s="1"/>
      <c r="I785" s="1"/>
      <c r="K785" s="1"/>
    </row>
    <row r="786" spans="1:15" ht="12" customHeight="1" x14ac:dyDescent="0.15">
      <c r="B786" s="30"/>
      <c r="C786" s="10"/>
      <c r="D786" s="10"/>
      <c r="E786" s="10"/>
      <c r="F786" s="10"/>
      <c r="G786" s="10"/>
      <c r="H786" s="10"/>
      <c r="I786" s="10"/>
      <c r="J786" s="34" t="s">
        <v>2</v>
      </c>
      <c r="K786" s="35"/>
      <c r="L786" s="13"/>
      <c r="M786" s="34" t="s">
        <v>3</v>
      </c>
      <c r="N786" s="35"/>
      <c r="O786" s="13"/>
    </row>
    <row r="787" spans="1:15" ht="29.25" x14ac:dyDescent="0.15">
      <c r="B787" s="131" t="s">
        <v>316</v>
      </c>
      <c r="C787" s="14"/>
      <c r="D787" s="14"/>
      <c r="E787" s="14"/>
      <c r="F787" s="14"/>
      <c r="G787" s="14"/>
      <c r="H787" s="14"/>
      <c r="I787" s="14"/>
      <c r="J787" s="141" t="s">
        <v>10</v>
      </c>
      <c r="K787" s="142" t="s">
        <v>257</v>
      </c>
      <c r="L787" s="143" t="s">
        <v>11</v>
      </c>
      <c r="M787" s="141" t="s">
        <v>10</v>
      </c>
      <c r="N787" s="142" t="s">
        <v>257</v>
      </c>
      <c r="O787" s="143" t="s">
        <v>11</v>
      </c>
    </row>
    <row r="788" spans="1:15" ht="12" customHeight="1" x14ac:dyDescent="0.15">
      <c r="B788" s="27"/>
      <c r="C788" s="11"/>
      <c r="D788" s="11"/>
      <c r="E788" s="11"/>
      <c r="F788" s="11"/>
      <c r="G788" s="11"/>
      <c r="H788" s="11"/>
      <c r="I788" s="11"/>
      <c r="J788" s="104"/>
      <c r="K788" s="111"/>
      <c r="L788" s="106"/>
      <c r="M788" s="116">
        <f>M$16</f>
        <v>577</v>
      </c>
      <c r="N788" s="126">
        <f>N$16</f>
        <v>57</v>
      </c>
      <c r="O788" s="121">
        <f>O$16</f>
        <v>503</v>
      </c>
    </row>
    <row r="789" spans="1:15" ht="15" customHeight="1" x14ac:dyDescent="0.15">
      <c r="B789" s="23" t="s">
        <v>432</v>
      </c>
      <c r="C789" s="9"/>
      <c r="D789" s="9"/>
      <c r="E789" s="9"/>
      <c r="J789" s="54">
        <v>25</v>
      </c>
      <c r="K789" s="44">
        <v>2</v>
      </c>
      <c r="L789" s="45">
        <v>20</v>
      </c>
      <c r="M789" s="117">
        <f t="shared" ref="M789:M799" si="163">J789/M$808*100</f>
        <v>4.3327556325823222</v>
      </c>
      <c r="N789" s="85">
        <f t="shared" ref="N789:N799" si="164">K789/N$808*100</f>
        <v>3.5087719298245612</v>
      </c>
      <c r="O789" s="86">
        <f t="shared" ref="O789:O799" si="165">L789/O$808*100</f>
        <v>3.9761431411530817</v>
      </c>
    </row>
    <row r="790" spans="1:15" ht="15" customHeight="1" x14ac:dyDescent="0.15">
      <c r="B790" s="23" t="s">
        <v>430</v>
      </c>
      <c r="C790" s="9"/>
      <c r="D790" s="9"/>
      <c r="E790" s="9"/>
      <c r="J790" s="55">
        <v>38</v>
      </c>
      <c r="K790" s="113">
        <v>2</v>
      </c>
      <c r="L790" s="108">
        <v>87</v>
      </c>
      <c r="M790" s="118">
        <f t="shared" si="163"/>
        <v>6.5857885615251295</v>
      </c>
      <c r="N790" s="128">
        <f t="shared" si="164"/>
        <v>3.5087719298245612</v>
      </c>
      <c r="O790" s="123">
        <f t="shared" si="165"/>
        <v>17.296222664015904</v>
      </c>
    </row>
    <row r="791" spans="1:15" ht="15" customHeight="1" x14ac:dyDescent="0.15">
      <c r="B791" s="23" t="s">
        <v>433</v>
      </c>
      <c r="C791" s="9"/>
      <c r="D791" s="9"/>
      <c r="E791" s="9"/>
      <c r="J791" s="55">
        <v>36</v>
      </c>
      <c r="K791" s="113">
        <v>2</v>
      </c>
      <c r="L791" s="108">
        <v>97</v>
      </c>
      <c r="M791" s="118">
        <f t="shared" si="163"/>
        <v>6.239168110918544</v>
      </c>
      <c r="N791" s="128">
        <f t="shared" si="164"/>
        <v>3.5087719298245612</v>
      </c>
      <c r="O791" s="123">
        <f t="shared" si="165"/>
        <v>19.284294234592444</v>
      </c>
    </row>
    <row r="792" spans="1:15" ht="15" customHeight="1" x14ac:dyDescent="0.15">
      <c r="B792" s="23" t="s">
        <v>434</v>
      </c>
      <c r="C792" s="9"/>
      <c r="D792" s="9"/>
      <c r="E792" s="9"/>
      <c r="J792" s="55">
        <v>27</v>
      </c>
      <c r="K792" s="113">
        <v>1</v>
      </c>
      <c r="L792" s="108">
        <v>68</v>
      </c>
      <c r="M792" s="118">
        <f t="shared" si="163"/>
        <v>4.6793760831889086</v>
      </c>
      <c r="N792" s="128">
        <f t="shared" si="164"/>
        <v>1.7543859649122806</v>
      </c>
      <c r="O792" s="123">
        <f t="shared" si="165"/>
        <v>13.518886679920477</v>
      </c>
    </row>
    <row r="793" spans="1:15" ht="15" customHeight="1" x14ac:dyDescent="0.15">
      <c r="B793" s="23" t="s">
        <v>435</v>
      </c>
      <c r="C793" s="9"/>
      <c r="D793" s="9"/>
      <c r="E793" s="9"/>
      <c r="J793" s="55">
        <v>34</v>
      </c>
      <c r="K793" s="113">
        <v>1</v>
      </c>
      <c r="L793" s="108">
        <v>51</v>
      </c>
      <c r="M793" s="118">
        <f t="shared" si="163"/>
        <v>5.8925476603119584</v>
      </c>
      <c r="N793" s="128">
        <f t="shared" si="164"/>
        <v>1.7543859649122806</v>
      </c>
      <c r="O793" s="123">
        <f t="shared" si="165"/>
        <v>10.139165009940358</v>
      </c>
    </row>
    <row r="794" spans="1:15" ht="15" customHeight="1" x14ac:dyDescent="0.15">
      <c r="B794" s="23" t="s">
        <v>436</v>
      </c>
      <c r="C794" s="9"/>
      <c r="D794" s="9"/>
      <c r="E794" s="9"/>
      <c r="J794" s="55">
        <v>18</v>
      </c>
      <c r="K794" s="113">
        <v>1</v>
      </c>
      <c r="L794" s="108">
        <v>26</v>
      </c>
      <c r="M794" s="118">
        <f t="shared" si="163"/>
        <v>3.119584055459272</v>
      </c>
      <c r="N794" s="128">
        <f t="shared" si="164"/>
        <v>1.7543859649122806</v>
      </c>
      <c r="O794" s="123">
        <f t="shared" si="165"/>
        <v>5.1689860834990062</v>
      </c>
    </row>
    <row r="795" spans="1:15" ht="15" customHeight="1" x14ac:dyDescent="0.15">
      <c r="B795" s="23" t="s">
        <v>437</v>
      </c>
      <c r="C795" s="9"/>
      <c r="D795" s="9"/>
      <c r="E795" s="9"/>
      <c r="J795" s="55">
        <v>45</v>
      </c>
      <c r="K795" s="113">
        <v>1</v>
      </c>
      <c r="L795" s="108">
        <v>19</v>
      </c>
      <c r="M795" s="118">
        <f t="shared" si="163"/>
        <v>7.7989601386481793</v>
      </c>
      <c r="N795" s="128">
        <f t="shared" si="164"/>
        <v>1.7543859649122806</v>
      </c>
      <c r="O795" s="123">
        <f t="shared" si="165"/>
        <v>3.7773359840954273</v>
      </c>
    </row>
    <row r="796" spans="1:15" ht="15" customHeight="1" x14ac:dyDescent="0.15">
      <c r="B796" s="23" t="s">
        <v>438</v>
      </c>
      <c r="C796" s="9"/>
      <c r="D796" s="9"/>
      <c r="E796" s="9"/>
      <c r="J796" s="55">
        <v>54</v>
      </c>
      <c r="K796" s="113">
        <v>4</v>
      </c>
      <c r="L796" s="108">
        <v>4</v>
      </c>
      <c r="M796" s="118">
        <f t="shared" si="163"/>
        <v>9.3587521663778173</v>
      </c>
      <c r="N796" s="128">
        <f t="shared" si="164"/>
        <v>7.0175438596491224</v>
      </c>
      <c r="O796" s="123">
        <f t="shared" si="165"/>
        <v>0.79522862823061624</v>
      </c>
    </row>
    <row r="797" spans="1:15" ht="15" customHeight="1" x14ac:dyDescent="0.15">
      <c r="B797" s="23" t="s">
        <v>425</v>
      </c>
      <c r="C797" s="9"/>
      <c r="D797" s="9"/>
      <c r="E797" s="9"/>
      <c r="J797" s="55">
        <v>35</v>
      </c>
      <c r="K797" s="113">
        <v>2</v>
      </c>
      <c r="L797" s="108">
        <v>2</v>
      </c>
      <c r="M797" s="118">
        <f t="shared" si="163"/>
        <v>6.0658578856152516</v>
      </c>
      <c r="N797" s="128">
        <f t="shared" si="164"/>
        <v>3.5087719298245612</v>
      </c>
      <c r="O797" s="123">
        <f t="shared" si="165"/>
        <v>0.39761431411530812</v>
      </c>
    </row>
    <row r="798" spans="1:15" ht="15" customHeight="1" x14ac:dyDescent="0.15">
      <c r="B798" s="23" t="s">
        <v>439</v>
      </c>
      <c r="C798" s="9"/>
      <c r="D798" s="9"/>
      <c r="E798" s="9"/>
      <c r="J798" s="55">
        <v>21</v>
      </c>
      <c r="K798" s="113">
        <v>14</v>
      </c>
      <c r="L798" s="108">
        <v>0</v>
      </c>
      <c r="M798" s="118">
        <f t="shared" si="163"/>
        <v>3.6395147313691507</v>
      </c>
      <c r="N798" s="128">
        <f t="shared" si="164"/>
        <v>24.561403508771928</v>
      </c>
      <c r="O798" s="123">
        <f t="shared" si="165"/>
        <v>0</v>
      </c>
    </row>
    <row r="799" spans="1:15" ht="15" customHeight="1" x14ac:dyDescent="0.15">
      <c r="B799" s="27" t="s">
        <v>231</v>
      </c>
      <c r="C799" s="11"/>
      <c r="D799" s="11"/>
      <c r="E799" s="11"/>
      <c r="F799" s="11"/>
      <c r="G799" s="11"/>
      <c r="H799" s="11"/>
      <c r="I799" s="11"/>
      <c r="J799" s="56">
        <v>244</v>
      </c>
      <c r="K799" s="114">
        <v>27</v>
      </c>
      <c r="L799" s="109">
        <v>129</v>
      </c>
      <c r="M799" s="119">
        <f t="shared" si="163"/>
        <v>42.287694974003465</v>
      </c>
      <c r="N799" s="129">
        <f t="shared" si="164"/>
        <v>47.368421052631575</v>
      </c>
      <c r="O799" s="124">
        <f t="shared" si="165"/>
        <v>25.646123260437374</v>
      </c>
    </row>
    <row r="800" spans="1:15" ht="15" customHeight="1" x14ac:dyDescent="0.15">
      <c r="B800" s="28" t="s">
        <v>1</v>
      </c>
      <c r="C800" s="12"/>
      <c r="D800" s="12"/>
      <c r="E800" s="12"/>
      <c r="F800" s="12"/>
      <c r="G800" s="12"/>
      <c r="H800" s="12"/>
      <c r="I800" s="12"/>
      <c r="J800" s="105">
        <f>SUM(J789:J799)</f>
        <v>577</v>
      </c>
      <c r="K800" s="115">
        <f>SUM(K789:K799)</f>
        <v>57</v>
      </c>
      <c r="L800" s="110">
        <f>SUM(L789:L799)</f>
        <v>503</v>
      </c>
      <c r="M800" s="120">
        <f>IF(SUM(M789:M799)&gt;100,"－",SUM(M789:M799))</f>
        <v>100</v>
      </c>
      <c r="N800" s="130">
        <f>IF(SUM(N789:N799)&gt;100,"－",SUM(N789:N799))</f>
        <v>100</v>
      </c>
      <c r="O800" s="125">
        <f>IF(SUM(O789:O799)&gt;100,"－",SUM(O789:O799))</f>
        <v>100</v>
      </c>
    </row>
    <row r="801" spans="2:15" ht="15" customHeight="1" x14ac:dyDescent="0.15">
      <c r="B801" s="28" t="s">
        <v>312</v>
      </c>
      <c r="C801" s="12"/>
      <c r="D801" s="12"/>
      <c r="E801" s="12"/>
      <c r="F801" s="12"/>
      <c r="G801" s="12"/>
      <c r="H801" s="12"/>
      <c r="I801" s="13"/>
      <c r="J801" s="145">
        <v>1247.0390390390389</v>
      </c>
      <c r="K801" s="156">
        <v>3986.5666666666666</v>
      </c>
      <c r="L801" s="157">
        <v>482.77272727272725</v>
      </c>
    </row>
    <row r="802" spans="2:15" ht="15" customHeight="1" x14ac:dyDescent="0.15">
      <c r="B802" s="28" t="s">
        <v>313</v>
      </c>
      <c r="C802" s="12"/>
      <c r="D802" s="12"/>
      <c r="E802" s="12"/>
      <c r="F802" s="12"/>
      <c r="G802" s="12"/>
      <c r="H802" s="12"/>
      <c r="I802" s="13"/>
      <c r="J802" s="145">
        <v>804</v>
      </c>
      <c r="K802" s="156">
        <v>2529</v>
      </c>
      <c r="L802" s="157">
        <v>424.5</v>
      </c>
    </row>
    <row r="803" spans="2:15" ht="15" customHeight="1" x14ac:dyDescent="0.15">
      <c r="B803" s="28" t="s">
        <v>314</v>
      </c>
      <c r="C803" s="12"/>
      <c r="D803" s="12"/>
      <c r="E803" s="12"/>
      <c r="F803" s="12"/>
      <c r="G803" s="12"/>
      <c r="H803" s="12"/>
      <c r="I803" s="13"/>
      <c r="J803" s="184">
        <v>29480</v>
      </c>
      <c r="K803" s="182">
        <v>33007</v>
      </c>
      <c r="L803" s="183">
        <v>2282</v>
      </c>
    </row>
    <row r="804" spans="2:15" ht="15" customHeight="1" x14ac:dyDescent="0.15">
      <c r="B804" s="28" t="s">
        <v>410</v>
      </c>
      <c r="C804" s="12"/>
      <c r="D804" s="12"/>
      <c r="E804" s="12"/>
      <c r="F804" s="12"/>
      <c r="G804" s="12"/>
      <c r="H804" s="12"/>
      <c r="I804" s="13"/>
      <c r="J804" s="184">
        <v>0</v>
      </c>
      <c r="K804" s="182">
        <v>43</v>
      </c>
      <c r="L804" s="183">
        <v>22</v>
      </c>
    </row>
    <row r="805" spans="2:15" ht="15" customHeight="1" x14ac:dyDescent="0.15">
      <c r="B805" s="186"/>
      <c r="C805" s="14"/>
      <c r="D805" s="14"/>
      <c r="E805" s="14"/>
      <c r="F805" s="14"/>
      <c r="G805" s="14"/>
      <c r="H805" s="14"/>
      <c r="I805" s="15"/>
      <c r="J805" s="16"/>
      <c r="K805" s="17"/>
    </row>
    <row r="806" spans="2:15" ht="12" customHeight="1" x14ac:dyDescent="0.15">
      <c r="B806" s="30"/>
      <c r="C806" s="10"/>
      <c r="D806" s="10"/>
      <c r="E806" s="10"/>
      <c r="F806" s="10"/>
      <c r="G806" s="10"/>
      <c r="H806" s="10"/>
      <c r="I806" s="10"/>
      <c r="J806" s="34" t="s">
        <v>2</v>
      </c>
      <c r="K806" s="35"/>
      <c r="L806" s="13"/>
      <c r="M806" s="34" t="s">
        <v>3</v>
      </c>
      <c r="N806" s="35"/>
      <c r="O806" s="13"/>
    </row>
    <row r="807" spans="2:15" ht="29.25" x14ac:dyDescent="0.15">
      <c r="B807" s="131" t="s">
        <v>203</v>
      </c>
      <c r="C807" s="14"/>
      <c r="D807" s="14"/>
      <c r="E807" s="14"/>
      <c r="F807" s="14"/>
      <c r="G807" s="14"/>
      <c r="H807" s="14"/>
      <c r="I807" s="14"/>
      <c r="J807" s="141" t="s">
        <v>10</v>
      </c>
      <c r="K807" s="142" t="s">
        <v>257</v>
      </c>
      <c r="L807" s="143" t="s">
        <v>11</v>
      </c>
      <c r="M807" s="141" t="s">
        <v>10</v>
      </c>
      <c r="N807" s="142" t="s">
        <v>257</v>
      </c>
      <c r="O807" s="143" t="s">
        <v>11</v>
      </c>
    </row>
    <row r="808" spans="2:15" ht="12" customHeight="1" x14ac:dyDescent="0.15">
      <c r="B808" s="27"/>
      <c r="C808" s="11"/>
      <c r="D808" s="11"/>
      <c r="E808" s="11"/>
      <c r="F808" s="11"/>
      <c r="G808" s="11"/>
      <c r="H808" s="11"/>
      <c r="I808" s="11"/>
      <c r="J808" s="104"/>
      <c r="K808" s="111"/>
      <c r="L808" s="106"/>
      <c r="M808" s="116">
        <f>M$16</f>
        <v>577</v>
      </c>
      <c r="N808" s="126">
        <f>N$16</f>
        <v>57</v>
      </c>
      <c r="O808" s="121">
        <f>O$16</f>
        <v>503</v>
      </c>
    </row>
    <row r="809" spans="2:15" ht="15" customHeight="1" x14ac:dyDescent="0.15">
      <c r="B809" s="23" t="s">
        <v>418</v>
      </c>
      <c r="C809" s="9"/>
      <c r="D809" s="9"/>
      <c r="E809" s="9"/>
      <c r="J809" s="54">
        <v>57</v>
      </c>
      <c r="K809" s="44">
        <v>4</v>
      </c>
      <c r="L809" s="45">
        <v>87</v>
      </c>
      <c r="M809" s="117">
        <f>J809/M$808*100</f>
        <v>9.8786828422876951</v>
      </c>
      <c r="N809" s="85">
        <f t="shared" ref="N809:N818" si="166">K809/N$808*100</f>
        <v>7.0175438596491224</v>
      </c>
      <c r="O809" s="86">
        <f t="shared" ref="O809:O818" si="167">L809/O$808*100</f>
        <v>17.296222664015904</v>
      </c>
    </row>
    <row r="810" spans="2:15" ht="15" customHeight="1" x14ac:dyDescent="0.15">
      <c r="B810" s="23" t="s">
        <v>419</v>
      </c>
      <c r="C810" s="9"/>
      <c r="D810" s="9"/>
      <c r="E810" s="9"/>
      <c r="J810" s="55">
        <v>36</v>
      </c>
      <c r="K810" s="113">
        <v>3</v>
      </c>
      <c r="L810" s="108">
        <v>94</v>
      </c>
      <c r="M810" s="118">
        <f t="shared" ref="M810:M818" si="168">J810/M$808*100</f>
        <v>6.239168110918544</v>
      </c>
      <c r="N810" s="128">
        <f t="shared" si="166"/>
        <v>5.2631578947368416</v>
      </c>
      <c r="O810" s="123">
        <f t="shared" si="167"/>
        <v>18.687872763419485</v>
      </c>
    </row>
    <row r="811" spans="2:15" ht="15" customHeight="1" x14ac:dyDescent="0.15">
      <c r="B811" s="23" t="s">
        <v>420</v>
      </c>
      <c r="C811" s="9"/>
      <c r="D811" s="9"/>
      <c r="E811" s="9"/>
      <c r="J811" s="55">
        <v>40</v>
      </c>
      <c r="K811" s="113">
        <v>2</v>
      </c>
      <c r="L811" s="108">
        <v>90</v>
      </c>
      <c r="M811" s="118">
        <f t="shared" ref="M811" si="169">J811/M$808*100</f>
        <v>6.9324090121317159</v>
      </c>
      <c r="N811" s="128">
        <f t="shared" ref="N811" si="170">K811/N$808*100</f>
        <v>3.5087719298245612</v>
      </c>
      <c r="O811" s="123">
        <f t="shared" ref="O811" si="171">L811/O$808*100</f>
        <v>17.892644135188867</v>
      </c>
    </row>
    <row r="812" spans="2:15" ht="15" customHeight="1" x14ac:dyDescent="0.15">
      <c r="B812" s="23" t="s">
        <v>421</v>
      </c>
      <c r="C812" s="9"/>
      <c r="D812" s="9"/>
      <c r="E812" s="9"/>
      <c r="J812" s="55">
        <v>52</v>
      </c>
      <c r="K812" s="113">
        <v>3</v>
      </c>
      <c r="L812" s="108">
        <v>106</v>
      </c>
      <c r="M812" s="118">
        <f t="shared" si="168"/>
        <v>9.0121317157712308</v>
      </c>
      <c r="N812" s="128">
        <f t="shared" si="166"/>
        <v>5.2631578947368416</v>
      </c>
      <c r="O812" s="123">
        <f t="shared" si="167"/>
        <v>21.07355864811133</v>
      </c>
    </row>
    <row r="813" spans="2:15" ht="15" customHeight="1" x14ac:dyDescent="0.15">
      <c r="B813" s="23" t="s">
        <v>422</v>
      </c>
      <c r="C813" s="9"/>
      <c r="D813" s="9"/>
      <c r="E813" s="9"/>
      <c r="J813" s="55">
        <v>113</v>
      </c>
      <c r="K813" s="113">
        <v>5</v>
      </c>
      <c r="L813" s="108">
        <v>64</v>
      </c>
      <c r="M813" s="118">
        <f t="shared" si="168"/>
        <v>19.584055459272097</v>
      </c>
      <c r="N813" s="128">
        <f t="shared" si="166"/>
        <v>8.7719298245614024</v>
      </c>
      <c r="O813" s="123">
        <f t="shared" si="167"/>
        <v>12.72365805168986</v>
      </c>
    </row>
    <row r="814" spans="2:15" ht="15" customHeight="1" x14ac:dyDescent="0.15">
      <c r="B814" s="23" t="s">
        <v>423</v>
      </c>
      <c r="C814" s="9"/>
      <c r="D814" s="9"/>
      <c r="E814" s="9"/>
      <c r="J814" s="55">
        <v>76</v>
      </c>
      <c r="K814" s="113">
        <v>3</v>
      </c>
      <c r="L814" s="108">
        <v>8</v>
      </c>
      <c r="M814" s="118">
        <f t="shared" si="168"/>
        <v>13.171577123050259</v>
      </c>
      <c r="N814" s="128">
        <f t="shared" si="166"/>
        <v>5.2631578947368416</v>
      </c>
      <c r="O814" s="123">
        <f t="shared" si="167"/>
        <v>1.5904572564612325</v>
      </c>
    </row>
    <row r="815" spans="2:15" ht="15" customHeight="1" x14ac:dyDescent="0.15">
      <c r="B815" s="23" t="s">
        <v>424</v>
      </c>
      <c r="C815" s="9"/>
      <c r="D815" s="9"/>
      <c r="E815" s="9"/>
      <c r="J815" s="55">
        <v>48</v>
      </c>
      <c r="K815" s="113">
        <v>1</v>
      </c>
      <c r="L815" s="108">
        <v>2</v>
      </c>
      <c r="M815" s="118">
        <f t="shared" si="168"/>
        <v>8.3188908145580598</v>
      </c>
      <c r="N815" s="128">
        <f t="shared" si="166"/>
        <v>1.7543859649122806</v>
      </c>
      <c r="O815" s="123">
        <f t="shared" si="167"/>
        <v>0.39761431411530812</v>
      </c>
    </row>
    <row r="816" spans="2:15" ht="15" customHeight="1" x14ac:dyDescent="0.15">
      <c r="B816" s="23" t="s">
        <v>425</v>
      </c>
      <c r="C816" s="9"/>
      <c r="D816" s="9"/>
      <c r="E816" s="9"/>
      <c r="J816" s="55">
        <v>56</v>
      </c>
      <c r="K816" s="113">
        <v>6</v>
      </c>
      <c r="L816" s="108">
        <v>2</v>
      </c>
      <c r="M816" s="118">
        <f t="shared" si="168"/>
        <v>9.7053726169844019</v>
      </c>
      <c r="N816" s="128">
        <f t="shared" si="166"/>
        <v>10.526315789473683</v>
      </c>
      <c r="O816" s="123">
        <f t="shared" si="167"/>
        <v>0.39761431411530812</v>
      </c>
    </row>
    <row r="817" spans="2:15" ht="15" customHeight="1" x14ac:dyDescent="0.15">
      <c r="B817" s="23" t="s">
        <v>426</v>
      </c>
      <c r="C817" s="9"/>
      <c r="D817" s="9"/>
      <c r="E817" s="9"/>
      <c r="J817" s="55">
        <v>35</v>
      </c>
      <c r="K817" s="113">
        <v>16</v>
      </c>
      <c r="L817" s="108">
        <v>0</v>
      </c>
      <c r="M817" s="118">
        <f t="shared" si="168"/>
        <v>6.0658578856152516</v>
      </c>
      <c r="N817" s="128">
        <f t="shared" si="166"/>
        <v>28.07017543859649</v>
      </c>
      <c r="O817" s="123">
        <f t="shared" si="167"/>
        <v>0</v>
      </c>
    </row>
    <row r="818" spans="2:15" ht="15" customHeight="1" x14ac:dyDescent="0.15">
      <c r="B818" s="27" t="s">
        <v>231</v>
      </c>
      <c r="C818" s="11"/>
      <c r="D818" s="11"/>
      <c r="E818" s="11"/>
      <c r="F818" s="11"/>
      <c r="G818" s="11"/>
      <c r="H818" s="11"/>
      <c r="I818" s="11"/>
      <c r="J818" s="56">
        <v>64</v>
      </c>
      <c r="K818" s="114">
        <v>14</v>
      </c>
      <c r="L818" s="109">
        <v>50</v>
      </c>
      <c r="M818" s="119">
        <f t="shared" si="168"/>
        <v>11.091854419410744</v>
      </c>
      <c r="N818" s="129">
        <f t="shared" si="166"/>
        <v>24.561403508771928</v>
      </c>
      <c r="O818" s="124">
        <f t="shared" si="167"/>
        <v>9.9403578528827037</v>
      </c>
    </row>
    <row r="819" spans="2:15" ht="15" customHeight="1" x14ac:dyDescent="0.15">
      <c r="B819" s="28" t="s">
        <v>1</v>
      </c>
      <c r="C819" s="12"/>
      <c r="D819" s="12"/>
      <c r="E819" s="12"/>
      <c r="F819" s="12"/>
      <c r="G819" s="12"/>
      <c r="H819" s="12"/>
      <c r="I819" s="12"/>
      <c r="J819" s="105">
        <f>SUM(J809:J818)</f>
        <v>577</v>
      </c>
      <c r="K819" s="115">
        <f>SUM(K809:K818)</f>
        <v>57</v>
      </c>
      <c r="L819" s="110">
        <f>SUM(L809:L818)</f>
        <v>503</v>
      </c>
      <c r="M819" s="120">
        <f>IF(SUM(M809:M818)&gt;100,"－",SUM(M809:M818))</f>
        <v>100</v>
      </c>
      <c r="N819" s="130">
        <f>IF(SUM(N809:N818)&gt;100,"－",SUM(N809:N818))</f>
        <v>100</v>
      </c>
      <c r="O819" s="125">
        <f>IF(SUM(O809:O818)&gt;100,"－",SUM(O809:O818))</f>
        <v>99.999999999999972</v>
      </c>
    </row>
    <row r="820" spans="2:15" ht="15" customHeight="1" x14ac:dyDescent="0.15">
      <c r="B820" s="28" t="s">
        <v>312</v>
      </c>
      <c r="C820" s="12"/>
      <c r="D820" s="12"/>
      <c r="E820" s="12"/>
      <c r="F820" s="12"/>
      <c r="G820" s="12"/>
      <c r="H820" s="12"/>
      <c r="I820" s="13"/>
      <c r="J820" s="145">
        <v>1210.9727095516569</v>
      </c>
      <c r="K820" s="156">
        <v>5141.6511627906975</v>
      </c>
      <c r="L820" s="157">
        <v>315.37086092715231</v>
      </c>
    </row>
    <row r="821" spans="2:15" ht="15" customHeight="1" x14ac:dyDescent="0.15">
      <c r="B821" s="28" t="s">
        <v>313</v>
      </c>
      <c r="C821" s="12"/>
      <c r="D821" s="12"/>
      <c r="E821" s="12"/>
      <c r="F821" s="12"/>
      <c r="G821" s="12"/>
      <c r="H821" s="12"/>
      <c r="I821" s="13"/>
      <c r="J821" s="184">
        <v>810</v>
      </c>
      <c r="K821" s="182">
        <v>2045</v>
      </c>
      <c r="L821" s="183">
        <v>251</v>
      </c>
    </row>
    <row r="822" spans="2:15" ht="15" customHeight="1" x14ac:dyDescent="0.15">
      <c r="B822" s="28" t="s">
        <v>314</v>
      </c>
      <c r="C822" s="12"/>
      <c r="D822" s="12"/>
      <c r="E822" s="12"/>
      <c r="F822" s="12"/>
      <c r="G822" s="12"/>
      <c r="H822" s="12"/>
      <c r="I822" s="13"/>
      <c r="J822" s="184">
        <v>29480</v>
      </c>
      <c r="K822" s="182">
        <v>45000</v>
      </c>
      <c r="L822" s="183">
        <v>2282</v>
      </c>
    </row>
    <row r="823" spans="2:15" ht="15" customHeight="1" x14ac:dyDescent="0.15">
      <c r="B823" s="28" t="s">
        <v>410</v>
      </c>
      <c r="C823" s="12"/>
      <c r="D823" s="12"/>
      <c r="E823" s="12"/>
      <c r="F823" s="12"/>
      <c r="G823" s="12"/>
      <c r="H823" s="12"/>
      <c r="I823" s="13"/>
      <c r="J823" s="184">
        <v>0</v>
      </c>
      <c r="K823" s="182">
        <v>0</v>
      </c>
      <c r="L823" s="183">
        <v>0</v>
      </c>
    </row>
    <row r="824" spans="2:15" ht="15" customHeight="1" x14ac:dyDescent="0.15">
      <c r="B824" s="31"/>
      <c r="C824" s="14"/>
      <c r="D824" s="14"/>
      <c r="E824" s="14"/>
      <c r="F824" s="14"/>
      <c r="G824" s="14"/>
      <c r="H824" s="14"/>
      <c r="I824" s="14"/>
      <c r="J824" s="15"/>
      <c r="K824" s="16"/>
      <c r="L824" s="17"/>
    </row>
    <row r="825" spans="2:15" ht="12" customHeight="1" x14ac:dyDescent="0.15">
      <c r="B825" s="30"/>
      <c r="C825" s="10"/>
      <c r="D825" s="10"/>
      <c r="E825" s="10"/>
      <c r="F825" s="10"/>
      <c r="G825" s="10"/>
      <c r="H825" s="10"/>
      <c r="I825" s="10"/>
      <c r="J825" s="34" t="s">
        <v>2</v>
      </c>
      <c r="K825" s="35"/>
      <c r="L825" s="13"/>
      <c r="M825" s="34" t="s">
        <v>3</v>
      </c>
      <c r="N825" s="35"/>
      <c r="O825" s="13"/>
    </row>
    <row r="826" spans="2:15" ht="29.25" x14ac:dyDescent="0.15">
      <c r="B826" s="131" t="s">
        <v>204</v>
      </c>
      <c r="C826" s="14"/>
      <c r="D826" s="14"/>
      <c r="E826" s="14"/>
      <c r="F826" s="14"/>
      <c r="G826" s="14"/>
      <c r="H826" s="14"/>
      <c r="I826" s="14"/>
      <c r="J826" s="141" t="s">
        <v>10</v>
      </c>
      <c r="K826" s="142" t="s">
        <v>257</v>
      </c>
      <c r="L826" s="143" t="s">
        <v>11</v>
      </c>
      <c r="M826" s="141" t="s">
        <v>10</v>
      </c>
      <c r="N826" s="142" t="s">
        <v>257</v>
      </c>
      <c r="O826" s="143" t="s">
        <v>11</v>
      </c>
    </row>
    <row r="827" spans="2:15" ht="12" customHeight="1" x14ac:dyDescent="0.15">
      <c r="B827" s="27"/>
      <c r="C827" s="11"/>
      <c r="D827" s="11"/>
      <c r="E827" s="11"/>
      <c r="F827" s="11"/>
      <c r="G827" s="11"/>
      <c r="H827" s="11"/>
      <c r="I827" s="11"/>
      <c r="J827" s="104"/>
      <c r="K827" s="111"/>
      <c r="L827" s="106"/>
      <c r="M827" s="116">
        <f>M$16</f>
        <v>577</v>
      </c>
      <c r="N827" s="126">
        <f>N$16</f>
        <v>57</v>
      </c>
      <c r="O827" s="121">
        <f>O$16</f>
        <v>503</v>
      </c>
    </row>
    <row r="828" spans="2:15" ht="15" customHeight="1" x14ac:dyDescent="0.15">
      <c r="B828" s="23" t="s">
        <v>335</v>
      </c>
      <c r="C828" s="9"/>
      <c r="D828" s="9"/>
      <c r="E828" s="9"/>
      <c r="J828" s="54">
        <v>176</v>
      </c>
      <c r="K828" s="44">
        <v>13</v>
      </c>
      <c r="L828" s="45">
        <v>44</v>
      </c>
      <c r="M828" s="117">
        <f>J828/M$827*100</f>
        <v>30.502599653379548</v>
      </c>
      <c r="N828" s="85">
        <f t="shared" ref="N828:N835" si="172">K828/N$827*100</f>
        <v>22.807017543859647</v>
      </c>
      <c r="O828" s="86">
        <f t="shared" ref="O828:O835" si="173">L828/O$827*100</f>
        <v>8.7475149105367791</v>
      </c>
    </row>
    <row r="829" spans="2:15" ht="15" customHeight="1" x14ac:dyDescent="0.15">
      <c r="B829" s="23" t="s">
        <v>427</v>
      </c>
      <c r="C829" s="9"/>
      <c r="D829" s="9"/>
      <c r="E829" s="9"/>
      <c r="J829" s="55">
        <v>61</v>
      </c>
      <c r="K829" s="113">
        <v>3</v>
      </c>
      <c r="L829" s="108">
        <v>75</v>
      </c>
      <c r="M829" s="118">
        <f t="shared" ref="M829:M835" si="174">J829/M$827*100</f>
        <v>10.571923743500866</v>
      </c>
      <c r="N829" s="128">
        <f t="shared" si="172"/>
        <v>5.2631578947368416</v>
      </c>
      <c r="O829" s="123">
        <f t="shared" si="173"/>
        <v>14.910536779324055</v>
      </c>
    </row>
    <row r="830" spans="2:15" ht="15" customHeight="1" x14ac:dyDescent="0.15">
      <c r="B830" s="23" t="s">
        <v>428</v>
      </c>
      <c r="C830" s="9"/>
      <c r="D830" s="9"/>
      <c r="E830" s="9"/>
      <c r="J830" s="55">
        <v>21</v>
      </c>
      <c r="K830" s="113">
        <v>3</v>
      </c>
      <c r="L830" s="108">
        <v>58</v>
      </c>
      <c r="M830" s="118">
        <f t="shared" si="174"/>
        <v>3.6395147313691507</v>
      </c>
      <c r="N830" s="128">
        <f t="shared" si="172"/>
        <v>5.2631578947368416</v>
      </c>
      <c r="O830" s="123">
        <f t="shared" si="173"/>
        <v>11.530815109343937</v>
      </c>
    </row>
    <row r="831" spans="2:15" ht="15" customHeight="1" x14ac:dyDescent="0.15">
      <c r="B831" s="23" t="s">
        <v>429</v>
      </c>
      <c r="C831" s="9"/>
      <c r="D831" s="9"/>
      <c r="E831" s="9"/>
      <c r="J831" s="55">
        <v>16</v>
      </c>
      <c r="K831" s="113">
        <v>5</v>
      </c>
      <c r="L831" s="108">
        <v>50</v>
      </c>
      <c r="M831" s="118">
        <f t="shared" si="174"/>
        <v>2.772963604852686</v>
      </c>
      <c r="N831" s="128">
        <f t="shared" si="172"/>
        <v>8.7719298245614024</v>
      </c>
      <c r="O831" s="123">
        <f t="shared" si="173"/>
        <v>9.9403578528827037</v>
      </c>
    </row>
    <row r="832" spans="2:15" ht="15" customHeight="1" x14ac:dyDescent="0.15">
      <c r="B832" s="23" t="s">
        <v>430</v>
      </c>
      <c r="C832" s="9"/>
      <c r="D832" s="9"/>
      <c r="E832" s="9"/>
      <c r="J832" s="55">
        <v>36</v>
      </c>
      <c r="K832" s="113">
        <v>0</v>
      </c>
      <c r="L832" s="108">
        <v>70</v>
      </c>
      <c r="M832" s="118">
        <f t="shared" ref="M832" si="175">J832/M$827*100</f>
        <v>6.239168110918544</v>
      </c>
      <c r="N832" s="128">
        <f t="shared" ref="N832" si="176">K832/N$827*100</f>
        <v>0</v>
      </c>
      <c r="O832" s="123">
        <f t="shared" ref="O832" si="177">L832/O$827*100</f>
        <v>13.916500994035786</v>
      </c>
    </row>
    <row r="833" spans="1:15" ht="15" customHeight="1" x14ac:dyDescent="0.15">
      <c r="B833" s="23" t="s">
        <v>421</v>
      </c>
      <c r="C833" s="9"/>
      <c r="D833" s="9"/>
      <c r="E833" s="9"/>
      <c r="J833" s="55">
        <v>22</v>
      </c>
      <c r="K833" s="113">
        <v>3</v>
      </c>
      <c r="L833" s="108">
        <v>56</v>
      </c>
      <c r="M833" s="118">
        <f t="shared" si="174"/>
        <v>3.8128249566724435</v>
      </c>
      <c r="N833" s="128">
        <f t="shared" si="172"/>
        <v>5.2631578947368416</v>
      </c>
      <c r="O833" s="123">
        <f t="shared" si="173"/>
        <v>11.133200795228628</v>
      </c>
    </row>
    <row r="834" spans="1:15" ht="15" customHeight="1" x14ac:dyDescent="0.15">
      <c r="B834" s="23" t="s">
        <v>431</v>
      </c>
      <c r="C834" s="9"/>
      <c r="D834" s="9"/>
      <c r="E834" s="9"/>
      <c r="J834" s="55">
        <v>13</v>
      </c>
      <c r="K834" s="113">
        <v>6</v>
      </c>
      <c r="L834" s="108">
        <v>35</v>
      </c>
      <c r="M834" s="118">
        <f t="shared" si="174"/>
        <v>2.2530329289428077</v>
      </c>
      <c r="N834" s="128">
        <f t="shared" si="172"/>
        <v>10.526315789473683</v>
      </c>
      <c r="O834" s="123">
        <f t="shared" si="173"/>
        <v>6.9582504970178931</v>
      </c>
    </row>
    <row r="835" spans="1:15" ht="15" customHeight="1" x14ac:dyDescent="0.15">
      <c r="B835" s="27" t="s">
        <v>0</v>
      </c>
      <c r="C835" s="11"/>
      <c r="D835" s="11"/>
      <c r="E835" s="11"/>
      <c r="F835" s="11"/>
      <c r="G835" s="11"/>
      <c r="H835" s="11"/>
      <c r="I835" s="11"/>
      <c r="J835" s="56">
        <v>232</v>
      </c>
      <c r="K835" s="114">
        <v>24</v>
      </c>
      <c r="L835" s="109">
        <v>115</v>
      </c>
      <c r="M835" s="119">
        <f t="shared" si="174"/>
        <v>40.207972270363953</v>
      </c>
      <c r="N835" s="129">
        <f t="shared" si="172"/>
        <v>42.105263157894733</v>
      </c>
      <c r="O835" s="124">
        <f t="shared" si="173"/>
        <v>22.86282306163022</v>
      </c>
    </row>
    <row r="836" spans="1:15" ht="15" customHeight="1" x14ac:dyDescent="0.15">
      <c r="B836" s="28" t="s">
        <v>1</v>
      </c>
      <c r="C836" s="12"/>
      <c r="D836" s="12"/>
      <c r="E836" s="12"/>
      <c r="F836" s="12"/>
      <c r="G836" s="12"/>
      <c r="H836" s="12"/>
      <c r="I836" s="12"/>
      <c r="J836" s="105">
        <f>SUM(J828:J835)</f>
        <v>577</v>
      </c>
      <c r="K836" s="115">
        <f>SUM(K828:K835)</f>
        <v>57</v>
      </c>
      <c r="L836" s="110">
        <f>SUM(L828:L835)</f>
        <v>503</v>
      </c>
      <c r="M836" s="120">
        <f>IF(SUM(M828:M835)&gt;100,"－",SUM(M828:M835))</f>
        <v>100</v>
      </c>
      <c r="N836" s="130">
        <f>IF(SUM(N828:N835)&gt;100,"－",SUM(N828:N835))</f>
        <v>100</v>
      </c>
      <c r="O836" s="125">
        <f>IF(SUM(O828:O835)&gt;100,"－",SUM(O828:O835))</f>
        <v>100</v>
      </c>
    </row>
    <row r="837" spans="1:15" ht="15" customHeight="1" x14ac:dyDescent="0.15">
      <c r="B837" s="28" t="s">
        <v>312</v>
      </c>
      <c r="C837" s="12"/>
      <c r="D837" s="12"/>
      <c r="E837" s="12"/>
      <c r="F837" s="12"/>
      <c r="G837" s="12"/>
      <c r="H837" s="12"/>
      <c r="I837" s="13"/>
      <c r="J837" s="145">
        <v>95.437681159420293</v>
      </c>
      <c r="K837" s="156">
        <v>387.63636363636363</v>
      </c>
      <c r="L837" s="157">
        <v>186.79381443298968</v>
      </c>
    </row>
    <row r="838" spans="1:15" ht="15" customHeight="1" x14ac:dyDescent="0.15">
      <c r="B838" s="28" t="s">
        <v>313</v>
      </c>
      <c r="C838" s="12"/>
      <c r="D838" s="12"/>
      <c r="E838" s="12"/>
      <c r="F838" s="12"/>
      <c r="G838" s="12"/>
      <c r="H838" s="12"/>
      <c r="I838" s="13"/>
      <c r="J838" s="145">
        <v>0</v>
      </c>
      <c r="K838" s="156">
        <v>60</v>
      </c>
      <c r="L838" s="157">
        <v>116.5</v>
      </c>
    </row>
    <row r="839" spans="1:15" ht="15" customHeight="1" x14ac:dyDescent="0.15">
      <c r="B839" s="28" t="s">
        <v>314</v>
      </c>
      <c r="C839" s="12"/>
      <c r="D839" s="12"/>
      <c r="E839" s="12"/>
      <c r="F839" s="12"/>
      <c r="G839" s="12"/>
      <c r="H839" s="12"/>
      <c r="I839" s="13"/>
      <c r="J839" s="184">
        <v>1707</v>
      </c>
      <c r="K839" s="182">
        <v>3423</v>
      </c>
      <c r="L839" s="183">
        <v>1363</v>
      </c>
    </row>
    <row r="840" spans="1:15" ht="15" customHeight="1" x14ac:dyDescent="0.15">
      <c r="B840" s="31"/>
      <c r="C840" s="14"/>
      <c r="D840" s="14"/>
      <c r="E840" s="14"/>
      <c r="F840" s="14"/>
      <c r="G840" s="14"/>
      <c r="H840" s="14"/>
      <c r="I840" s="14"/>
      <c r="J840" s="15"/>
      <c r="K840" s="16"/>
      <c r="L840" s="17"/>
    </row>
    <row r="841" spans="1:15" ht="15" customHeight="1" x14ac:dyDescent="0.15">
      <c r="A841" s="154" t="s">
        <v>345</v>
      </c>
      <c r="B841" s="31"/>
      <c r="C841" s="14"/>
      <c r="D841" s="14"/>
      <c r="E841" s="14"/>
      <c r="F841" s="14"/>
      <c r="G841" s="14"/>
      <c r="H841" s="14"/>
      <c r="I841" s="15"/>
      <c r="J841" s="16"/>
      <c r="K841" s="17"/>
    </row>
    <row r="842" spans="1:15" ht="15" customHeight="1" x14ac:dyDescent="0.15">
      <c r="A842" s="153" t="s">
        <v>343</v>
      </c>
      <c r="B842" s="31"/>
      <c r="C842" s="14"/>
      <c r="D842" s="14"/>
      <c r="E842" s="14"/>
      <c r="F842" s="14"/>
      <c r="G842" s="14"/>
      <c r="H842" s="14"/>
      <c r="I842" s="15"/>
      <c r="J842" s="16"/>
      <c r="K842" s="17"/>
    </row>
    <row r="843" spans="1:15" ht="12" customHeight="1" x14ac:dyDescent="0.15">
      <c r="B843" s="30"/>
      <c r="C843" s="10"/>
      <c r="D843" s="10"/>
      <c r="E843" s="10"/>
      <c r="F843" s="10"/>
      <c r="G843" s="10"/>
      <c r="H843" s="10"/>
      <c r="I843" s="10"/>
      <c r="J843" s="34" t="s">
        <v>2</v>
      </c>
      <c r="K843" s="35"/>
      <c r="L843" s="13"/>
      <c r="M843" s="34" t="s">
        <v>3</v>
      </c>
      <c r="N843" s="35"/>
      <c r="O843" s="13"/>
    </row>
    <row r="844" spans="1:15" ht="29.25" x14ac:dyDescent="0.15">
      <c r="B844" s="131"/>
      <c r="C844" s="14"/>
      <c r="D844" s="14"/>
      <c r="E844" s="14"/>
      <c r="F844" s="14"/>
      <c r="G844" s="14"/>
      <c r="H844" s="14"/>
      <c r="I844" s="14"/>
      <c r="J844" s="141" t="s">
        <v>10</v>
      </c>
      <c r="K844" s="142" t="s">
        <v>257</v>
      </c>
      <c r="L844" s="143" t="s">
        <v>11</v>
      </c>
      <c r="M844" s="141" t="s">
        <v>10</v>
      </c>
      <c r="N844" s="142" t="s">
        <v>257</v>
      </c>
      <c r="O844" s="143" t="s">
        <v>11</v>
      </c>
    </row>
    <row r="845" spans="1:15" ht="12" customHeight="1" x14ac:dyDescent="0.15">
      <c r="B845" s="27"/>
      <c r="C845" s="11"/>
      <c r="D845" s="11"/>
      <c r="E845" s="11"/>
      <c r="F845" s="11"/>
      <c r="G845" s="11"/>
      <c r="H845" s="11"/>
      <c r="I845" s="11"/>
      <c r="J845" s="104"/>
      <c r="K845" s="111"/>
      <c r="L845" s="106"/>
      <c r="M845" s="116">
        <v>577</v>
      </c>
      <c r="N845" s="126">
        <f>N$16</f>
        <v>57</v>
      </c>
      <c r="O845" s="121">
        <f>O$16</f>
        <v>503</v>
      </c>
    </row>
    <row r="846" spans="1:15" ht="15" customHeight="1" x14ac:dyDescent="0.15">
      <c r="B846" s="23" t="s">
        <v>318</v>
      </c>
      <c r="C846" s="9"/>
      <c r="D846" s="9"/>
      <c r="E846" s="9"/>
      <c r="J846" s="54">
        <v>10</v>
      </c>
      <c r="K846" s="44">
        <v>1</v>
      </c>
      <c r="L846" s="45">
        <v>26</v>
      </c>
      <c r="M846" s="117">
        <f>J846/M$845*100</f>
        <v>1.733102253032929</v>
      </c>
      <c r="N846" s="85">
        <f t="shared" ref="N846:N857" si="178">K846/N$845*100</f>
        <v>1.7543859649122806</v>
      </c>
      <c r="O846" s="86">
        <f t="shared" ref="O846:O857" si="179">L846/O$845*100</f>
        <v>5.1689860834990062</v>
      </c>
    </row>
    <row r="847" spans="1:15" ht="15" customHeight="1" x14ac:dyDescent="0.15">
      <c r="B847" s="23" t="s">
        <v>319</v>
      </c>
      <c r="C847" s="9"/>
      <c r="D847" s="9"/>
      <c r="E847" s="9"/>
      <c r="J847" s="55">
        <v>10</v>
      </c>
      <c r="K847" s="113">
        <v>0</v>
      </c>
      <c r="L847" s="108">
        <v>29</v>
      </c>
      <c r="M847" s="118">
        <f t="shared" ref="M847:M857" si="180">J847/M$845*100</f>
        <v>1.733102253032929</v>
      </c>
      <c r="N847" s="128">
        <f t="shared" si="178"/>
        <v>0</v>
      </c>
      <c r="O847" s="123">
        <f t="shared" si="179"/>
        <v>5.7654075546719685</v>
      </c>
    </row>
    <row r="848" spans="1:15" ht="15" customHeight="1" x14ac:dyDescent="0.15">
      <c r="B848" s="23" t="s">
        <v>320</v>
      </c>
      <c r="C848" s="9"/>
      <c r="D848" s="9"/>
      <c r="E848" s="9"/>
      <c r="J848" s="55">
        <v>7</v>
      </c>
      <c r="K848" s="113">
        <v>2</v>
      </c>
      <c r="L848" s="108">
        <v>26</v>
      </c>
      <c r="M848" s="118">
        <f t="shared" si="180"/>
        <v>1.2131715771230502</v>
      </c>
      <c r="N848" s="128">
        <f t="shared" si="178"/>
        <v>3.5087719298245612</v>
      </c>
      <c r="O848" s="123">
        <f t="shared" si="179"/>
        <v>5.1689860834990062</v>
      </c>
    </row>
    <row r="849" spans="1:15" ht="15" customHeight="1" x14ac:dyDescent="0.15">
      <c r="B849" s="23" t="s">
        <v>321</v>
      </c>
      <c r="C849" s="9"/>
      <c r="D849" s="9"/>
      <c r="E849" s="9"/>
      <c r="J849" s="55">
        <v>11</v>
      </c>
      <c r="K849" s="113">
        <v>0</v>
      </c>
      <c r="L849" s="108">
        <v>25</v>
      </c>
      <c r="M849" s="118">
        <f t="shared" si="180"/>
        <v>1.9064124783362217</v>
      </c>
      <c r="N849" s="128">
        <f t="shared" si="178"/>
        <v>0</v>
      </c>
      <c r="O849" s="123">
        <f t="shared" si="179"/>
        <v>4.9701789264413518</v>
      </c>
    </row>
    <row r="850" spans="1:15" ht="15" customHeight="1" x14ac:dyDescent="0.15">
      <c r="B850" s="23" t="s">
        <v>322</v>
      </c>
      <c r="C850" s="9"/>
      <c r="D850" s="9"/>
      <c r="E850" s="9"/>
      <c r="J850" s="55">
        <v>8</v>
      </c>
      <c r="K850" s="113">
        <v>2</v>
      </c>
      <c r="L850" s="108">
        <v>31</v>
      </c>
      <c r="M850" s="118">
        <f t="shared" si="180"/>
        <v>1.386481802426343</v>
      </c>
      <c r="N850" s="128">
        <f t="shared" si="178"/>
        <v>3.5087719298245612</v>
      </c>
      <c r="O850" s="123">
        <f t="shared" si="179"/>
        <v>6.1630218687872764</v>
      </c>
    </row>
    <row r="851" spans="1:15" ht="15" customHeight="1" x14ac:dyDescent="0.15">
      <c r="B851" s="23" t="s">
        <v>323</v>
      </c>
      <c r="C851" s="9"/>
      <c r="D851" s="9"/>
      <c r="E851" s="9"/>
      <c r="J851" s="55">
        <v>12</v>
      </c>
      <c r="K851" s="113">
        <v>1</v>
      </c>
      <c r="L851" s="108">
        <v>32</v>
      </c>
      <c r="M851" s="118">
        <f t="shared" si="180"/>
        <v>2.0797227036395149</v>
      </c>
      <c r="N851" s="128">
        <f t="shared" si="178"/>
        <v>1.7543859649122806</v>
      </c>
      <c r="O851" s="123">
        <f t="shared" si="179"/>
        <v>6.3618290258449299</v>
      </c>
    </row>
    <row r="852" spans="1:15" ht="15" customHeight="1" x14ac:dyDescent="0.15">
      <c r="B852" s="23" t="s">
        <v>324</v>
      </c>
      <c r="C852" s="9"/>
      <c r="D852" s="9"/>
      <c r="E852" s="9"/>
      <c r="J852" s="55">
        <v>14</v>
      </c>
      <c r="K852" s="113">
        <v>2</v>
      </c>
      <c r="L852" s="108">
        <v>38</v>
      </c>
      <c r="M852" s="118">
        <f t="shared" si="180"/>
        <v>2.4263431542461005</v>
      </c>
      <c r="N852" s="128">
        <f t="shared" si="178"/>
        <v>3.5087719298245612</v>
      </c>
      <c r="O852" s="123">
        <f t="shared" si="179"/>
        <v>7.5546719681908545</v>
      </c>
    </row>
    <row r="853" spans="1:15" ht="15" customHeight="1" x14ac:dyDescent="0.15">
      <c r="B853" s="23" t="s">
        <v>325</v>
      </c>
      <c r="C853" s="9"/>
      <c r="D853" s="9"/>
      <c r="E853" s="9"/>
      <c r="J853" s="55">
        <v>16</v>
      </c>
      <c r="K853" s="113">
        <v>1</v>
      </c>
      <c r="L853" s="108">
        <v>35</v>
      </c>
      <c r="M853" s="118">
        <f t="shared" si="180"/>
        <v>2.772963604852686</v>
      </c>
      <c r="N853" s="128">
        <f t="shared" si="178"/>
        <v>1.7543859649122806</v>
      </c>
      <c r="O853" s="123">
        <f t="shared" si="179"/>
        <v>6.9582504970178931</v>
      </c>
    </row>
    <row r="854" spans="1:15" ht="15" customHeight="1" x14ac:dyDescent="0.15">
      <c r="B854" s="23" t="s">
        <v>326</v>
      </c>
      <c r="C854" s="9"/>
      <c r="D854" s="9"/>
      <c r="E854" s="9"/>
      <c r="J854" s="55">
        <v>20</v>
      </c>
      <c r="K854" s="113">
        <v>1</v>
      </c>
      <c r="L854" s="108">
        <v>35</v>
      </c>
      <c r="M854" s="118">
        <f t="shared" si="180"/>
        <v>3.4662045060658579</v>
      </c>
      <c r="N854" s="128">
        <f t="shared" si="178"/>
        <v>1.7543859649122806</v>
      </c>
      <c r="O854" s="123">
        <f t="shared" si="179"/>
        <v>6.9582504970178931</v>
      </c>
    </row>
    <row r="855" spans="1:15" ht="15" customHeight="1" x14ac:dyDescent="0.15">
      <c r="B855" s="23" t="s">
        <v>327</v>
      </c>
      <c r="C855" s="9"/>
      <c r="D855" s="9"/>
      <c r="E855" s="9"/>
      <c r="J855" s="55">
        <v>58</v>
      </c>
      <c r="K855" s="113">
        <v>9</v>
      </c>
      <c r="L855" s="108">
        <v>57</v>
      </c>
      <c r="M855" s="118">
        <f t="shared" si="180"/>
        <v>10.051993067590988</v>
      </c>
      <c r="N855" s="128">
        <f t="shared" si="178"/>
        <v>15.789473684210526</v>
      </c>
      <c r="O855" s="123">
        <f t="shared" si="179"/>
        <v>11.332007952286283</v>
      </c>
    </row>
    <row r="856" spans="1:15" ht="15" customHeight="1" x14ac:dyDescent="0.15">
      <c r="B856" s="23" t="s">
        <v>328</v>
      </c>
      <c r="C856" s="9"/>
      <c r="D856" s="9"/>
      <c r="E856" s="9"/>
      <c r="J856" s="55">
        <v>167</v>
      </c>
      <c r="K856" s="113">
        <v>11</v>
      </c>
      <c r="L856" s="108">
        <v>40</v>
      </c>
      <c r="M856" s="118">
        <f t="shared" si="180"/>
        <v>28.942807625649912</v>
      </c>
      <c r="N856" s="128">
        <f t="shared" si="178"/>
        <v>19.298245614035086</v>
      </c>
      <c r="O856" s="123">
        <f t="shared" si="179"/>
        <v>7.9522862823061633</v>
      </c>
    </row>
    <row r="857" spans="1:15" ht="15" customHeight="1" x14ac:dyDescent="0.15">
      <c r="B857" s="27" t="s">
        <v>231</v>
      </c>
      <c r="C857" s="11"/>
      <c r="D857" s="11"/>
      <c r="E857" s="11"/>
      <c r="F857" s="11"/>
      <c r="G857" s="11"/>
      <c r="H857" s="11"/>
      <c r="I857" s="11"/>
      <c r="J857" s="56">
        <v>244</v>
      </c>
      <c r="K857" s="114">
        <v>27</v>
      </c>
      <c r="L857" s="109">
        <v>129</v>
      </c>
      <c r="M857" s="119">
        <f t="shared" si="180"/>
        <v>42.287694974003465</v>
      </c>
      <c r="N857" s="129">
        <f t="shared" si="178"/>
        <v>47.368421052631575</v>
      </c>
      <c r="O857" s="124">
        <f t="shared" si="179"/>
        <v>25.646123260437374</v>
      </c>
    </row>
    <row r="858" spans="1:15" ht="15" customHeight="1" x14ac:dyDescent="0.15">
      <c r="B858" s="28" t="s">
        <v>1</v>
      </c>
      <c r="C858" s="12"/>
      <c r="D858" s="12"/>
      <c r="E858" s="12"/>
      <c r="F858" s="12"/>
      <c r="G858" s="12"/>
      <c r="H858" s="12"/>
      <c r="I858" s="12"/>
      <c r="J858" s="105">
        <f>SUM(J846:J857)</f>
        <v>577</v>
      </c>
      <c r="K858" s="115">
        <f>SUM(K846:K857)</f>
        <v>57</v>
      </c>
      <c r="L858" s="110">
        <f>SUM(L846:L857)</f>
        <v>503</v>
      </c>
      <c r="M858" s="120">
        <f>IF(SUM(M846:M857)&gt;100,"－",SUM(M846:M857))</f>
        <v>100</v>
      </c>
      <c r="N858" s="130">
        <f>IF(SUM(N846:N857)&gt;100,"－",SUM(N846:N857))</f>
        <v>99.999999999999986</v>
      </c>
      <c r="O858" s="125">
        <f>IF(SUM(O846:O857)&gt;100,"－",SUM(O846:O857))</f>
        <v>100</v>
      </c>
    </row>
    <row r="859" spans="1:15" ht="15" customHeight="1" x14ac:dyDescent="0.15">
      <c r="B859" s="28" t="s">
        <v>317</v>
      </c>
      <c r="C859" s="12"/>
      <c r="D859" s="12"/>
      <c r="E859" s="12"/>
      <c r="F859" s="12"/>
      <c r="G859" s="12"/>
      <c r="H859" s="12"/>
      <c r="I859" s="13"/>
      <c r="J859" s="144">
        <v>83.707541012415177</v>
      </c>
      <c r="K859" s="130">
        <v>81.47513508166702</v>
      </c>
      <c r="L859" s="125">
        <v>60.904582124000143</v>
      </c>
    </row>
    <row r="860" spans="1:15" ht="15" customHeight="1" x14ac:dyDescent="0.15">
      <c r="B860" s="31"/>
      <c r="C860" s="14"/>
      <c r="D860" s="14"/>
      <c r="E860" s="14"/>
      <c r="F860" s="14"/>
      <c r="G860" s="14"/>
      <c r="H860" s="14"/>
      <c r="I860" s="14"/>
      <c r="J860" s="140"/>
      <c r="K860" s="140"/>
      <c r="L860" s="140"/>
    </row>
    <row r="861" spans="1:15" ht="15" customHeight="1" x14ac:dyDescent="0.15">
      <c r="A861" s="154" t="s">
        <v>465</v>
      </c>
      <c r="B861" s="31"/>
      <c r="C861" s="14"/>
      <c r="D861" s="14"/>
      <c r="E861" s="14"/>
      <c r="F861" s="14"/>
      <c r="G861" s="14"/>
      <c r="H861" s="14"/>
      <c r="I861" s="15"/>
      <c r="J861" s="16"/>
      <c r="K861" s="17"/>
    </row>
    <row r="862" spans="1:15" ht="15" customHeight="1" x14ac:dyDescent="0.15">
      <c r="A862" s="153" t="s">
        <v>466</v>
      </c>
      <c r="B862" s="31"/>
      <c r="C862" s="14"/>
      <c r="D862" s="14"/>
      <c r="E862" s="14"/>
      <c r="F862" s="14"/>
      <c r="G862" s="14"/>
      <c r="H862" s="14"/>
      <c r="I862" s="15"/>
      <c r="J862" s="16"/>
      <c r="K862" s="17"/>
    </row>
    <row r="863" spans="1:15" ht="12" customHeight="1" x14ac:dyDescent="0.15">
      <c r="B863" s="30"/>
      <c r="C863" s="10"/>
      <c r="D863" s="10"/>
      <c r="E863" s="10"/>
      <c r="F863" s="10"/>
      <c r="G863" s="10"/>
      <c r="H863" s="10"/>
      <c r="I863" s="10"/>
      <c r="J863" s="34" t="s">
        <v>2</v>
      </c>
      <c r="K863" s="35"/>
      <c r="L863" s="13"/>
      <c r="M863" s="34" t="s">
        <v>3</v>
      </c>
      <c r="N863" s="35"/>
      <c r="O863" s="13"/>
    </row>
    <row r="864" spans="1:15" ht="29.25" x14ac:dyDescent="0.15">
      <c r="B864" s="131" t="s">
        <v>203</v>
      </c>
      <c r="C864" s="14"/>
      <c r="D864" s="14"/>
      <c r="E864" s="14"/>
      <c r="F864" s="14"/>
      <c r="G864" s="14"/>
      <c r="H864" s="14"/>
      <c r="I864" s="14"/>
      <c r="J864" s="141" t="s">
        <v>10</v>
      </c>
      <c r="K864" s="142" t="s">
        <v>257</v>
      </c>
      <c r="L864" s="143" t="s">
        <v>11</v>
      </c>
      <c r="M864" s="141" t="s">
        <v>10</v>
      </c>
      <c r="N864" s="142" t="s">
        <v>257</v>
      </c>
      <c r="O864" s="143" t="s">
        <v>11</v>
      </c>
    </row>
    <row r="865" spans="2:15" ht="12" customHeight="1" x14ac:dyDescent="0.15">
      <c r="B865" s="27"/>
      <c r="C865" s="11"/>
      <c r="D865" s="11"/>
      <c r="E865" s="11"/>
      <c r="F865" s="11"/>
      <c r="G865" s="11"/>
      <c r="H865" s="11"/>
      <c r="I865" s="11"/>
      <c r="J865" s="104"/>
      <c r="K865" s="111"/>
      <c r="L865" s="106"/>
      <c r="M865" s="116">
        <f>M$16-J709</f>
        <v>569</v>
      </c>
      <c r="N865" s="126">
        <f t="shared" ref="N865:O865" si="181">N$16-K709</f>
        <v>56</v>
      </c>
      <c r="O865" s="121">
        <f t="shared" si="181"/>
        <v>498</v>
      </c>
    </row>
    <row r="866" spans="2:15" ht="15" customHeight="1" x14ac:dyDescent="0.15">
      <c r="B866" s="23" t="s">
        <v>455</v>
      </c>
      <c r="C866" s="9"/>
      <c r="D866" s="9"/>
      <c r="E866" s="9"/>
      <c r="J866" s="54">
        <v>13</v>
      </c>
      <c r="K866" s="44">
        <v>3</v>
      </c>
      <c r="L866" s="45">
        <v>16</v>
      </c>
      <c r="M866" s="117">
        <f>J866/M$865*100</f>
        <v>2.2847100175746924</v>
      </c>
      <c r="N866" s="85">
        <f t="shared" ref="N866:N875" si="182">K866/N$865*100</f>
        <v>5.3571428571428568</v>
      </c>
      <c r="O866" s="86">
        <f t="shared" ref="O866:O875" si="183">L866/O$865*100</f>
        <v>3.2128514056224895</v>
      </c>
    </row>
    <row r="867" spans="2:15" ht="15" customHeight="1" x14ac:dyDescent="0.15">
      <c r="B867" s="23" t="s">
        <v>456</v>
      </c>
      <c r="C867" s="9"/>
      <c r="D867" s="9"/>
      <c r="E867" s="9"/>
      <c r="J867" s="55">
        <v>47</v>
      </c>
      <c r="K867" s="113">
        <v>2</v>
      </c>
      <c r="L867" s="108">
        <v>98</v>
      </c>
      <c r="M867" s="118">
        <f t="shared" ref="M867:M875" si="184">J867/M$865*100</f>
        <v>8.2601054481546576</v>
      </c>
      <c r="N867" s="128">
        <f t="shared" si="182"/>
        <v>3.5714285714285712</v>
      </c>
      <c r="O867" s="123">
        <f t="shared" si="183"/>
        <v>19.678714859437751</v>
      </c>
    </row>
    <row r="868" spans="2:15" ht="15" customHeight="1" x14ac:dyDescent="0.15">
      <c r="B868" s="23" t="s">
        <v>457</v>
      </c>
      <c r="C868" s="9"/>
      <c r="D868" s="9"/>
      <c r="E868" s="9"/>
      <c r="J868" s="55">
        <v>39</v>
      </c>
      <c r="K868" s="113">
        <v>1</v>
      </c>
      <c r="L868" s="108">
        <v>127</v>
      </c>
      <c r="M868" s="118">
        <f t="shared" si="184"/>
        <v>6.854130052724078</v>
      </c>
      <c r="N868" s="128">
        <f t="shared" si="182"/>
        <v>1.7857142857142856</v>
      </c>
      <c r="O868" s="123">
        <f t="shared" si="183"/>
        <v>25.502008032128515</v>
      </c>
    </row>
    <row r="869" spans="2:15" ht="15" customHeight="1" x14ac:dyDescent="0.15">
      <c r="B869" s="23" t="s">
        <v>458</v>
      </c>
      <c r="C869" s="9"/>
      <c r="D869" s="9"/>
      <c r="E869" s="9"/>
      <c r="J869" s="55">
        <v>45</v>
      </c>
      <c r="K869" s="113">
        <v>0</v>
      </c>
      <c r="L869" s="108">
        <v>75</v>
      </c>
      <c r="M869" s="118">
        <f t="shared" si="184"/>
        <v>7.9086115992970125</v>
      </c>
      <c r="N869" s="128">
        <f t="shared" si="182"/>
        <v>0</v>
      </c>
      <c r="O869" s="123">
        <f t="shared" si="183"/>
        <v>15.060240963855422</v>
      </c>
    </row>
    <row r="870" spans="2:15" ht="15" customHeight="1" x14ac:dyDescent="0.15">
      <c r="B870" s="23" t="s">
        <v>459</v>
      </c>
      <c r="C870" s="9"/>
      <c r="D870" s="9"/>
      <c r="E870" s="9"/>
      <c r="J870" s="55">
        <v>85</v>
      </c>
      <c r="K870" s="113">
        <v>2</v>
      </c>
      <c r="L870" s="108">
        <v>127</v>
      </c>
      <c r="M870" s="118">
        <f t="shared" si="184"/>
        <v>14.938488576449913</v>
      </c>
      <c r="N870" s="128">
        <f t="shared" si="182"/>
        <v>3.5714285714285712</v>
      </c>
      <c r="O870" s="123">
        <f t="shared" si="183"/>
        <v>25.502008032128515</v>
      </c>
    </row>
    <row r="871" spans="2:15" ht="15" customHeight="1" x14ac:dyDescent="0.15">
      <c r="B871" s="23" t="s">
        <v>460</v>
      </c>
      <c r="C871" s="9"/>
      <c r="D871" s="9"/>
      <c r="E871" s="9"/>
      <c r="J871" s="55">
        <v>72</v>
      </c>
      <c r="K871" s="113">
        <v>3</v>
      </c>
      <c r="L871" s="108">
        <v>3</v>
      </c>
      <c r="M871" s="118">
        <f t="shared" si="184"/>
        <v>12.653778558875221</v>
      </c>
      <c r="N871" s="128">
        <f t="shared" si="182"/>
        <v>5.3571428571428568</v>
      </c>
      <c r="O871" s="123">
        <f t="shared" si="183"/>
        <v>0.60240963855421692</v>
      </c>
    </row>
    <row r="872" spans="2:15" ht="15" customHeight="1" x14ac:dyDescent="0.15">
      <c r="B872" s="23" t="s">
        <v>461</v>
      </c>
      <c r="C872" s="9"/>
      <c r="D872" s="9"/>
      <c r="E872" s="9"/>
      <c r="J872" s="55">
        <v>50</v>
      </c>
      <c r="K872" s="113">
        <v>1</v>
      </c>
      <c r="L872" s="108">
        <v>0</v>
      </c>
      <c r="M872" s="118">
        <f t="shared" si="184"/>
        <v>8.7873462214411244</v>
      </c>
      <c r="N872" s="128">
        <f t="shared" si="182"/>
        <v>1.7857142857142856</v>
      </c>
      <c r="O872" s="123">
        <f t="shared" si="183"/>
        <v>0</v>
      </c>
    </row>
    <row r="873" spans="2:15" ht="15" customHeight="1" x14ac:dyDescent="0.15">
      <c r="B873" s="23" t="s">
        <v>462</v>
      </c>
      <c r="C873" s="9"/>
      <c r="D873" s="9"/>
      <c r="E873" s="9"/>
      <c r="J873" s="55">
        <v>82</v>
      </c>
      <c r="K873" s="113">
        <v>3</v>
      </c>
      <c r="L873" s="108">
        <v>0</v>
      </c>
      <c r="M873" s="118">
        <f t="shared" si="184"/>
        <v>14.411247803163443</v>
      </c>
      <c r="N873" s="128">
        <f t="shared" si="182"/>
        <v>5.3571428571428568</v>
      </c>
      <c r="O873" s="123">
        <f t="shared" si="183"/>
        <v>0</v>
      </c>
    </row>
    <row r="874" spans="2:15" ht="15" customHeight="1" x14ac:dyDescent="0.15">
      <c r="B874" s="23" t="s">
        <v>463</v>
      </c>
      <c r="C874" s="9"/>
      <c r="D874" s="9"/>
      <c r="E874" s="9"/>
      <c r="J874" s="55">
        <v>70</v>
      </c>
      <c r="K874" s="113">
        <v>26</v>
      </c>
      <c r="L874" s="108">
        <v>0</v>
      </c>
      <c r="M874" s="118">
        <f t="shared" si="184"/>
        <v>12.302284710017574</v>
      </c>
      <c r="N874" s="128">
        <f t="shared" si="182"/>
        <v>46.428571428571431</v>
      </c>
      <c r="O874" s="123">
        <f t="shared" si="183"/>
        <v>0</v>
      </c>
    </row>
    <row r="875" spans="2:15" ht="15" customHeight="1" x14ac:dyDescent="0.15">
      <c r="B875" s="27" t="s">
        <v>231</v>
      </c>
      <c r="C875" s="11"/>
      <c r="D875" s="11"/>
      <c r="E875" s="11"/>
      <c r="F875" s="11"/>
      <c r="G875" s="11"/>
      <c r="H875" s="11"/>
      <c r="I875" s="11"/>
      <c r="J875" s="56">
        <v>66</v>
      </c>
      <c r="K875" s="114">
        <v>15</v>
      </c>
      <c r="L875" s="109">
        <v>52</v>
      </c>
      <c r="M875" s="119">
        <f t="shared" si="184"/>
        <v>11.599297012302284</v>
      </c>
      <c r="N875" s="129">
        <f t="shared" si="182"/>
        <v>26.785714285714285</v>
      </c>
      <c r="O875" s="124">
        <f t="shared" si="183"/>
        <v>10.441767068273093</v>
      </c>
    </row>
    <row r="876" spans="2:15" ht="15" customHeight="1" x14ac:dyDescent="0.15">
      <c r="B876" s="28" t="s">
        <v>1</v>
      </c>
      <c r="C876" s="12"/>
      <c r="D876" s="12"/>
      <c r="E876" s="12"/>
      <c r="F876" s="12"/>
      <c r="G876" s="12"/>
      <c r="H876" s="12"/>
      <c r="I876" s="12"/>
      <c r="J876" s="105">
        <f>SUM(J866:J875)</f>
        <v>569</v>
      </c>
      <c r="K876" s="115">
        <f>SUM(K866:K875)</f>
        <v>56</v>
      </c>
      <c r="L876" s="110">
        <f>SUM(L866:L875)</f>
        <v>498</v>
      </c>
      <c r="M876" s="120">
        <f>IF(SUM(M866:M875)&gt;100,"－",SUM(M866:M875))</f>
        <v>100.00000000000001</v>
      </c>
      <c r="N876" s="130">
        <f>IF(SUM(N866:N875)&gt;100,"－",SUM(N866:N875))</f>
        <v>100</v>
      </c>
      <c r="O876" s="125">
        <f>IF(SUM(O866:O875)&gt;100,"－",SUM(O866:O875))</f>
        <v>100.00000000000001</v>
      </c>
    </row>
    <row r="877" spans="2:15" ht="15" customHeight="1" x14ac:dyDescent="0.15">
      <c r="B877" s="28" t="s">
        <v>464</v>
      </c>
      <c r="C877" s="12"/>
      <c r="D877" s="12"/>
      <c r="E877" s="12"/>
      <c r="F877" s="12"/>
      <c r="G877" s="12"/>
      <c r="H877" s="12"/>
      <c r="I877" s="13"/>
      <c r="J877" s="144">
        <v>39.138782603846131</v>
      </c>
      <c r="K877" s="130">
        <v>119.51282786717439</v>
      </c>
      <c r="L877" s="125">
        <v>15.134637822001647</v>
      </c>
    </row>
    <row r="878" spans="2:15" ht="15" customHeight="1" x14ac:dyDescent="0.15">
      <c r="B878" s="28" t="s">
        <v>313</v>
      </c>
      <c r="C878" s="12"/>
      <c r="D878" s="12"/>
      <c r="E878" s="12"/>
      <c r="F878" s="12"/>
      <c r="G878" s="12"/>
      <c r="H878" s="12"/>
      <c r="I878" s="13"/>
      <c r="J878" s="158">
        <v>32.142857142857146</v>
      </c>
      <c r="K878" s="130">
        <v>119.4375</v>
      </c>
      <c r="L878" s="125">
        <v>13.532499999999999</v>
      </c>
    </row>
    <row r="879" spans="2:15" ht="15" customHeight="1" x14ac:dyDescent="0.15">
      <c r="B879" s="28" t="s">
        <v>314</v>
      </c>
      <c r="C879" s="12"/>
      <c r="D879" s="12"/>
      <c r="E879" s="12"/>
      <c r="F879" s="12"/>
      <c r="G879" s="12"/>
      <c r="H879" s="12"/>
      <c r="I879" s="13"/>
      <c r="J879" s="158">
        <v>218.8125</v>
      </c>
      <c r="K879" s="130">
        <v>383.67857142857144</v>
      </c>
      <c r="L879" s="125">
        <v>30</v>
      </c>
    </row>
    <row r="880" spans="2:15" ht="15" customHeight="1" x14ac:dyDescent="0.15">
      <c r="B880" s="28" t="s">
        <v>410</v>
      </c>
      <c r="C880" s="12"/>
      <c r="D880" s="12"/>
      <c r="E880" s="12"/>
      <c r="F880" s="12"/>
      <c r="G880" s="12"/>
      <c r="H880" s="12"/>
      <c r="I880" s="13"/>
      <c r="J880" s="158">
        <v>0.18181818181818182</v>
      </c>
      <c r="K880" s="130">
        <v>0</v>
      </c>
      <c r="L880" s="125">
        <v>0.53846153846153844</v>
      </c>
    </row>
    <row r="881" spans="2:15" ht="15" customHeight="1" x14ac:dyDescent="0.15">
      <c r="B881" s="31"/>
      <c r="C881" s="14"/>
      <c r="D881" s="14"/>
      <c r="E881" s="14"/>
      <c r="F881" s="14"/>
      <c r="G881" s="14"/>
      <c r="H881" s="14"/>
      <c r="I881" s="14"/>
      <c r="J881" s="140"/>
      <c r="K881" s="140"/>
      <c r="L881" s="140"/>
    </row>
    <row r="882" spans="2:15" ht="12" customHeight="1" x14ac:dyDescent="0.15">
      <c r="B882" s="30"/>
      <c r="C882" s="10"/>
      <c r="D882" s="10"/>
      <c r="E882" s="10"/>
      <c r="F882" s="10"/>
      <c r="G882" s="10"/>
      <c r="H882" s="10"/>
      <c r="I882" s="10"/>
      <c r="J882" s="34" t="s">
        <v>2</v>
      </c>
      <c r="K882" s="35"/>
      <c r="L882" s="13"/>
      <c r="M882" s="34" t="s">
        <v>3</v>
      </c>
      <c r="N882" s="35"/>
      <c r="O882" s="13"/>
    </row>
    <row r="883" spans="2:15" ht="29.25" x14ac:dyDescent="0.15">
      <c r="B883" s="131" t="s">
        <v>204</v>
      </c>
      <c r="C883" s="14"/>
      <c r="D883" s="14"/>
      <c r="E883" s="14"/>
      <c r="F883" s="14"/>
      <c r="G883" s="14"/>
      <c r="H883" s="14"/>
      <c r="I883" s="14"/>
      <c r="J883" s="141" t="s">
        <v>10</v>
      </c>
      <c r="K883" s="142" t="s">
        <v>257</v>
      </c>
      <c r="L883" s="143" t="s">
        <v>11</v>
      </c>
      <c r="M883" s="141" t="s">
        <v>10</v>
      </c>
      <c r="N883" s="142" t="s">
        <v>257</v>
      </c>
      <c r="O883" s="143" t="s">
        <v>11</v>
      </c>
    </row>
    <row r="884" spans="2:15" ht="12" customHeight="1" x14ac:dyDescent="0.15">
      <c r="B884" s="27"/>
      <c r="C884" s="11"/>
      <c r="D884" s="11"/>
      <c r="E884" s="11"/>
      <c r="F884" s="11"/>
      <c r="G884" s="11"/>
      <c r="H884" s="11"/>
      <c r="I884" s="11"/>
      <c r="J884" s="104"/>
      <c r="K884" s="111"/>
      <c r="L884" s="106"/>
      <c r="M884" s="116">
        <f>M$16-J728</f>
        <v>400</v>
      </c>
      <c r="N884" s="126">
        <f t="shared" ref="N884:O884" si="185">N$16-K728</f>
        <v>44</v>
      </c>
      <c r="O884" s="121">
        <f t="shared" si="185"/>
        <v>462</v>
      </c>
    </row>
    <row r="885" spans="2:15" ht="15" customHeight="1" x14ac:dyDescent="0.15">
      <c r="B885" s="23" t="s">
        <v>455</v>
      </c>
      <c r="C885" s="9"/>
      <c r="D885" s="9"/>
      <c r="E885" s="9"/>
      <c r="J885" s="54">
        <v>30</v>
      </c>
      <c r="K885" s="44">
        <v>0</v>
      </c>
      <c r="L885" s="45">
        <v>38</v>
      </c>
      <c r="M885" s="117">
        <f>J885/M$884*100</f>
        <v>7.5</v>
      </c>
      <c r="N885" s="85">
        <f t="shared" ref="N885:N894" si="186">K885/N$884*100</f>
        <v>0</v>
      </c>
      <c r="O885" s="86">
        <f t="shared" ref="O885:O894" si="187">L885/O$884*100</f>
        <v>8.2251082251082259</v>
      </c>
    </row>
    <row r="886" spans="2:15" ht="15" customHeight="1" x14ac:dyDescent="0.15">
      <c r="B886" s="23" t="s">
        <v>456</v>
      </c>
      <c r="C886" s="9"/>
      <c r="D886" s="9"/>
      <c r="E886" s="9"/>
      <c r="J886" s="55">
        <v>67</v>
      </c>
      <c r="K886" s="113">
        <v>0</v>
      </c>
      <c r="L886" s="108">
        <v>182</v>
      </c>
      <c r="M886" s="118">
        <f t="shared" ref="M886:M894" si="188">J886/M$884*100</f>
        <v>16.75</v>
      </c>
      <c r="N886" s="128">
        <f t="shared" si="186"/>
        <v>0</v>
      </c>
      <c r="O886" s="123">
        <f t="shared" si="187"/>
        <v>39.393939393939391</v>
      </c>
    </row>
    <row r="887" spans="2:15" ht="15" customHeight="1" x14ac:dyDescent="0.15">
      <c r="B887" s="23" t="s">
        <v>457</v>
      </c>
      <c r="C887" s="9"/>
      <c r="D887" s="9"/>
      <c r="E887" s="9"/>
      <c r="J887" s="55">
        <v>38</v>
      </c>
      <c r="K887" s="113">
        <v>0</v>
      </c>
      <c r="L887" s="108">
        <v>82</v>
      </c>
      <c r="M887" s="118">
        <f t="shared" si="188"/>
        <v>9.5</v>
      </c>
      <c r="N887" s="128">
        <f t="shared" si="186"/>
        <v>0</v>
      </c>
      <c r="O887" s="123">
        <f t="shared" si="187"/>
        <v>17.748917748917751</v>
      </c>
    </row>
    <row r="888" spans="2:15" ht="15" customHeight="1" x14ac:dyDescent="0.15">
      <c r="B888" s="23" t="s">
        <v>458</v>
      </c>
      <c r="C888" s="9"/>
      <c r="D888" s="9"/>
      <c r="E888" s="9"/>
      <c r="J888" s="55">
        <v>10</v>
      </c>
      <c r="K888" s="113">
        <v>1</v>
      </c>
      <c r="L888" s="108">
        <v>27</v>
      </c>
      <c r="M888" s="118">
        <f t="shared" si="188"/>
        <v>2.5</v>
      </c>
      <c r="N888" s="128">
        <f t="shared" si="186"/>
        <v>2.2727272727272729</v>
      </c>
      <c r="O888" s="123">
        <f t="shared" si="187"/>
        <v>5.8441558441558437</v>
      </c>
    </row>
    <row r="889" spans="2:15" ht="15" customHeight="1" x14ac:dyDescent="0.15">
      <c r="B889" s="23" t="s">
        <v>459</v>
      </c>
      <c r="C889" s="9"/>
      <c r="D889" s="9"/>
      <c r="E889" s="9"/>
      <c r="J889" s="55">
        <v>9</v>
      </c>
      <c r="K889" s="113">
        <v>2</v>
      </c>
      <c r="L889" s="108">
        <v>16</v>
      </c>
      <c r="M889" s="118">
        <f t="shared" si="188"/>
        <v>2.25</v>
      </c>
      <c r="N889" s="128">
        <f t="shared" si="186"/>
        <v>4.5454545454545459</v>
      </c>
      <c r="O889" s="123">
        <f t="shared" si="187"/>
        <v>3.4632034632034632</v>
      </c>
    </row>
    <row r="890" spans="2:15" ht="15" customHeight="1" x14ac:dyDescent="0.15">
      <c r="B890" s="23" t="s">
        <v>460</v>
      </c>
      <c r="C890" s="9"/>
      <c r="D890" s="9"/>
      <c r="E890" s="9"/>
      <c r="J890" s="55">
        <v>5</v>
      </c>
      <c r="K890" s="113">
        <v>2</v>
      </c>
      <c r="L890" s="108">
        <v>0</v>
      </c>
      <c r="M890" s="118">
        <f t="shared" si="188"/>
        <v>1.25</v>
      </c>
      <c r="N890" s="128">
        <f t="shared" si="186"/>
        <v>4.5454545454545459</v>
      </c>
      <c r="O890" s="123">
        <f t="shared" si="187"/>
        <v>0</v>
      </c>
    </row>
    <row r="891" spans="2:15" ht="15" customHeight="1" x14ac:dyDescent="0.15">
      <c r="B891" s="23" t="s">
        <v>461</v>
      </c>
      <c r="C891" s="9"/>
      <c r="D891" s="9"/>
      <c r="E891" s="9"/>
      <c r="J891" s="55">
        <v>1</v>
      </c>
      <c r="K891" s="113">
        <v>3</v>
      </c>
      <c r="L891" s="108">
        <v>0</v>
      </c>
      <c r="M891" s="118">
        <f t="shared" si="188"/>
        <v>0.25</v>
      </c>
      <c r="N891" s="128">
        <f t="shared" si="186"/>
        <v>6.8181818181818175</v>
      </c>
      <c r="O891" s="123">
        <f t="shared" si="187"/>
        <v>0</v>
      </c>
    </row>
    <row r="892" spans="2:15" ht="15" customHeight="1" x14ac:dyDescent="0.15">
      <c r="B892" s="23" t="s">
        <v>462</v>
      </c>
      <c r="C892" s="9"/>
      <c r="D892" s="9"/>
      <c r="E892" s="9"/>
      <c r="J892" s="55">
        <v>4</v>
      </c>
      <c r="K892" s="113">
        <v>7</v>
      </c>
      <c r="L892" s="108">
        <v>0</v>
      </c>
      <c r="M892" s="118">
        <f t="shared" si="188"/>
        <v>1</v>
      </c>
      <c r="N892" s="128">
        <f t="shared" si="186"/>
        <v>15.909090909090908</v>
      </c>
      <c r="O892" s="123">
        <f t="shared" si="187"/>
        <v>0</v>
      </c>
    </row>
    <row r="893" spans="2:15" ht="15" customHeight="1" x14ac:dyDescent="0.15">
      <c r="B893" s="23" t="s">
        <v>463</v>
      </c>
      <c r="C893" s="9"/>
      <c r="D893" s="9"/>
      <c r="E893" s="9"/>
      <c r="J893" s="55">
        <v>1</v>
      </c>
      <c r="K893" s="113">
        <v>5</v>
      </c>
      <c r="L893" s="108">
        <v>0</v>
      </c>
      <c r="M893" s="118">
        <f t="shared" si="188"/>
        <v>0.25</v>
      </c>
      <c r="N893" s="128">
        <f t="shared" si="186"/>
        <v>11.363636363636363</v>
      </c>
      <c r="O893" s="123">
        <f t="shared" si="187"/>
        <v>0</v>
      </c>
    </row>
    <row r="894" spans="2:15" ht="15" customHeight="1" x14ac:dyDescent="0.15">
      <c r="B894" s="27" t="s">
        <v>231</v>
      </c>
      <c r="C894" s="11"/>
      <c r="D894" s="11"/>
      <c r="E894" s="11"/>
      <c r="F894" s="11"/>
      <c r="G894" s="11"/>
      <c r="H894" s="11"/>
      <c r="I894" s="11"/>
      <c r="J894" s="56">
        <v>235</v>
      </c>
      <c r="K894" s="114">
        <v>24</v>
      </c>
      <c r="L894" s="109">
        <v>117</v>
      </c>
      <c r="M894" s="119">
        <f t="shared" si="188"/>
        <v>58.75</v>
      </c>
      <c r="N894" s="129">
        <f t="shared" si="186"/>
        <v>54.54545454545454</v>
      </c>
      <c r="O894" s="124">
        <f t="shared" si="187"/>
        <v>25.324675324675322</v>
      </c>
    </row>
    <row r="895" spans="2:15" ht="15" customHeight="1" x14ac:dyDescent="0.15">
      <c r="B895" s="28" t="s">
        <v>1</v>
      </c>
      <c r="C895" s="12"/>
      <c r="D895" s="12"/>
      <c r="E895" s="12"/>
      <c r="F895" s="12"/>
      <c r="G895" s="12"/>
      <c r="H895" s="12"/>
      <c r="I895" s="12"/>
      <c r="J895" s="105">
        <f>SUM(J885:J894)</f>
        <v>400</v>
      </c>
      <c r="K895" s="115">
        <f>SUM(K885:K894)</f>
        <v>44</v>
      </c>
      <c r="L895" s="110">
        <f>SUM(L885:L894)</f>
        <v>462</v>
      </c>
      <c r="M895" s="120">
        <f>IF(SUM(M885:M894)&gt;100,"－",SUM(M885:M894))</f>
        <v>100</v>
      </c>
      <c r="N895" s="130">
        <f>IF(SUM(N885:N894)&gt;100,"－",SUM(N885:N894))</f>
        <v>100</v>
      </c>
      <c r="O895" s="125">
        <f>IF(SUM(O885:O894)&gt;100,"－",SUM(O885:O894))</f>
        <v>100</v>
      </c>
    </row>
    <row r="896" spans="2:15" ht="15" customHeight="1" x14ac:dyDescent="0.15">
      <c r="B896" s="28" t="s">
        <v>464</v>
      </c>
      <c r="C896" s="12"/>
      <c r="D896" s="12"/>
      <c r="E896" s="12"/>
      <c r="F896" s="12"/>
      <c r="G896" s="12"/>
      <c r="H896" s="12"/>
      <c r="I896" s="13"/>
      <c r="J896" s="144">
        <v>12.225592949150803</v>
      </c>
      <c r="K896" s="130">
        <v>68.175004237391789</v>
      </c>
      <c r="L896" s="125">
        <v>9.6914531147055527</v>
      </c>
    </row>
    <row r="897" spans="1:15" ht="15" customHeight="1" x14ac:dyDescent="0.15">
      <c r="B897" s="28" t="s">
        <v>313</v>
      </c>
      <c r="C897" s="12"/>
      <c r="D897" s="12"/>
      <c r="E897" s="12"/>
      <c r="F897" s="12"/>
      <c r="G897" s="12"/>
      <c r="H897" s="12"/>
      <c r="I897" s="13"/>
      <c r="J897" s="158">
        <v>9</v>
      </c>
      <c r="K897" s="130">
        <v>65.099999999999994</v>
      </c>
      <c r="L897" s="125">
        <v>8.7826086956521738</v>
      </c>
    </row>
    <row r="898" spans="1:15" ht="15" customHeight="1" x14ac:dyDescent="0.15">
      <c r="B898" s="28" t="s">
        <v>314</v>
      </c>
      <c r="C898" s="12"/>
      <c r="D898" s="12"/>
      <c r="E898" s="12"/>
      <c r="F898" s="12"/>
      <c r="G898" s="12"/>
      <c r="H898" s="12"/>
      <c r="I898" s="13"/>
      <c r="J898" s="158">
        <v>127</v>
      </c>
      <c r="K898" s="130">
        <v>263.30769230769232</v>
      </c>
      <c r="L898" s="125">
        <v>28.3</v>
      </c>
    </row>
    <row r="899" spans="1:15" ht="15" customHeight="1" x14ac:dyDescent="0.15">
      <c r="B899" s="28" t="s">
        <v>410</v>
      </c>
      <c r="C899" s="12"/>
      <c r="D899" s="12"/>
      <c r="E899" s="12"/>
      <c r="F899" s="12"/>
      <c r="G899" s="12"/>
      <c r="H899" s="12"/>
      <c r="I899" s="13"/>
      <c r="J899" s="158">
        <v>0.5</v>
      </c>
      <c r="K899" s="130">
        <v>17</v>
      </c>
      <c r="L899" s="125">
        <v>0</v>
      </c>
    </row>
    <row r="900" spans="1:15" ht="15" customHeight="1" x14ac:dyDescent="0.15">
      <c r="B900" s="31"/>
      <c r="C900" s="14"/>
      <c r="D900" s="14"/>
      <c r="E900" s="14"/>
      <c r="F900" s="14"/>
      <c r="G900" s="14"/>
      <c r="H900" s="14"/>
      <c r="I900" s="14"/>
      <c r="J900" s="140"/>
      <c r="K900" s="140"/>
      <c r="L900" s="140"/>
    </row>
    <row r="901" spans="1:15" ht="15" customHeight="1" x14ac:dyDescent="0.15">
      <c r="A901" s="1" t="s">
        <v>207</v>
      </c>
      <c r="D901" s="8"/>
      <c r="F901" s="1"/>
      <c r="G901" s="1"/>
      <c r="H901" s="1"/>
      <c r="I901" s="1"/>
      <c r="K901" s="1"/>
    </row>
    <row r="902" spans="1:15" ht="12" customHeight="1" x14ac:dyDescent="0.15">
      <c r="B902" s="30"/>
      <c r="C902" s="10"/>
      <c r="D902" s="10"/>
      <c r="E902" s="10"/>
      <c r="F902" s="10"/>
      <c r="G902" s="10"/>
      <c r="H902" s="10"/>
      <c r="I902" s="10"/>
      <c r="J902" s="34" t="s">
        <v>2</v>
      </c>
      <c r="K902" s="35"/>
      <c r="L902" s="13"/>
      <c r="M902" s="34" t="s">
        <v>3</v>
      </c>
      <c r="N902" s="35"/>
      <c r="O902" s="13"/>
    </row>
    <row r="903" spans="1:15" ht="11.25" x14ac:dyDescent="0.15">
      <c r="B903" s="131" t="s">
        <v>414</v>
      </c>
      <c r="C903" s="14"/>
      <c r="D903" s="14"/>
      <c r="E903" s="14"/>
      <c r="F903" s="14"/>
      <c r="G903" s="14"/>
      <c r="H903" s="14"/>
      <c r="I903" s="14"/>
      <c r="J903" s="141" t="s">
        <v>10</v>
      </c>
      <c r="K903" s="229"/>
      <c r="L903" s="220"/>
      <c r="M903" s="141" t="s">
        <v>10</v>
      </c>
      <c r="N903" s="229"/>
      <c r="O903" s="220"/>
    </row>
    <row r="904" spans="1:15" ht="12" customHeight="1" x14ac:dyDescent="0.15">
      <c r="B904" s="27"/>
      <c r="C904" s="11"/>
      <c r="D904" s="11"/>
      <c r="E904" s="11"/>
      <c r="F904" s="11"/>
      <c r="G904" s="11"/>
      <c r="H904" s="11"/>
      <c r="I904" s="11"/>
      <c r="J904" s="104"/>
      <c r="K904" s="230"/>
      <c r="L904" s="221"/>
      <c r="M904" s="116">
        <v>577</v>
      </c>
      <c r="N904" s="234"/>
      <c r="O904" s="235"/>
    </row>
    <row r="905" spans="1:15" ht="15" customHeight="1" x14ac:dyDescent="0.15">
      <c r="B905" s="23" t="s">
        <v>329</v>
      </c>
      <c r="C905" s="9"/>
      <c r="D905" s="9"/>
      <c r="E905" s="9"/>
      <c r="J905" s="54">
        <v>54</v>
      </c>
      <c r="K905" s="273"/>
      <c r="L905" s="274"/>
      <c r="M905" s="117">
        <f>J905/M$904*100</f>
        <v>9.3587521663778173</v>
      </c>
      <c r="N905" s="278"/>
      <c r="O905" s="279"/>
    </row>
    <row r="906" spans="1:15" ht="15" customHeight="1" x14ac:dyDescent="0.15">
      <c r="B906" s="23" t="s">
        <v>315</v>
      </c>
      <c r="C906" s="9"/>
      <c r="D906" s="9"/>
      <c r="E906" s="9"/>
      <c r="J906" s="55">
        <v>27</v>
      </c>
      <c r="K906" s="232"/>
      <c r="L906" s="225"/>
      <c r="M906" s="118">
        <f t="shared" ref="M906:M912" si="189">J906/M$904*100</f>
        <v>4.6793760831889086</v>
      </c>
      <c r="N906" s="238"/>
      <c r="O906" s="239"/>
    </row>
    <row r="907" spans="1:15" ht="15" customHeight="1" x14ac:dyDescent="0.15">
      <c r="B907" s="23" t="s">
        <v>309</v>
      </c>
      <c r="C907" s="9"/>
      <c r="D907" s="9"/>
      <c r="E907" s="9"/>
      <c r="J907" s="55">
        <v>79</v>
      </c>
      <c r="K907" s="232"/>
      <c r="L907" s="225"/>
      <c r="M907" s="118">
        <f t="shared" si="189"/>
        <v>13.69150779896014</v>
      </c>
      <c r="N907" s="238"/>
      <c r="O907" s="239"/>
    </row>
    <row r="908" spans="1:15" ht="15" customHeight="1" x14ac:dyDescent="0.15">
      <c r="B908" s="23" t="s">
        <v>310</v>
      </c>
      <c r="C908" s="9"/>
      <c r="D908" s="9"/>
      <c r="E908" s="9"/>
      <c r="J908" s="55">
        <v>51</v>
      </c>
      <c r="K908" s="232"/>
      <c r="L908" s="225"/>
      <c r="M908" s="118">
        <f t="shared" si="189"/>
        <v>8.8388214904679376</v>
      </c>
      <c r="N908" s="238"/>
      <c r="O908" s="239"/>
    </row>
    <row r="909" spans="1:15" ht="15" customHeight="1" x14ac:dyDescent="0.15">
      <c r="B909" s="23" t="s">
        <v>311</v>
      </c>
      <c r="C909" s="9"/>
      <c r="D909" s="9"/>
      <c r="E909" s="9"/>
      <c r="J909" s="55">
        <v>107</v>
      </c>
      <c r="K909" s="232"/>
      <c r="L909" s="225"/>
      <c r="M909" s="118">
        <f t="shared" si="189"/>
        <v>18.544194107452338</v>
      </c>
      <c r="N909" s="238"/>
      <c r="O909" s="239"/>
    </row>
    <row r="910" spans="1:15" ht="15" customHeight="1" x14ac:dyDescent="0.15">
      <c r="B910" s="23" t="s">
        <v>330</v>
      </c>
      <c r="C910" s="9"/>
      <c r="D910" s="9"/>
      <c r="E910" s="9"/>
      <c r="J910" s="55">
        <v>106</v>
      </c>
      <c r="K910" s="232"/>
      <c r="L910" s="225"/>
      <c r="M910" s="118">
        <f t="shared" si="189"/>
        <v>18.370883882149048</v>
      </c>
      <c r="N910" s="238"/>
      <c r="O910" s="239"/>
    </row>
    <row r="911" spans="1:15" ht="15" customHeight="1" x14ac:dyDescent="0.15">
      <c r="B911" s="23" t="s">
        <v>331</v>
      </c>
      <c r="C911" s="9"/>
      <c r="D911" s="9"/>
      <c r="E911" s="9"/>
      <c r="J911" s="55">
        <v>74</v>
      </c>
      <c r="K911" s="232"/>
      <c r="L911" s="225"/>
      <c r="M911" s="118">
        <f t="shared" si="189"/>
        <v>12.824956672443674</v>
      </c>
      <c r="N911" s="238"/>
      <c r="O911" s="239"/>
    </row>
    <row r="912" spans="1:15" ht="15" customHeight="1" x14ac:dyDescent="0.15">
      <c r="B912" s="27" t="s">
        <v>231</v>
      </c>
      <c r="C912" s="11"/>
      <c r="D912" s="11"/>
      <c r="E912" s="11"/>
      <c r="F912" s="11"/>
      <c r="G912" s="11"/>
      <c r="H912" s="11"/>
      <c r="I912" s="11"/>
      <c r="J912" s="56">
        <v>79</v>
      </c>
      <c r="K912" s="243"/>
      <c r="L912" s="275"/>
      <c r="M912" s="119">
        <f t="shared" si="189"/>
        <v>13.69150779896014</v>
      </c>
      <c r="N912" s="245"/>
      <c r="O912" s="280"/>
    </row>
    <row r="913" spans="2:15" ht="15" customHeight="1" x14ac:dyDescent="0.15">
      <c r="B913" s="28" t="s">
        <v>1</v>
      </c>
      <c r="C913" s="12"/>
      <c r="D913" s="12"/>
      <c r="E913" s="12"/>
      <c r="F913" s="12"/>
      <c r="G913" s="12"/>
      <c r="H913" s="12"/>
      <c r="I913" s="12"/>
      <c r="J913" s="105">
        <f>SUM(J905:J912)</f>
        <v>577</v>
      </c>
      <c r="K913" s="233"/>
      <c r="L913" s="227"/>
      <c r="M913" s="120">
        <f>IF(SUM(M905:M912)&gt;100,"－",SUM(M905:M912))</f>
        <v>100</v>
      </c>
      <c r="N913" s="240"/>
      <c r="O913" s="241"/>
    </row>
    <row r="914" spans="2:15" ht="15" customHeight="1" x14ac:dyDescent="0.15">
      <c r="B914" s="28" t="s">
        <v>312</v>
      </c>
      <c r="C914" s="12"/>
      <c r="D914" s="12"/>
      <c r="E914" s="12"/>
      <c r="F914" s="12"/>
      <c r="G914" s="12"/>
      <c r="H914" s="12"/>
      <c r="I914" s="13"/>
      <c r="J914" s="158">
        <v>1071.4638554216867</v>
      </c>
      <c r="K914" s="240"/>
      <c r="L914" s="241"/>
    </row>
    <row r="915" spans="2:15" ht="15" customHeight="1" x14ac:dyDescent="0.15">
      <c r="B915" s="28" t="s">
        <v>313</v>
      </c>
      <c r="C915" s="12"/>
      <c r="D915" s="12"/>
      <c r="E915" s="12"/>
      <c r="F915" s="12"/>
      <c r="G915" s="12"/>
      <c r="H915" s="12"/>
      <c r="I915" s="13"/>
      <c r="J915" s="181">
        <v>648</v>
      </c>
      <c r="K915" s="276"/>
      <c r="L915" s="277"/>
    </row>
    <row r="916" spans="2:15" ht="15" customHeight="1" x14ac:dyDescent="0.15">
      <c r="B916" s="28" t="s">
        <v>314</v>
      </c>
      <c r="C916" s="12"/>
      <c r="D916" s="12"/>
      <c r="E916" s="12"/>
      <c r="F916" s="12"/>
      <c r="G916" s="12"/>
      <c r="H916" s="12"/>
      <c r="I916" s="13"/>
      <c r="J916" s="181">
        <v>29480</v>
      </c>
      <c r="K916" s="276"/>
      <c r="L916" s="277"/>
    </row>
    <row r="917" spans="2:15" ht="15" customHeight="1" x14ac:dyDescent="0.15">
      <c r="B917" s="28" t="s">
        <v>410</v>
      </c>
      <c r="C917" s="12"/>
      <c r="D917" s="12"/>
      <c r="E917" s="12"/>
      <c r="F917" s="12"/>
      <c r="G917" s="12"/>
      <c r="H917" s="12"/>
      <c r="I917" s="13"/>
      <c r="J917" s="181">
        <v>0</v>
      </c>
      <c r="K917" s="276"/>
      <c r="L917" s="277"/>
    </row>
    <row r="918" spans="2:15" ht="15" customHeight="1" x14ac:dyDescent="0.15">
      <c r="B918" s="31"/>
      <c r="C918" s="14"/>
      <c r="D918" s="14"/>
      <c r="E918" s="14"/>
      <c r="F918" s="14"/>
      <c r="G918" s="14"/>
      <c r="H918" s="14"/>
      <c r="I918" s="14"/>
      <c r="J918" s="140"/>
      <c r="K918" s="140"/>
      <c r="L918" s="140"/>
    </row>
    <row r="919" spans="2:15" ht="12" customHeight="1" x14ac:dyDescent="0.15">
      <c r="B919" s="30"/>
      <c r="C919" s="10"/>
      <c r="D919" s="10"/>
      <c r="E919" s="10"/>
      <c r="F919" s="10"/>
      <c r="G919" s="10"/>
      <c r="H919" s="10"/>
      <c r="I919" s="10"/>
      <c r="J919" s="34" t="s">
        <v>2</v>
      </c>
      <c r="K919" s="35"/>
      <c r="L919" s="13"/>
      <c r="M919" s="34" t="s">
        <v>3</v>
      </c>
      <c r="N919" s="35"/>
      <c r="O919" s="13"/>
    </row>
    <row r="920" spans="2:15" ht="11.25" x14ac:dyDescent="0.15">
      <c r="B920" s="131" t="s">
        <v>415</v>
      </c>
      <c r="C920" s="14"/>
      <c r="D920" s="14"/>
      <c r="E920" s="14"/>
      <c r="F920" s="14"/>
      <c r="G920" s="14"/>
      <c r="H920" s="14"/>
      <c r="I920" s="14"/>
      <c r="J920" s="141" t="s">
        <v>10</v>
      </c>
      <c r="K920" s="229"/>
      <c r="L920" s="220"/>
      <c r="M920" s="141" t="s">
        <v>10</v>
      </c>
      <c r="N920" s="229"/>
      <c r="O920" s="220"/>
    </row>
    <row r="921" spans="2:15" ht="12" customHeight="1" x14ac:dyDescent="0.15">
      <c r="B921" s="27"/>
      <c r="C921" s="11"/>
      <c r="D921" s="11"/>
      <c r="E921" s="11"/>
      <c r="F921" s="11"/>
      <c r="G921" s="11"/>
      <c r="H921" s="11"/>
      <c r="I921" s="11"/>
      <c r="J921" s="104"/>
      <c r="K921" s="230"/>
      <c r="L921" s="221"/>
      <c r="M921" s="116">
        <v>577</v>
      </c>
      <c r="N921" s="234"/>
      <c r="O921" s="235"/>
    </row>
    <row r="922" spans="2:15" ht="15" customHeight="1" x14ac:dyDescent="0.15">
      <c r="B922" s="23" t="s">
        <v>329</v>
      </c>
      <c r="C922" s="9"/>
      <c r="D922" s="9"/>
      <c r="E922" s="9"/>
      <c r="J922" s="54">
        <v>226</v>
      </c>
      <c r="K922" s="273"/>
      <c r="L922" s="274"/>
      <c r="M922" s="117">
        <f t="shared" ref="M922" si="190">J922/M$921*100</f>
        <v>39.168110918544194</v>
      </c>
      <c r="N922" s="278"/>
      <c r="O922" s="279"/>
    </row>
    <row r="923" spans="2:15" ht="15" customHeight="1" x14ac:dyDescent="0.15">
      <c r="B923" s="23" t="s">
        <v>315</v>
      </c>
      <c r="C923" s="9"/>
      <c r="D923" s="9"/>
      <c r="E923" s="9"/>
      <c r="J923" s="55">
        <v>79</v>
      </c>
      <c r="K923" s="232"/>
      <c r="L923" s="225"/>
      <c r="M923" s="118">
        <f>J923/M$921*100</f>
        <v>13.69150779896014</v>
      </c>
      <c r="N923" s="238"/>
      <c r="O923" s="239"/>
    </row>
    <row r="924" spans="2:15" ht="15" customHeight="1" x14ac:dyDescent="0.15">
      <c r="B924" s="23" t="s">
        <v>309</v>
      </c>
      <c r="C924" s="9"/>
      <c r="D924" s="9"/>
      <c r="E924" s="9"/>
      <c r="J924" s="55">
        <v>140</v>
      </c>
      <c r="K924" s="232"/>
      <c r="L924" s="225"/>
      <c r="M924" s="118">
        <f t="shared" ref="M924:M929" si="191">J924/M$921*100</f>
        <v>24.263431542461007</v>
      </c>
      <c r="N924" s="238"/>
      <c r="O924" s="239"/>
    </row>
    <row r="925" spans="2:15" ht="15" customHeight="1" x14ac:dyDescent="0.15">
      <c r="B925" s="23" t="s">
        <v>310</v>
      </c>
      <c r="C925" s="9"/>
      <c r="D925" s="9"/>
      <c r="E925" s="9"/>
      <c r="J925" s="55">
        <v>30</v>
      </c>
      <c r="K925" s="232"/>
      <c r="L925" s="225"/>
      <c r="M925" s="118">
        <f t="shared" si="191"/>
        <v>5.1993067590987865</v>
      </c>
      <c r="N925" s="238"/>
      <c r="O925" s="239"/>
    </row>
    <row r="926" spans="2:15" ht="15" customHeight="1" x14ac:dyDescent="0.15">
      <c r="B926" s="23" t="s">
        <v>311</v>
      </c>
      <c r="C926" s="9"/>
      <c r="D926" s="9"/>
      <c r="E926" s="9"/>
      <c r="J926" s="55">
        <v>17</v>
      </c>
      <c r="K926" s="232"/>
      <c r="L926" s="225"/>
      <c r="M926" s="118">
        <f t="shared" si="191"/>
        <v>2.9462738301559792</v>
      </c>
      <c r="N926" s="238"/>
      <c r="O926" s="239"/>
    </row>
    <row r="927" spans="2:15" ht="15" customHeight="1" x14ac:dyDescent="0.15">
      <c r="B927" s="23" t="s">
        <v>330</v>
      </c>
      <c r="C927" s="9"/>
      <c r="D927" s="9"/>
      <c r="E927" s="9"/>
      <c r="J927" s="55">
        <v>4</v>
      </c>
      <c r="K927" s="232"/>
      <c r="L927" s="225"/>
      <c r="M927" s="118">
        <f t="shared" si="191"/>
        <v>0.6932409012131715</v>
      </c>
      <c r="N927" s="238"/>
      <c r="O927" s="239"/>
    </row>
    <row r="928" spans="2:15" ht="15" customHeight="1" x14ac:dyDescent="0.15">
      <c r="B928" s="23" t="s">
        <v>331</v>
      </c>
      <c r="C928" s="9"/>
      <c r="D928" s="9"/>
      <c r="E928" s="9"/>
      <c r="J928" s="55">
        <v>1</v>
      </c>
      <c r="K928" s="232"/>
      <c r="L928" s="225"/>
      <c r="M928" s="118">
        <f t="shared" si="191"/>
        <v>0.17331022530329288</v>
      </c>
      <c r="N928" s="238"/>
      <c r="O928" s="239"/>
    </row>
    <row r="929" spans="2:15" ht="15" customHeight="1" x14ac:dyDescent="0.15">
      <c r="B929" s="27" t="s">
        <v>231</v>
      </c>
      <c r="C929" s="11"/>
      <c r="D929" s="11"/>
      <c r="E929" s="11"/>
      <c r="F929" s="11"/>
      <c r="G929" s="11"/>
      <c r="H929" s="11"/>
      <c r="I929" s="11"/>
      <c r="J929" s="56">
        <v>80</v>
      </c>
      <c r="K929" s="243"/>
      <c r="L929" s="275"/>
      <c r="M929" s="119">
        <f t="shared" si="191"/>
        <v>13.864818024263432</v>
      </c>
      <c r="N929" s="245"/>
      <c r="O929" s="280"/>
    </row>
    <row r="930" spans="2:15" ht="15" customHeight="1" x14ac:dyDescent="0.15">
      <c r="B930" s="28" t="s">
        <v>1</v>
      </c>
      <c r="C930" s="12"/>
      <c r="D930" s="12"/>
      <c r="E930" s="12"/>
      <c r="F930" s="12"/>
      <c r="G930" s="12"/>
      <c r="H930" s="12"/>
      <c r="I930" s="12"/>
      <c r="J930" s="105">
        <f>SUM(J922:J929)</f>
        <v>577</v>
      </c>
      <c r="K930" s="233"/>
      <c r="L930" s="227"/>
      <c r="M930" s="120">
        <f>IF(SUM(M922:M929)&gt;100,"－",SUM(M922:M929))</f>
        <v>100</v>
      </c>
      <c r="N930" s="240"/>
      <c r="O930" s="241"/>
    </row>
    <row r="931" spans="2:15" ht="15" customHeight="1" x14ac:dyDescent="0.15">
      <c r="B931" s="28" t="s">
        <v>312</v>
      </c>
      <c r="C931" s="12"/>
      <c r="D931" s="12"/>
      <c r="E931" s="12"/>
      <c r="F931" s="12"/>
      <c r="G931" s="12"/>
      <c r="H931" s="12"/>
      <c r="I931" s="13"/>
      <c r="J931" s="158">
        <v>130.41851106639839</v>
      </c>
      <c r="K931" s="240"/>
      <c r="L931" s="241"/>
    </row>
    <row r="932" spans="2:15" ht="15" customHeight="1" x14ac:dyDescent="0.15">
      <c r="B932" s="28" t="s">
        <v>313</v>
      </c>
      <c r="C932" s="12"/>
      <c r="D932" s="12"/>
      <c r="E932" s="12"/>
      <c r="F932" s="12"/>
      <c r="G932" s="12"/>
      <c r="H932" s="12"/>
      <c r="I932" s="13"/>
      <c r="J932" s="181">
        <v>63</v>
      </c>
      <c r="K932" s="276"/>
      <c r="L932" s="277"/>
    </row>
    <row r="933" spans="2:15" ht="15" customHeight="1" x14ac:dyDescent="0.15">
      <c r="B933" s="28" t="s">
        <v>314</v>
      </c>
      <c r="C933" s="12"/>
      <c r="D933" s="12"/>
      <c r="E933" s="12"/>
      <c r="F933" s="12"/>
      <c r="G933" s="12"/>
      <c r="H933" s="12"/>
      <c r="I933" s="13"/>
      <c r="J933" s="181">
        <v>2610</v>
      </c>
      <c r="K933" s="276"/>
      <c r="L933" s="277"/>
    </row>
    <row r="934" spans="2:15" ht="15" customHeight="1" x14ac:dyDescent="0.15">
      <c r="B934" s="28" t="s">
        <v>410</v>
      </c>
      <c r="C934" s="12"/>
      <c r="D934" s="12"/>
      <c r="E934" s="12"/>
      <c r="F934" s="12"/>
      <c r="G934" s="12"/>
      <c r="H934" s="12"/>
      <c r="I934" s="13"/>
      <c r="J934" s="181">
        <v>0</v>
      </c>
      <c r="K934" s="276"/>
      <c r="L934" s="277"/>
    </row>
    <row r="935" spans="2:15" ht="15" customHeight="1" x14ac:dyDescent="0.15">
      <c r="B935" s="31"/>
      <c r="C935" s="14"/>
      <c r="D935" s="14"/>
      <c r="E935" s="14"/>
      <c r="F935" s="14"/>
      <c r="G935" s="14"/>
      <c r="H935" s="14"/>
      <c r="I935" s="14"/>
      <c r="J935" s="140"/>
      <c r="K935" s="140"/>
      <c r="L935" s="140"/>
    </row>
    <row r="936" spans="2:15" ht="12" customHeight="1" x14ac:dyDescent="0.15">
      <c r="B936" s="30"/>
      <c r="C936" s="10"/>
      <c r="D936" s="10"/>
      <c r="E936" s="10"/>
      <c r="F936" s="10"/>
      <c r="G936" s="10"/>
      <c r="H936" s="10"/>
      <c r="I936" s="10"/>
      <c r="J936" s="34" t="s">
        <v>2</v>
      </c>
      <c r="K936" s="35"/>
      <c r="L936" s="13"/>
      <c r="M936" s="34" t="s">
        <v>3</v>
      </c>
      <c r="N936" s="35"/>
      <c r="O936" s="13"/>
    </row>
    <row r="937" spans="2:15" ht="11.25" x14ac:dyDescent="0.15">
      <c r="B937" s="131" t="s">
        <v>416</v>
      </c>
      <c r="C937" s="14"/>
      <c r="D937" s="14"/>
      <c r="E937" s="14"/>
      <c r="F937" s="14"/>
      <c r="G937" s="14"/>
      <c r="H937" s="14"/>
      <c r="I937" s="14"/>
      <c r="J937" s="141" t="s">
        <v>10</v>
      </c>
      <c r="K937" s="229"/>
      <c r="L937" s="220"/>
      <c r="M937" s="141" t="s">
        <v>10</v>
      </c>
      <c r="N937" s="229"/>
      <c r="O937" s="220"/>
    </row>
    <row r="938" spans="2:15" ht="12" customHeight="1" x14ac:dyDescent="0.15">
      <c r="B938" s="27"/>
      <c r="C938" s="11"/>
      <c r="D938" s="11"/>
      <c r="E938" s="11"/>
      <c r="F938" s="11"/>
      <c r="G938" s="11"/>
      <c r="H938" s="11"/>
      <c r="I938" s="11"/>
      <c r="J938" s="104"/>
      <c r="K938" s="230"/>
      <c r="L938" s="221"/>
      <c r="M938" s="116">
        <v>577</v>
      </c>
      <c r="N938" s="234"/>
      <c r="O938" s="235"/>
    </row>
    <row r="939" spans="2:15" ht="15" customHeight="1" x14ac:dyDescent="0.15">
      <c r="B939" s="23" t="s">
        <v>335</v>
      </c>
      <c r="C939" s="9"/>
      <c r="D939" s="9"/>
      <c r="E939" s="9"/>
      <c r="J939" s="54">
        <v>199</v>
      </c>
      <c r="K939" s="273"/>
      <c r="L939" s="274"/>
      <c r="M939" s="117">
        <f>J939/M$938*100</f>
        <v>34.488734835355281</v>
      </c>
      <c r="N939" s="278"/>
      <c r="O939" s="279"/>
    </row>
    <row r="940" spans="2:15" ht="15" customHeight="1" x14ac:dyDescent="0.15">
      <c r="B940" s="23" t="s">
        <v>336</v>
      </c>
      <c r="C940" s="9"/>
      <c r="D940" s="9"/>
      <c r="E940" s="9"/>
      <c r="J940" s="55">
        <v>53</v>
      </c>
      <c r="K940" s="232"/>
      <c r="L940" s="225"/>
      <c r="M940" s="118">
        <f t="shared" ref="M940:M944" si="192">J940/M$938*100</f>
        <v>9.1854419410745241</v>
      </c>
      <c r="N940" s="238"/>
      <c r="O940" s="239"/>
    </row>
    <row r="941" spans="2:15" ht="15" customHeight="1" x14ac:dyDescent="0.15">
      <c r="B941" s="23" t="s">
        <v>315</v>
      </c>
      <c r="C941" s="9"/>
      <c r="D941" s="9"/>
      <c r="E941" s="9"/>
      <c r="J941" s="55">
        <v>31</v>
      </c>
      <c r="K941" s="232"/>
      <c r="L941" s="225"/>
      <c r="M941" s="118">
        <f t="shared" si="192"/>
        <v>5.3726169844020797</v>
      </c>
      <c r="N941" s="238"/>
      <c r="O941" s="239"/>
    </row>
    <row r="942" spans="2:15" ht="15" customHeight="1" x14ac:dyDescent="0.15">
      <c r="B942" s="23" t="s">
        <v>309</v>
      </c>
      <c r="C942" s="9"/>
      <c r="D942" s="9"/>
      <c r="E942" s="9"/>
      <c r="J942" s="55">
        <v>37</v>
      </c>
      <c r="K942" s="232"/>
      <c r="L942" s="225"/>
      <c r="M942" s="118">
        <f t="shared" si="192"/>
        <v>6.4124783362218372</v>
      </c>
      <c r="N942" s="238"/>
      <c r="O942" s="239"/>
    </row>
    <row r="943" spans="2:15" ht="15" customHeight="1" x14ac:dyDescent="0.15">
      <c r="B943" s="23" t="s">
        <v>337</v>
      </c>
      <c r="C943" s="9"/>
      <c r="D943" s="9"/>
      <c r="E943" s="9"/>
      <c r="J943" s="55">
        <v>14</v>
      </c>
      <c r="K943" s="232"/>
      <c r="L943" s="225"/>
      <c r="M943" s="118">
        <f t="shared" si="192"/>
        <v>2.4263431542461005</v>
      </c>
      <c r="N943" s="238"/>
      <c r="O943" s="239"/>
    </row>
    <row r="944" spans="2:15" ht="15" customHeight="1" x14ac:dyDescent="0.15">
      <c r="B944" s="27" t="s">
        <v>231</v>
      </c>
      <c r="C944" s="11"/>
      <c r="D944" s="11"/>
      <c r="E944" s="11"/>
      <c r="F944" s="11"/>
      <c r="G944" s="11"/>
      <c r="H944" s="11"/>
      <c r="I944" s="11"/>
      <c r="J944" s="56">
        <v>243</v>
      </c>
      <c r="K944" s="243"/>
      <c r="L944" s="275"/>
      <c r="M944" s="119">
        <f t="shared" si="192"/>
        <v>42.114384748700175</v>
      </c>
      <c r="N944" s="245"/>
      <c r="O944" s="280"/>
    </row>
    <row r="945" spans="2:15" ht="15" customHeight="1" x14ac:dyDescent="0.15">
      <c r="B945" s="28" t="s">
        <v>1</v>
      </c>
      <c r="C945" s="12"/>
      <c r="D945" s="12"/>
      <c r="E945" s="12"/>
      <c r="F945" s="12"/>
      <c r="G945" s="12"/>
      <c r="H945" s="12"/>
      <c r="I945" s="12"/>
      <c r="J945" s="105">
        <f>SUM(J939:J944)</f>
        <v>577</v>
      </c>
      <c r="K945" s="233"/>
      <c r="L945" s="227"/>
      <c r="M945" s="120">
        <f>IF(SUM(M939:M944)&gt;100,"－",SUM(M939:M944))</f>
        <v>100</v>
      </c>
      <c r="N945" s="240"/>
      <c r="O945" s="241"/>
    </row>
    <row r="946" spans="2:15" ht="15" customHeight="1" x14ac:dyDescent="0.15">
      <c r="B946" s="28" t="s">
        <v>312</v>
      </c>
      <c r="C946" s="12"/>
      <c r="D946" s="12"/>
      <c r="E946" s="12"/>
      <c r="F946" s="12"/>
      <c r="G946" s="12"/>
      <c r="H946" s="12"/>
      <c r="I946" s="13"/>
      <c r="J946" s="158">
        <v>53.766467065868262</v>
      </c>
      <c r="K946" s="240"/>
      <c r="L946" s="241"/>
    </row>
    <row r="947" spans="2:15" ht="15" customHeight="1" x14ac:dyDescent="0.15">
      <c r="B947" s="28" t="s">
        <v>313</v>
      </c>
      <c r="C947" s="12"/>
      <c r="D947" s="12"/>
      <c r="E947" s="12"/>
      <c r="F947" s="12"/>
      <c r="G947" s="12"/>
      <c r="H947" s="12"/>
      <c r="I947" s="13"/>
      <c r="J947" s="181">
        <v>0</v>
      </c>
      <c r="K947" s="276"/>
      <c r="L947" s="277"/>
    </row>
    <row r="948" spans="2:15" ht="15" customHeight="1" x14ac:dyDescent="0.15">
      <c r="B948" s="28" t="s">
        <v>314</v>
      </c>
      <c r="C948" s="12"/>
      <c r="D948" s="12"/>
      <c r="E948" s="12"/>
      <c r="F948" s="12"/>
      <c r="G948" s="12"/>
      <c r="H948" s="12"/>
      <c r="I948" s="13"/>
      <c r="J948" s="181">
        <v>1522</v>
      </c>
      <c r="K948" s="276"/>
      <c r="L948" s="277"/>
    </row>
    <row r="949" spans="2:15" ht="15" customHeight="1" x14ac:dyDescent="0.15">
      <c r="B949" s="31"/>
      <c r="C949" s="14"/>
      <c r="D949" s="14"/>
      <c r="E949" s="14"/>
      <c r="F949" s="14"/>
      <c r="G949" s="14"/>
      <c r="H949" s="14"/>
      <c r="I949" s="14"/>
      <c r="J949" s="140"/>
      <c r="K949" s="140"/>
      <c r="L949" s="140"/>
    </row>
    <row r="950" spans="2:15" ht="12" customHeight="1" x14ac:dyDescent="0.15">
      <c r="B950" s="30"/>
      <c r="C950" s="10"/>
      <c r="D950" s="10"/>
      <c r="E950" s="10"/>
      <c r="F950" s="10"/>
      <c r="G950" s="10"/>
      <c r="H950" s="10"/>
      <c r="I950" s="10"/>
      <c r="J950" s="34" t="s">
        <v>2</v>
      </c>
      <c r="K950" s="35"/>
      <c r="L950" s="13"/>
      <c r="M950" s="34" t="s">
        <v>3</v>
      </c>
      <c r="N950" s="35"/>
      <c r="O950" s="13"/>
    </row>
    <row r="951" spans="2:15" ht="11.25" x14ac:dyDescent="0.15">
      <c r="B951" s="131" t="s">
        <v>417</v>
      </c>
      <c r="C951" s="14"/>
      <c r="D951" s="14"/>
      <c r="E951" s="14"/>
      <c r="F951" s="14"/>
      <c r="G951" s="14"/>
      <c r="H951" s="14"/>
      <c r="I951" s="14"/>
      <c r="J951" s="141" t="s">
        <v>10</v>
      </c>
      <c r="K951" s="229"/>
      <c r="L951" s="220"/>
      <c r="M951" s="141" t="s">
        <v>10</v>
      </c>
      <c r="N951" s="229"/>
      <c r="O951" s="220"/>
    </row>
    <row r="952" spans="2:15" ht="12" customHeight="1" x14ac:dyDescent="0.15">
      <c r="B952" s="27"/>
      <c r="C952" s="11"/>
      <c r="D952" s="11"/>
      <c r="E952" s="11"/>
      <c r="F952" s="11"/>
      <c r="G952" s="11"/>
      <c r="H952" s="11"/>
      <c r="I952" s="11"/>
      <c r="J952" s="104"/>
      <c r="K952" s="230"/>
      <c r="L952" s="221"/>
      <c r="M952" s="116">
        <v>577</v>
      </c>
      <c r="N952" s="234"/>
      <c r="O952" s="235"/>
    </row>
    <row r="953" spans="2:15" ht="15" customHeight="1" x14ac:dyDescent="0.15">
      <c r="B953" s="23" t="s">
        <v>335</v>
      </c>
      <c r="C953" s="9"/>
      <c r="D953" s="9"/>
      <c r="E953" s="9"/>
      <c r="J953" s="54">
        <v>190</v>
      </c>
      <c r="K953" s="273"/>
      <c r="L953" s="274"/>
      <c r="M953" s="117">
        <f>J953/M$952*100</f>
        <v>32.928942807625653</v>
      </c>
      <c r="N953" s="278"/>
      <c r="O953" s="279"/>
    </row>
    <row r="954" spans="2:15" ht="15" customHeight="1" x14ac:dyDescent="0.15">
      <c r="B954" s="23" t="s">
        <v>336</v>
      </c>
      <c r="C954" s="9"/>
      <c r="D954" s="9"/>
      <c r="E954" s="9"/>
      <c r="J954" s="55">
        <v>70</v>
      </c>
      <c r="K954" s="232"/>
      <c r="L954" s="225"/>
      <c r="M954" s="118">
        <f t="shared" ref="M954:M958" si="193">J954/M$952*100</f>
        <v>12.131715771230503</v>
      </c>
      <c r="N954" s="238"/>
      <c r="O954" s="239"/>
    </row>
    <row r="955" spans="2:15" ht="15" customHeight="1" x14ac:dyDescent="0.15">
      <c r="B955" s="23" t="s">
        <v>315</v>
      </c>
      <c r="C955" s="9"/>
      <c r="D955" s="9"/>
      <c r="E955" s="9"/>
      <c r="J955" s="55">
        <v>25</v>
      </c>
      <c r="K955" s="232"/>
      <c r="L955" s="225"/>
      <c r="M955" s="118">
        <f t="shared" si="193"/>
        <v>4.3327556325823222</v>
      </c>
      <c r="N955" s="238"/>
      <c r="O955" s="239"/>
    </row>
    <row r="956" spans="2:15" ht="15" customHeight="1" x14ac:dyDescent="0.15">
      <c r="B956" s="23" t="s">
        <v>309</v>
      </c>
      <c r="C956" s="9"/>
      <c r="D956" s="9"/>
      <c r="E956" s="9"/>
      <c r="J956" s="55">
        <v>43</v>
      </c>
      <c r="K956" s="232"/>
      <c r="L956" s="225"/>
      <c r="M956" s="118">
        <f t="shared" si="193"/>
        <v>7.4523396880415937</v>
      </c>
      <c r="N956" s="238"/>
      <c r="O956" s="239"/>
    </row>
    <row r="957" spans="2:15" ht="15" customHeight="1" x14ac:dyDescent="0.15">
      <c r="B957" s="23" t="s">
        <v>337</v>
      </c>
      <c r="C957" s="9"/>
      <c r="D957" s="9"/>
      <c r="E957" s="9"/>
      <c r="J957" s="55">
        <v>8</v>
      </c>
      <c r="K957" s="232"/>
      <c r="L957" s="225"/>
      <c r="M957" s="118">
        <f t="shared" si="193"/>
        <v>1.386481802426343</v>
      </c>
      <c r="N957" s="238"/>
      <c r="O957" s="239"/>
    </row>
    <row r="958" spans="2:15" ht="15" customHeight="1" x14ac:dyDescent="0.15">
      <c r="B958" s="27" t="s">
        <v>231</v>
      </c>
      <c r="C958" s="11"/>
      <c r="D958" s="11"/>
      <c r="E958" s="11"/>
      <c r="F958" s="11"/>
      <c r="G958" s="11"/>
      <c r="H958" s="11"/>
      <c r="I958" s="11"/>
      <c r="J958" s="56">
        <v>241</v>
      </c>
      <c r="K958" s="243"/>
      <c r="L958" s="275"/>
      <c r="M958" s="119">
        <f t="shared" si="193"/>
        <v>41.767764298093581</v>
      </c>
      <c r="N958" s="245"/>
      <c r="O958" s="280"/>
    </row>
    <row r="959" spans="2:15" ht="15" customHeight="1" x14ac:dyDescent="0.15">
      <c r="B959" s="28" t="s">
        <v>1</v>
      </c>
      <c r="C959" s="12"/>
      <c r="D959" s="12"/>
      <c r="E959" s="12"/>
      <c r="F959" s="12"/>
      <c r="G959" s="12"/>
      <c r="H959" s="12"/>
      <c r="I959" s="12"/>
      <c r="J959" s="105">
        <f>SUM(J953:J958)</f>
        <v>577</v>
      </c>
      <c r="K959" s="233"/>
      <c r="L959" s="227"/>
      <c r="M959" s="120">
        <f>IF(SUM(M953:M958)&gt;100,"－",SUM(M953:M958))</f>
        <v>100</v>
      </c>
      <c r="N959" s="240"/>
      <c r="O959" s="241"/>
    </row>
    <row r="960" spans="2:15" ht="15" customHeight="1" x14ac:dyDescent="0.15">
      <c r="B960" s="28" t="s">
        <v>312</v>
      </c>
      <c r="C960" s="12"/>
      <c r="D960" s="12"/>
      <c r="E960" s="12"/>
      <c r="F960" s="12"/>
      <c r="G960" s="12"/>
      <c r="H960" s="12"/>
      <c r="I960" s="13"/>
      <c r="J960" s="158">
        <v>41.988095238095241</v>
      </c>
      <c r="K960" s="240"/>
      <c r="L960" s="241"/>
    </row>
    <row r="961" spans="1:15" ht="15" customHeight="1" x14ac:dyDescent="0.15">
      <c r="B961" s="28" t="s">
        <v>313</v>
      </c>
      <c r="C961" s="12"/>
      <c r="D961" s="12"/>
      <c r="E961" s="12"/>
      <c r="F961" s="12"/>
      <c r="G961" s="12"/>
      <c r="H961" s="12"/>
      <c r="I961" s="13"/>
      <c r="J961" s="181">
        <v>0</v>
      </c>
      <c r="K961" s="276"/>
      <c r="L961" s="277"/>
    </row>
    <row r="962" spans="1:15" ht="15" customHeight="1" x14ac:dyDescent="0.15">
      <c r="B962" s="28" t="s">
        <v>314</v>
      </c>
      <c r="C962" s="12"/>
      <c r="D962" s="12"/>
      <c r="E962" s="12"/>
      <c r="F962" s="12"/>
      <c r="G962" s="12"/>
      <c r="H962" s="12"/>
      <c r="I962" s="13"/>
      <c r="J962" s="181">
        <v>768</v>
      </c>
      <c r="K962" s="276"/>
      <c r="L962" s="277"/>
    </row>
    <row r="963" spans="1:15" ht="15" customHeight="1" x14ac:dyDescent="0.15">
      <c r="B963" s="31"/>
      <c r="C963" s="14"/>
      <c r="D963" s="14"/>
      <c r="E963" s="14"/>
      <c r="F963" s="14"/>
      <c r="G963" s="14"/>
      <c r="H963" s="14"/>
      <c r="I963" s="14"/>
      <c r="J963" s="140"/>
      <c r="K963" s="140"/>
      <c r="L963" s="140"/>
    </row>
    <row r="964" spans="1:15" ht="15" customHeight="1" x14ac:dyDescent="0.15">
      <c r="A964" s="154" t="s">
        <v>339</v>
      </c>
      <c r="B964" s="31"/>
      <c r="C964" s="14"/>
      <c r="D964" s="14"/>
      <c r="E964" s="14"/>
      <c r="F964" s="14"/>
      <c r="G964" s="14"/>
      <c r="H964" s="14"/>
      <c r="I964" s="14"/>
      <c r="J964" s="15"/>
      <c r="K964" s="16"/>
      <c r="L964" s="17"/>
    </row>
    <row r="965" spans="1:15" ht="15" customHeight="1" x14ac:dyDescent="0.15">
      <c r="A965" s="1" t="s">
        <v>332</v>
      </c>
      <c r="D965" s="8"/>
      <c r="F965" s="1"/>
      <c r="G965" s="1"/>
      <c r="H965" s="1"/>
      <c r="I965" s="1"/>
      <c r="K965" s="1"/>
    </row>
    <row r="966" spans="1:15" ht="14.25" customHeight="1" x14ac:dyDescent="0.15">
      <c r="B966" s="30"/>
      <c r="C966" s="10"/>
      <c r="D966" s="10"/>
      <c r="E966" s="10"/>
      <c r="F966" s="10"/>
      <c r="G966" s="10"/>
      <c r="H966" s="10"/>
      <c r="I966" s="3"/>
      <c r="J966" s="34" t="s">
        <v>2</v>
      </c>
      <c r="K966" s="35"/>
      <c r="L966" s="13"/>
      <c r="M966" s="34" t="s">
        <v>3</v>
      </c>
      <c r="N966" s="35"/>
      <c r="O966" s="13"/>
    </row>
    <row r="967" spans="1:15" ht="11.25" x14ac:dyDescent="0.15">
      <c r="B967" s="131"/>
      <c r="C967" s="14"/>
      <c r="D967" s="14"/>
      <c r="E967" s="14"/>
      <c r="F967" s="14"/>
      <c r="G967" s="14"/>
      <c r="H967" s="14"/>
      <c r="I967" s="132"/>
      <c r="J967" s="141" t="s">
        <v>10</v>
      </c>
      <c r="K967" s="229"/>
      <c r="L967" s="220"/>
      <c r="M967" s="141" t="s">
        <v>10</v>
      </c>
      <c r="N967" s="229"/>
      <c r="O967" s="220"/>
    </row>
    <row r="968" spans="1:15" ht="14.25" customHeight="1" x14ac:dyDescent="0.15">
      <c r="B968" s="27"/>
      <c r="C968" s="11"/>
      <c r="D968" s="11"/>
      <c r="E968" s="11"/>
      <c r="F968" s="11"/>
      <c r="G968" s="11"/>
      <c r="H968" s="11"/>
      <c r="I968" s="7"/>
      <c r="J968" s="104"/>
      <c r="K968" s="230"/>
      <c r="L968" s="221"/>
      <c r="M968" s="116">
        <v>563</v>
      </c>
      <c r="N968" s="234"/>
      <c r="O968" s="235"/>
    </row>
    <row r="969" spans="1:15" ht="14.25" customHeight="1" x14ac:dyDescent="0.15">
      <c r="B969" s="23" t="s">
        <v>318</v>
      </c>
      <c r="C969" s="9"/>
      <c r="D969" s="9"/>
      <c r="E969" s="9"/>
      <c r="J969" s="54">
        <v>8</v>
      </c>
      <c r="K969" s="246"/>
      <c r="L969" s="250"/>
      <c r="M969" s="208">
        <f t="shared" ref="M969:M980" si="194">J969/M$968*100</f>
        <v>1.4209591474245116</v>
      </c>
      <c r="N969" s="254"/>
      <c r="O969" s="257"/>
    </row>
    <row r="970" spans="1:15" ht="14.25" customHeight="1" x14ac:dyDescent="0.15">
      <c r="B970" s="23" t="s">
        <v>319</v>
      </c>
      <c r="C970" s="9"/>
      <c r="D970" s="9"/>
      <c r="E970" s="9"/>
      <c r="J970" s="55">
        <v>3</v>
      </c>
      <c r="K970" s="248"/>
      <c r="L970" s="250"/>
      <c r="M970" s="209">
        <f t="shared" si="194"/>
        <v>0.53285968028419184</v>
      </c>
      <c r="N970" s="255"/>
      <c r="O970" s="258"/>
    </row>
    <row r="971" spans="1:15" ht="14.25" customHeight="1" x14ac:dyDescent="0.15">
      <c r="B971" s="23" t="s">
        <v>320</v>
      </c>
      <c r="C971" s="9"/>
      <c r="D971" s="9"/>
      <c r="E971" s="9"/>
      <c r="J971" s="55">
        <v>6</v>
      </c>
      <c r="K971" s="248"/>
      <c r="L971" s="250"/>
      <c r="M971" s="209">
        <f t="shared" si="194"/>
        <v>1.0657193605683837</v>
      </c>
      <c r="N971" s="255"/>
      <c r="O971" s="258"/>
    </row>
    <row r="972" spans="1:15" ht="14.25" customHeight="1" x14ac:dyDescent="0.15">
      <c r="B972" s="23" t="s">
        <v>321</v>
      </c>
      <c r="C972" s="9"/>
      <c r="D972" s="9"/>
      <c r="E972" s="9"/>
      <c r="J972" s="55">
        <v>10</v>
      </c>
      <c r="K972" s="248"/>
      <c r="L972" s="250"/>
      <c r="M972" s="209">
        <f t="shared" si="194"/>
        <v>1.7761989342806392</v>
      </c>
      <c r="N972" s="255"/>
      <c r="O972" s="258"/>
    </row>
    <row r="973" spans="1:15" ht="14.25" customHeight="1" x14ac:dyDescent="0.15">
      <c r="B973" s="23" t="s">
        <v>322</v>
      </c>
      <c r="C973" s="9"/>
      <c r="D973" s="9"/>
      <c r="E973" s="9"/>
      <c r="J973" s="55">
        <v>7</v>
      </c>
      <c r="K973" s="248"/>
      <c r="L973" s="250"/>
      <c r="M973" s="209">
        <f t="shared" si="194"/>
        <v>1.2433392539964476</v>
      </c>
      <c r="N973" s="255"/>
      <c r="O973" s="258"/>
    </row>
    <row r="974" spans="1:15" ht="14.25" customHeight="1" x14ac:dyDescent="0.15">
      <c r="B974" s="23" t="s">
        <v>323</v>
      </c>
      <c r="C974" s="9"/>
      <c r="D974" s="9"/>
      <c r="E974" s="9"/>
      <c r="J974" s="55">
        <v>7</v>
      </c>
      <c r="K974" s="248"/>
      <c r="L974" s="250"/>
      <c r="M974" s="209">
        <f t="shared" si="194"/>
        <v>1.2433392539964476</v>
      </c>
      <c r="N974" s="255"/>
      <c r="O974" s="258"/>
    </row>
    <row r="975" spans="1:15" ht="14.25" customHeight="1" x14ac:dyDescent="0.15">
      <c r="B975" s="23" t="s">
        <v>324</v>
      </c>
      <c r="C975" s="9"/>
      <c r="D975" s="9"/>
      <c r="E975" s="9"/>
      <c r="J975" s="55">
        <v>11</v>
      </c>
      <c r="K975" s="248"/>
      <c r="L975" s="250"/>
      <c r="M975" s="209">
        <f t="shared" si="194"/>
        <v>1.9538188277087036</v>
      </c>
      <c r="N975" s="255"/>
      <c r="O975" s="258"/>
    </row>
    <row r="976" spans="1:15" ht="14.25" customHeight="1" x14ac:dyDescent="0.15">
      <c r="B976" s="23" t="s">
        <v>325</v>
      </c>
      <c r="C976" s="9"/>
      <c r="D976" s="9"/>
      <c r="E976" s="9"/>
      <c r="J976" s="55">
        <v>16</v>
      </c>
      <c r="K976" s="248"/>
      <c r="L976" s="250"/>
      <c r="M976" s="209">
        <f t="shared" si="194"/>
        <v>2.8419182948490231</v>
      </c>
      <c r="N976" s="255"/>
      <c r="O976" s="258"/>
    </row>
    <row r="977" spans="1:15" ht="14.25" customHeight="1" x14ac:dyDescent="0.15">
      <c r="B977" s="23" t="s">
        <v>326</v>
      </c>
      <c r="C977" s="9"/>
      <c r="D977" s="9"/>
      <c r="E977" s="9"/>
      <c r="J977" s="55">
        <v>11</v>
      </c>
      <c r="K977" s="248"/>
      <c r="L977" s="250"/>
      <c r="M977" s="209">
        <f t="shared" si="194"/>
        <v>1.9538188277087036</v>
      </c>
      <c r="N977" s="255"/>
      <c r="O977" s="258"/>
    </row>
    <row r="978" spans="1:15" ht="14.25" customHeight="1" x14ac:dyDescent="0.15">
      <c r="B978" s="23" t="s">
        <v>327</v>
      </c>
      <c r="C978" s="9"/>
      <c r="D978" s="9"/>
      <c r="E978" s="9"/>
      <c r="J978" s="55">
        <v>47</v>
      </c>
      <c r="K978" s="248"/>
      <c r="L978" s="250"/>
      <c r="M978" s="209">
        <f t="shared" si="194"/>
        <v>8.3481349911190055</v>
      </c>
      <c r="N978" s="255"/>
      <c r="O978" s="258"/>
    </row>
    <row r="979" spans="1:15" ht="14.25" customHeight="1" x14ac:dyDescent="0.15">
      <c r="B979" s="23" t="s">
        <v>328</v>
      </c>
      <c r="C979" s="9"/>
      <c r="D979" s="9"/>
      <c r="E979" s="9"/>
      <c r="J979" s="55">
        <v>184</v>
      </c>
      <c r="K979" s="248"/>
      <c r="L979" s="250"/>
      <c r="M979" s="209">
        <f t="shared" si="194"/>
        <v>32.682060390763766</v>
      </c>
      <c r="N979" s="255"/>
      <c r="O979" s="258"/>
    </row>
    <row r="980" spans="1:15" ht="14.25" customHeight="1" x14ac:dyDescent="0.15">
      <c r="B980" s="27" t="s">
        <v>231</v>
      </c>
      <c r="C980" s="11"/>
      <c r="D980" s="11"/>
      <c r="E980" s="11"/>
      <c r="F980" s="11"/>
      <c r="G980" s="11"/>
      <c r="H980" s="11"/>
      <c r="I980" s="11"/>
      <c r="J980" s="56">
        <v>253</v>
      </c>
      <c r="K980" s="249"/>
      <c r="L980" s="250"/>
      <c r="M980" s="210">
        <f t="shared" si="194"/>
        <v>44.93783303730018</v>
      </c>
      <c r="N980" s="256"/>
      <c r="O980" s="259"/>
    </row>
    <row r="981" spans="1:15" ht="14.25" customHeight="1" x14ac:dyDescent="0.15">
      <c r="B981" s="28" t="s">
        <v>1</v>
      </c>
      <c r="C981" s="12"/>
      <c r="D981" s="12"/>
      <c r="E981" s="12"/>
      <c r="F981" s="12"/>
      <c r="G981" s="12"/>
      <c r="H981" s="12"/>
      <c r="I981" s="12"/>
      <c r="J981" s="105">
        <f>SUM(J969:J980)</f>
        <v>563</v>
      </c>
      <c r="K981" s="233"/>
      <c r="L981" s="227"/>
      <c r="M981" s="120">
        <f>SUM(M969:M980)</f>
        <v>100</v>
      </c>
      <c r="N981" s="240"/>
      <c r="O981" s="241"/>
    </row>
    <row r="982" spans="1:15" ht="14.25" customHeight="1" x14ac:dyDescent="0.15">
      <c r="B982" s="28" t="s">
        <v>317</v>
      </c>
      <c r="C982" s="12"/>
      <c r="D982" s="12"/>
      <c r="E982" s="12"/>
      <c r="F982" s="12"/>
      <c r="G982" s="12"/>
      <c r="H982" s="12"/>
      <c r="I982" s="13"/>
      <c r="J982" s="144">
        <v>87.22126968898047</v>
      </c>
      <c r="K982" s="240"/>
      <c r="L982" s="241"/>
    </row>
    <row r="983" spans="1:15" ht="15" customHeight="1" x14ac:dyDescent="0.15">
      <c r="B983" s="31"/>
      <c r="C983" s="14"/>
      <c r="D983" s="14"/>
      <c r="E983" s="14"/>
      <c r="F983" s="14"/>
      <c r="G983" s="14"/>
      <c r="H983" s="14"/>
      <c r="I983" s="14"/>
      <c r="J983" s="140"/>
      <c r="K983" s="1"/>
      <c r="M983" s="140"/>
    </row>
    <row r="984" spans="1:15" ht="15" customHeight="1" x14ac:dyDescent="0.15">
      <c r="A984" s="154" t="s">
        <v>340</v>
      </c>
      <c r="B984" s="31"/>
      <c r="C984" s="14"/>
      <c r="D984" s="14"/>
      <c r="E984" s="14"/>
      <c r="F984" s="14"/>
      <c r="G984" s="14"/>
      <c r="H984" s="14"/>
      <c r="I984" s="14"/>
      <c r="J984" s="15"/>
      <c r="K984" s="1"/>
      <c r="L984" s="17"/>
      <c r="M984" s="16"/>
    </row>
    <row r="985" spans="1:15" ht="15" customHeight="1" x14ac:dyDescent="0.15">
      <c r="A985" s="1" t="s">
        <v>338</v>
      </c>
      <c r="D985" s="8"/>
      <c r="F985" s="1"/>
      <c r="G985" s="1"/>
      <c r="H985" s="1"/>
      <c r="I985" s="1"/>
      <c r="K985" s="1"/>
    </row>
    <row r="986" spans="1:15" ht="14.25" customHeight="1" x14ac:dyDescent="0.15">
      <c r="B986" s="30"/>
      <c r="C986" s="10"/>
      <c r="D986" s="10"/>
      <c r="E986" s="10"/>
      <c r="F986" s="10"/>
      <c r="G986" s="10"/>
      <c r="H986" s="10"/>
      <c r="I986" s="3"/>
      <c r="J986" s="34" t="s">
        <v>2</v>
      </c>
      <c r="K986" s="35"/>
      <c r="L986" s="13"/>
      <c r="M986" s="34" t="s">
        <v>3</v>
      </c>
      <c r="N986" s="35"/>
      <c r="O986" s="13"/>
    </row>
    <row r="987" spans="1:15" ht="11.25" x14ac:dyDescent="0.15">
      <c r="B987" s="23"/>
      <c r="C987" s="9"/>
      <c r="D987" s="9"/>
      <c r="E987" s="9"/>
      <c r="I987" s="5"/>
      <c r="J987" s="141" t="s">
        <v>10</v>
      </c>
      <c r="K987" s="229"/>
      <c r="L987" s="220"/>
      <c r="M987" s="141" t="s">
        <v>10</v>
      </c>
      <c r="N987" s="229"/>
      <c r="O987" s="220"/>
    </row>
    <row r="988" spans="1:15" ht="14.25" customHeight="1" x14ac:dyDescent="0.15">
      <c r="B988" s="27"/>
      <c r="C988" s="11"/>
      <c r="D988" s="11"/>
      <c r="E988" s="11"/>
      <c r="F988" s="11"/>
      <c r="G988" s="11"/>
      <c r="H988" s="11"/>
      <c r="I988" s="7"/>
      <c r="J988" s="104"/>
      <c r="K988" s="230"/>
      <c r="L988" s="221"/>
      <c r="M988" s="116">
        <v>477</v>
      </c>
      <c r="N988" s="234"/>
      <c r="O988" s="235"/>
    </row>
    <row r="989" spans="1:15" ht="14.25" customHeight="1" x14ac:dyDescent="0.15">
      <c r="B989" s="23" t="s">
        <v>318</v>
      </c>
      <c r="C989" s="9"/>
      <c r="D989" s="9"/>
      <c r="E989" s="9"/>
      <c r="J989" s="54">
        <v>9</v>
      </c>
      <c r="K989" s="246"/>
      <c r="L989" s="250"/>
      <c r="M989" s="208">
        <f t="shared" ref="M989:M1000" si="195">J989/M$988*100</f>
        <v>1.8867924528301887</v>
      </c>
      <c r="N989" s="254"/>
      <c r="O989" s="257"/>
    </row>
    <row r="990" spans="1:15" ht="14.25" customHeight="1" x14ac:dyDescent="0.15">
      <c r="B990" s="23" t="s">
        <v>319</v>
      </c>
      <c r="C990" s="9"/>
      <c r="D990" s="9"/>
      <c r="E990" s="9"/>
      <c r="J990" s="55">
        <v>10</v>
      </c>
      <c r="K990" s="248"/>
      <c r="L990" s="250"/>
      <c r="M990" s="209">
        <f t="shared" si="195"/>
        <v>2.0964360587002098</v>
      </c>
      <c r="N990" s="255"/>
      <c r="O990" s="258"/>
    </row>
    <row r="991" spans="1:15" ht="14.25" customHeight="1" x14ac:dyDescent="0.15">
      <c r="B991" s="23" t="s">
        <v>320</v>
      </c>
      <c r="C991" s="9"/>
      <c r="D991" s="9"/>
      <c r="E991" s="9"/>
      <c r="J991" s="55">
        <v>14</v>
      </c>
      <c r="K991" s="248"/>
      <c r="L991" s="250"/>
      <c r="M991" s="209">
        <f t="shared" si="195"/>
        <v>2.9350104821802936</v>
      </c>
      <c r="N991" s="255"/>
      <c r="O991" s="258"/>
    </row>
    <row r="992" spans="1:15" ht="14.25" customHeight="1" x14ac:dyDescent="0.15">
      <c r="B992" s="23" t="s">
        <v>321</v>
      </c>
      <c r="C992" s="9"/>
      <c r="D992" s="9"/>
      <c r="E992" s="9"/>
      <c r="J992" s="55">
        <v>14</v>
      </c>
      <c r="K992" s="248"/>
      <c r="L992" s="250"/>
      <c r="M992" s="209">
        <f t="shared" si="195"/>
        <v>2.9350104821802936</v>
      </c>
      <c r="N992" s="255"/>
      <c r="O992" s="258"/>
    </row>
    <row r="993" spans="1:15" ht="14.25" customHeight="1" x14ac:dyDescent="0.15">
      <c r="B993" s="23" t="s">
        <v>322</v>
      </c>
      <c r="C993" s="9"/>
      <c r="D993" s="9"/>
      <c r="E993" s="9"/>
      <c r="J993" s="55">
        <v>7</v>
      </c>
      <c r="K993" s="248"/>
      <c r="L993" s="250"/>
      <c r="M993" s="209">
        <f t="shared" si="195"/>
        <v>1.4675052410901468</v>
      </c>
      <c r="N993" s="255"/>
      <c r="O993" s="258"/>
    </row>
    <row r="994" spans="1:15" ht="14.25" customHeight="1" x14ac:dyDescent="0.15">
      <c r="B994" s="23" t="s">
        <v>323</v>
      </c>
      <c r="C994" s="9"/>
      <c r="D994" s="9"/>
      <c r="E994" s="9"/>
      <c r="J994" s="55">
        <v>12</v>
      </c>
      <c r="K994" s="248"/>
      <c r="L994" s="250"/>
      <c r="M994" s="209">
        <f t="shared" si="195"/>
        <v>2.5157232704402519</v>
      </c>
      <c r="N994" s="255"/>
      <c r="O994" s="258"/>
    </row>
    <row r="995" spans="1:15" ht="14.25" customHeight="1" x14ac:dyDescent="0.15">
      <c r="B995" s="23" t="s">
        <v>324</v>
      </c>
      <c r="C995" s="9"/>
      <c r="D995" s="9"/>
      <c r="E995" s="9"/>
      <c r="J995" s="55">
        <v>9</v>
      </c>
      <c r="K995" s="248"/>
      <c r="L995" s="250"/>
      <c r="M995" s="209">
        <f t="shared" si="195"/>
        <v>1.8867924528301887</v>
      </c>
      <c r="N995" s="255"/>
      <c r="O995" s="258"/>
    </row>
    <row r="996" spans="1:15" ht="14.25" customHeight="1" x14ac:dyDescent="0.15">
      <c r="B996" s="23" t="s">
        <v>325</v>
      </c>
      <c r="C996" s="9"/>
      <c r="D996" s="9"/>
      <c r="E996" s="9"/>
      <c r="J996" s="55">
        <v>12</v>
      </c>
      <c r="K996" s="248"/>
      <c r="L996" s="250"/>
      <c r="M996" s="209">
        <f t="shared" si="195"/>
        <v>2.5157232704402519</v>
      </c>
      <c r="N996" s="255"/>
      <c r="O996" s="258"/>
    </row>
    <row r="997" spans="1:15" ht="14.25" customHeight="1" x14ac:dyDescent="0.15">
      <c r="B997" s="23" t="s">
        <v>326</v>
      </c>
      <c r="C997" s="9"/>
      <c r="D997" s="9"/>
      <c r="E997" s="9"/>
      <c r="J997" s="55">
        <v>19</v>
      </c>
      <c r="K997" s="248"/>
      <c r="L997" s="250"/>
      <c r="M997" s="209">
        <f t="shared" si="195"/>
        <v>3.9832285115303985</v>
      </c>
      <c r="N997" s="255"/>
      <c r="O997" s="258"/>
    </row>
    <row r="998" spans="1:15" ht="14.25" customHeight="1" x14ac:dyDescent="0.15">
      <c r="B998" s="23" t="s">
        <v>327</v>
      </c>
      <c r="C998" s="9"/>
      <c r="D998" s="9"/>
      <c r="E998" s="9"/>
      <c r="J998" s="55">
        <v>19</v>
      </c>
      <c r="K998" s="248"/>
      <c r="L998" s="250"/>
      <c r="M998" s="209">
        <f t="shared" si="195"/>
        <v>3.9832285115303985</v>
      </c>
      <c r="N998" s="255"/>
      <c r="O998" s="258"/>
    </row>
    <row r="999" spans="1:15" ht="14.25" customHeight="1" x14ac:dyDescent="0.15">
      <c r="B999" s="23" t="s">
        <v>328</v>
      </c>
      <c r="C999" s="9"/>
      <c r="D999" s="9"/>
      <c r="E999" s="9"/>
      <c r="J999" s="55">
        <v>133</v>
      </c>
      <c r="K999" s="248"/>
      <c r="L999" s="250"/>
      <c r="M999" s="209">
        <f t="shared" si="195"/>
        <v>27.882599580712785</v>
      </c>
      <c r="N999" s="255"/>
      <c r="O999" s="258"/>
    </row>
    <row r="1000" spans="1:15" ht="14.25" customHeight="1" x14ac:dyDescent="0.15">
      <c r="B1000" s="27" t="s">
        <v>231</v>
      </c>
      <c r="C1000" s="11"/>
      <c r="D1000" s="11"/>
      <c r="E1000" s="11"/>
      <c r="F1000" s="11"/>
      <c r="G1000" s="11"/>
      <c r="H1000" s="11"/>
      <c r="I1000" s="11"/>
      <c r="J1000" s="56">
        <v>219</v>
      </c>
      <c r="K1000" s="249"/>
      <c r="L1000" s="250"/>
      <c r="M1000" s="210">
        <f t="shared" si="195"/>
        <v>45.911949685534594</v>
      </c>
      <c r="N1000" s="256"/>
      <c r="O1000" s="259"/>
    </row>
    <row r="1001" spans="1:15" ht="14.25" customHeight="1" x14ac:dyDescent="0.15">
      <c r="B1001" s="28" t="s">
        <v>1</v>
      </c>
      <c r="C1001" s="12"/>
      <c r="D1001" s="12"/>
      <c r="E1001" s="12"/>
      <c r="F1001" s="12"/>
      <c r="G1001" s="12"/>
      <c r="H1001" s="12"/>
      <c r="I1001" s="12"/>
      <c r="J1001" s="105">
        <f>SUM(J989:J1000)</f>
        <v>477</v>
      </c>
      <c r="K1001" s="233"/>
      <c r="L1001" s="227"/>
      <c r="M1001" s="120">
        <f>SUM(M989:M1000)</f>
        <v>100</v>
      </c>
      <c r="N1001" s="240"/>
      <c r="O1001" s="241"/>
    </row>
    <row r="1002" spans="1:15" ht="14.25" customHeight="1" x14ac:dyDescent="0.15">
      <c r="B1002" s="28" t="s">
        <v>317</v>
      </c>
      <c r="C1002" s="12"/>
      <c r="D1002" s="12"/>
      <c r="E1002" s="12"/>
      <c r="F1002" s="12"/>
      <c r="G1002" s="12"/>
      <c r="H1002" s="12"/>
      <c r="I1002" s="13"/>
      <c r="J1002" s="144">
        <v>78.343786798517399</v>
      </c>
      <c r="K1002" s="240"/>
      <c r="L1002" s="241"/>
    </row>
    <row r="1003" spans="1:15" ht="15" customHeight="1" x14ac:dyDescent="0.15">
      <c r="B1003" s="31"/>
      <c r="C1003" s="14"/>
      <c r="D1003" s="14"/>
      <c r="E1003" s="14"/>
      <c r="F1003" s="14"/>
      <c r="G1003" s="14"/>
      <c r="H1003" s="14"/>
      <c r="I1003" s="14"/>
      <c r="J1003" s="140"/>
      <c r="K1003" s="140"/>
      <c r="M1003" s="8"/>
    </row>
    <row r="1004" spans="1:15" ht="15" customHeight="1" x14ac:dyDescent="0.15">
      <c r="A1004" s="154" t="s">
        <v>465</v>
      </c>
      <c r="B1004" s="31"/>
      <c r="C1004" s="14"/>
      <c r="D1004" s="14"/>
      <c r="E1004" s="14"/>
      <c r="F1004" s="14"/>
      <c r="G1004" s="14"/>
      <c r="H1004" s="14"/>
      <c r="I1004" s="15"/>
      <c r="J1004" s="16"/>
      <c r="K1004" s="17"/>
    </row>
    <row r="1005" spans="1:15" ht="15" customHeight="1" x14ac:dyDescent="0.15">
      <c r="A1005" s="153" t="s">
        <v>467</v>
      </c>
      <c r="B1005" s="31"/>
      <c r="C1005" s="14"/>
      <c r="D1005" s="14"/>
      <c r="E1005" s="14"/>
      <c r="F1005" s="14"/>
      <c r="G1005" s="14"/>
      <c r="H1005" s="14"/>
      <c r="I1005" s="15"/>
      <c r="J1005" s="16"/>
      <c r="K1005" s="17"/>
    </row>
    <row r="1006" spans="1:15" ht="12" customHeight="1" x14ac:dyDescent="0.15">
      <c r="B1006" s="30"/>
      <c r="C1006" s="10"/>
      <c r="D1006" s="10"/>
      <c r="E1006" s="10"/>
      <c r="F1006" s="10"/>
      <c r="G1006" s="10"/>
      <c r="H1006" s="10"/>
      <c r="I1006" s="10"/>
      <c r="J1006" s="34" t="s">
        <v>2</v>
      </c>
      <c r="K1006" s="35"/>
      <c r="L1006" s="13"/>
      <c r="M1006" s="34" t="s">
        <v>3</v>
      </c>
      <c r="N1006" s="35"/>
      <c r="O1006" s="13"/>
    </row>
    <row r="1007" spans="1:15" ht="11.25" x14ac:dyDescent="0.15">
      <c r="B1007" s="131" t="s">
        <v>414</v>
      </c>
      <c r="C1007" s="14"/>
      <c r="D1007" s="14"/>
      <c r="E1007" s="14"/>
      <c r="F1007" s="14"/>
      <c r="G1007" s="14"/>
      <c r="H1007" s="14"/>
      <c r="I1007" s="14"/>
      <c r="J1007" s="141" t="s">
        <v>10</v>
      </c>
      <c r="K1007" s="229"/>
      <c r="L1007" s="220"/>
      <c r="M1007" s="141" t="s">
        <v>10</v>
      </c>
      <c r="N1007" s="229"/>
      <c r="O1007" s="220"/>
    </row>
    <row r="1008" spans="1:15" ht="12" customHeight="1" x14ac:dyDescent="0.15">
      <c r="B1008" s="27"/>
      <c r="C1008" s="11"/>
      <c r="D1008" s="11"/>
      <c r="E1008" s="11"/>
      <c r="F1008" s="11"/>
      <c r="G1008" s="11"/>
      <c r="H1008" s="11"/>
      <c r="I1008" s="11"/>
      <c r="J1008" s="104"/>
      <c r="K1008" s="230"/>
      <c r="L1008" s="221"/>
      <c r="M1008" s="116">
        <f>M$865</f>
        <v>569</v>
      </c>
      <c r="N1008" s="234"/>
      <c r="O1008" s="235"/>
    </row>
    <row r="1009" spans="2:15" ht="15" customHeight="1" x14ac:dyDescent="0.15">
      <c r="B1009" s="23" t="s">
        <v>470</v>
      </c>
      <c r="C1009" s="9"/>
      <c r="D1009" s="9"/>
      <c r="E1009" s="9"/>
      <c r="J1009" s="54">
        <v>27</v>
      </c>
      <c r="K1009" s="273"/>
      <c r="L1009" s="274"/>
      <c r="M1009" s="117">
        <f t="shared" ref="M1009:M1018" si="196">J1009/M$1008*100</f>
        <v>4.7451669595782073</v>
      </c>
      <c r="N1009" s="278"/>
      <c r="O1009" s="279"/>
    </row>
    <row r="1010" spans="2:15" ht="15" customHeight="1" x14ac:dyDescent="0.15">
      <c r="B1010" s="23" t="s">
        <v>469</v>
      </c>
      <c r="C1010" s="9"/>
      <c r="D1010" s="9"/>
      <c r="E1010" s="9"/>
      <c r="J1010" s="55">
        <v>23</v>
      </c>
      <c r="K1010" s="232"/>
      <c r="L1010" s="225"/>
      <c r="M1010" s="118">
        <f t="shared" si="196"/>
        <v>4.0421792618629171</v>
      </c>
      <c r="N1010" s="238"/>
      <c r="O1010" s="239"/>
    </row>
    <row r="1011" spans="2:15" ht="15" customHeight="1" x14ac:dyDescent="0.15">
      <c r="B1011" s="23" t="s">
        <v>456</v>
      </c>
      <c r="C1011" s="9"/>
      <c r="D1011" s="9"/>
      <c r="E1011" s="9"/>
      <c r="J1011" s="55">
        <v>52</v>
      </c>
      <c r="K1011" s="232"/>
      <c r="L1011" s="225"/>
      <c r="M1011" s="118">
        <f t="shared" si="196"/>
        <v>9.1388400702987695</v>
      </c>
      <c r="N1011" s="238"/>
      <c r="O1011" s="239"/>
    </row>
    <row r="1012" spans="2:15" ht="15" customHeight="1" x14ac:dyDescent="0.15">
      <c r="B1012" s="23" t="s">
        <v>468</v>
      </c>
      <c r="C1012" s="9"/>
      <c r="D1012" s="9"/>
      <c r="E1012" s="9"/>
      <c r="J1012" s="55">
        <v>80</v>
      </c>
      <c r="K1012" s="232"/>
      <c r="L1012" s="225"/>
      <c r="M1012" s="118">
        <f t="shared" si="196"/>
        <v>14.059753954305801</v>
      </c>
      <c r="N1012" s="238"/>
      <c r="O1012" s="239"/>
    </row>
    <row r="1013" spans="2:15" ht="15" customHeight="1" x14ac:dyDescent="0.15">
      <c r="B1013" s="23" t="s">
        <v>459</v>
      </c>
      <c r="C1013" s="9"/>
      <c r="D1013" s="9"/>
      <c r="E1013" s="9"/>
      <c r="J1013" s="55">
        <v>79</v>
      </c>
      <c r="K1013" s="232"/>
      <c r="L1013" s="225"/>
      <c r="M1013" s="118">
        <f t="shared" si="196"/>
        <v>13.884007029876976</v>
      </c>
      <c r="N1013" s="238"/>
      <c r="O1013" s="239"/>
    </row>
    <row r="1014" spans="2:15" ht="15" customHeight="1" x14ac:dyDescent="0.15">
      <c r="B1014" s="23" t="s">
        <v>460</v>
      </c>
      <c r="C1014" s="9"/>
      <c r="D1014" s="9"/>
      <c r="E1014" s="9"/>
      <c r="J1014" s="55">
        <v>56</v>
      </c>
      <c r="K1014" s="232"/>
      <c r="L1014" s="225"/>
      <c r="M1014" s="118">
        <f t="shared" si="196"/>
        <v>9.8418277680140598</v>
      </c>
      <c r="N1014" s="238"/>
      <c r="O1014" s="239"/>
    </row>
    <row r="1015" spans="2:15" ht="15" customHeight="1" x14ac:dyDescent="0.15">
      <c r="B1015" s="23" t="s">
        <v>461</v>
      </c>
      <c r="C1015" s="9"/>
      <c r="D1015" s="9"/>
      <c r="E1015" s="9"/>
      <c r="J1015" s="55">
        <v>50</v>
      </c>
      <c r="K1015" s="232"/>
      <c r="L1015" s="225"/>
      <c r="M1015" s="118">
        <f t="shared" si="196"/>
        <v>8.7873462214411244</v>
      </c>
      <c r="N1015" s="238"/>
      <c r="O1015" s="239"/>
    </row>
    <row r="1016" spans="2:15" ht="15" customHeight="1" x14ac:dyDescent="0.15">
      <c r="B1016" s="23" t="s">
        <v>462</v>
      </c>
      <c r="C1016" s="9"/>
      <c r="D1016" s="9"/>
      <c r="E1016" s="9"/>
      <c r="J1016" s="55">
        <v>67</v>
      </c>
      <c r="K1016" s="232"/>
      <c r="L1016" s="225"/>
      <c r="M1016" s="118">
        <f t="shared" si="196"/>
        <v>11.775043936731107</v>
      </c>
      <c r="N1016" s="238"/>
      <c r="O1016" s="239"/>
    </row>
    <row r="1017" spans="2:15" ht="15" customHeight="1" x14ac:dyDescent="0.15">
      <c r="B1017" s="23" t="s">
        <v>463</v>
      </c>
      <c r="C1017" s="9"/>
      <c r="D1017" s="9"/>
      <c r="E1017" s="9"/>
      <c r="J1017" s="55">
        <v>53</v>
      </c>
      <c r="K1017" s="232"/>
      <c r="L1017" s="225"/>
      <c r="M1017" s="118">
        <f t="shared" si="196"/>
        <v>9.3145869947275912</v>
      </c>
      <c r="N1017" s="238"/>
      <c r="O1017" s="239"/>
    </row>
    <row r="1018" spans="2:15" ht="15" customHeight="1" x14ac:dyDescent="0.15">
      <c r="B1018" s="27" t="s">
        <v>231</v>
      </c>
      <c r="C1018" s="11"/>
      <c r="D1018" s="11"/>
      <c r="E1018" s="11"/>
      <c r="F1018" s="11"/>
      <c r="G1018" s="11"/>
      <c r="H1018" s="11"/>
      <c r="I1018" s="11"/>
      <c r="J1018" s="56">
        <v>82</v>
      </c>
      <c r="K1018" s="243"/>
      <c r="L1018" s="275"/>
      <c r="M1018" s="119">
        <f t="shared" si="196"/>
        <v>14.411247803163443</v>
      </c>
      <c r="N1018" s="245"/>
      <c r="O1018" s="280"/>
    </row>
    <row r="1019" spans="2:15" ht="15" customHeight="1" x14ac:dyDescent="0.15">
      <c r="B1019" s="28" t="s">
        <v>1</v>
      </c>
      <c r="C1019" s="12"/>
      <c r="D1019" s="12"/>
      <c r="E1019" s="12"/>
      <c r="F1019" s="12"/>
      <c r="G1019" s="12"/>
      <c r="H1019" s="12"/>
      <c r="I1019" s="12"/>
      <c r="J1019" s="105">
        <f>SUM(J1009:J1018)</f>
        <v>569</v>
      </c>
      <c r="K1019" s="233"/>
      <c r="L1019" s="227"/>
      <c r="M1019" s="120">
        <f>IF(SUM(M1009:M1018)&gt;100,"－",SUM(M1009:M1018))</f>
        <v>100</v>
      </c>
      <c r="N1019" s="240"/>
      <c r="O1019" s="241"/>
    </row>
    <row r="1020" spans="2:15" ht="15" customHeight="1" x14ac:dyDescent="0.15">
      <c r="B1020" s="28" t="s">
        <v>464</v>
      </c>
      <c r="C1020" s="12"/>
      <c r="D1020" s="12"/>
      <c r="E1020" s="12"/>
      <c r="F1020" s="12"/>
      <c r="G1020" s="12"/>
      <c r="H1020" s="12"/>
      <c r="I1020" s="13"/>
      <c r="J1020" s="144">
        <v>34.277058158713025</v>
      </c>
      <c r="K1020" s="240"/>
      <c r="L1020" s="241"/>
    </row>
    <row r="1021" spans="2:15" ht="15" customHeight="1" x14ac:dyDescent="0.15">
      <c r="B1021" s="28" t="s">
        <v>313</v>
      </c>
      <c r="C1021" s="12"/>
      <c r="D1021" s="12"/>
      <c r="E1021" s="12"/>
      <c r="F1021" s="12"/>
      <c r="G1021" s="12"/>
      <c r="H1021" s="12"/>
      <c r="I1021" s="13"/>
      <c r="J1021" s="158">
        <v>27.236363636363638</v>
      </c>
      <c r="K1021" s="276"/>
      <c r="L1021" s="277"/>
    </row>
    <row r="1022" spans="2:15" ht="15" customHeight="1" x14ac:dyDescent="0.15">
      <c r="B1022" s="28" t="s">
        <v>314</v>
      </c>
      <c r="C1022" s="12"/>
      <c r="D1022" s="12"/>
      <c r="E1022" s="12"/>
      <c r="F1022" s="12"/>
      <c r="G1022" s="12"/>
      <c r="H1022" s="12"/>
      <c r="I1022" s="13"/>
      <c r="J1022" s="158">
        <v>218.8125</v>
      </c>
      <c r="K1022" s="276"/>
      <c r="L1022" s="277"/>
    </row>
    <row r="1023" spans="2:15" ht="15" customHeight="1" x14ac:dyDescent="0.15">
      <c r="B1023" s="28" t="s">
        <v>410</v>
      </c>
      <c r="C1023" s="12"/>
      <c r="D1023" s="12"/>
      <c r="E1023" s="12"/>
      <c r="F1023" s="12"/>
      <c r="G1023" s="12"/>
      <c r="H1023" s="12"/>
      <c r="I1023" s="13"/>
      <c r="J1023" s="158">
        <v>0</v>
      </c>
      <c r="K1023" s="276"/>
      <c r="L1023" s="277"/>
    </row>
    <row r="1024" spans="2:15" ht="15" customHeight="1" x14ac:dyDescent="0.15">
      <c r="B1024" s="31"/>
      <c r="C1024" s="14"/>
      <c r="D1024" s="14"/>
      <c r="E1024" s="14"/>
      <c r="F1024" s="14"/>
      <c r="G1024" s="14"/>
      <c r="H1024" s="14"/>
      <c r="I1024" s="14"/>
      <c r="J1024" s="140"/>
      <c r="K1024" s="140"/>
      <c r="L1024" s="140"/>
    </row>
    <row r="1025" spans="2:15" ht="12" customHeight="1" x14ac:dyDescent="0.15">
      <c r="B1025" s="30"/>
      <c r="C1025" s="10"/>
      <c r="D1025" s="10"/>
      <c r="E1025" s="10"/>
      <c r="F1025" s="10"/>
      <c r="G1025" s="10"/>
      <c r="H1025" s="10"/>
      <c r="I1025" s="10"/>
      <c r="J1025" s="34" t="s">
        <v>2</v>
      </c>
      <c r="K1025" s="35"/>
      <c r="L1025" s="13"/>
      <c r="M1025" s="34" t="s">
        <v>3</v>
      </c>
      <c r="N1025" s="35"/>
      <c r="O1025" s="13"/>
    </row>
    <row r="1026" spans="2:15" ht="11.25" x14ac:dyDescent="0.15">
      <c r="B1026" s="131" t="s">
        <v>415</v>
      </c>
      <c r="C1026" s="14"/>
      <c r="D1026" s="14"/>
      <c r="E1026" s="14"/>
      <c r="F1026" s="14"/>
      <c r="G1026" s="14"/>
      <c r="H1026" s="14"/>
      <c r="I1026" s="14"/>
      <c r="J1026" s="141" t="s">
        <v>10</v>
      </c>
      <c r="K1026" s="229"/>
      <c r="L1026" s="220"/>
      <c r="M1026" s="141" t="s">
        <v>10</v>
      </c>
      <c r="N1026" s="229"/>
      <c r="O1026" s="220"/>
    </row>
    <row r="1027" spans="2:15" ht="12" customHeight="1" x14ac:dyDescent="0.15">
      <c r="B1027" s="27"/>
      <c r="C1027" s="11"/>
      <c r="D1027" s="11"/>
      <c r="E1027" s="11"/>
      <c r="F1027" s="11"/>
      <c r="G1027" s="11"/>
      <c r="H1027" s="11"/>
      <c r="I1027" s="11"/>
      <c r="J1027" s="104"/>
      <c r="K1027" s="230"/>
      <c r="L1027" s="221"/>
      <c r="M1027" s="116">
        <f>M$865</f>
        <v>569</v>
      </c>
      <c r="N1027" s="234"/>
      <c r="O1027" s="235"/>
    </row>
    <row r="1028" spans="2:15" ht="15" customHeight="1" x14ac:dyDescent="0.15">
      <c r="B1028" s="23" t="s">
        <v>470</v>
      </c>
      <c r="C1028" s="9"/>
      <c r="D1028" s="9"/>
      <c r="E1028" s="9"/>
      <c r="J1028" s="54">
        <v>215</v>
      </c>
      <c r="K1028" s="273"/>
      <c r="L1028" s="274"/>
      <c r="M1028" s="117">
        <f t="shared" ref="M1028:M1037" si="197">J1028/M$865*100</f>
        <v>37.785588752196837</v>
      </c>
      <c r="N1028" s="278"/>
      <c r="O1028" s="279"/>
    </row>
    <row r="1029" spans="2:15" ht="15" customHeight="1" x14ac:dyDescent="0.15">
      <c r="B1029" s="23" t="s">
        <v>469</v>
      </c>
      <c r="C1029" s="9"/>
      <c r="D1029" s="9"/>
      <c r="E1029" s="9"/>
      <c r="J1029" s="55">
        <v>105</v>
      </c>
      <c r="K1029" s="232"/>
      <c r="L1029" s="225"/>
      <c r="M1029" s="118">
        <f t="shared" si="197"/>
        <v>18.453427065026361</v>
      </c>
      <c r="N1029" s="238"/>
      <c r="O1029" s="239"/>
    </row>
    <row r="1030" spans="2:15" ht="15" customHeight="1" x14ac:dyDescent="0.15">
      <c r="B1030" s="23" t="s">
        <v>456</v>
      </c>
      <c r="C1030" s="9"/>
      <c r="D1030" s="9"/>
      <c r="E1030" s="9"/>
      <c r="J1030" s="55">
        <v>124</v>
      </c>
      <c r="K1030" s="232"/>
      <c r="L1030" s="225"/>
      <c r="M1030" s="118">
        <f t="shared" si="197"/>
        <v>21.79261862917399</v>
      </c>
      <c r="N1030" s="238"/>
      <c r="O1030" s="239"/>
    </row>
    <row r="1031" spans="2:15" ht="15" customHeight="1" x14ac:dyDescent="0.15">
      <c r="B1031" s="23" t="s">
        <v>468</v>
      </c>
      <c r="C1031" s="9"/>
      <c r="D1031" s="9"/>
      <c r="E1031" s="9"/>
      <c r="J1031" s="55">
        <v>34</v>
      </c>
      <c r="K1031" s="232"/>
      <c r="L1031" s="225"/>
      <c r="M1031" s="118">
        <f t="shared" si="197"/>
        <v>5.9753954305799644</v>
      </c>
      <c r="N1031" s="238"/>
      <c r="O1031" s="239"/>
    </row>
    <row r="1032" spans="2:15" ht="15" customHeight="1" x14ac:dyDescent="0.15">
      <c r="B1032" s="23" t="s">
        <v>459</v>
      </c>
      <c r="C1032" s="9"/>
      <c r="D1032" s="9"/>
      <c r="E1032" s="9"/>
      <c r="J1032" s="55">
        <v>4</v>
      </c>
      <c r="K1032" s="232"/>
      <c r="L1032" s="225"/>
      <c r="M1032" s="118">
        <f t="shared" si="197"/>
        <v>0.70298769771528991</v>
      </c>
      <c r="N1032" s="238"/>
      <c r="O1032" s="239"/>
    </row>
    <row r="1033" spans="2:15" ht="15" customHeight="1" x14ac:dyDescent="0.15">
      <c r="B1033" s="23" t="s">
        <v>460</v>
      </c>
      <c r="C1033" s="9"/>
      <c r="D1033" s="9"/>
      <c r="E1033" s="9"/>
      <c r="J1033" s="55">
        <v>2</v>
      </c>
      <c r="K1033" s="232"/>
      <c r="L1033" s="225"/>
      <c r="M1033" s="118">
        <f t="shared" si="197"/>
        <v>0.35149384885764495</v>
      </c>
      <c r="N1033" s="238"/>
      <c r="O1033" s="239"/>
    </row>
    <row r="1034" spans="2:15" ht="15" customHeight="1" x14ac:dyDescent="0.15">
      <c r="B1034" s="23" t="s">
        <v>461</v>
      </c>
      <c r="C1034" s="9"/>
      <c r="D1034" s="9"/>
      <c r="E1034" s="9"/>
      <c r="J1034" s="55">
        <v>1</v>
      </c>
      <c r="K1034" s="232"/>
      <c r="L1034" s="225"/>
      <c r="M1034" s="118">
        <f t="shared" si="197"/>
        <v>0.17574692442882248</v>
      </c>
      <c r="N1034" s="238"/>
      <c r="O1034" s="239"/>
    </row>
    <row r="1035" spans="2:15" ht="15" customHeight="1" x14ac:dyDescent="0.15">
      <c r="B1035" s="23" t="s">
        <v>462</v>
      </c>
      <c r="C1035" s="9"/>
      <c r="D1035" s="9"/>
      <c r="E1035" s="9"/>
      <c r="J1035" s="55">
        <v>0</v>
      </c>
      <c r="K1035" s="232"/>
      <c r="L1035" s="225"/>
      <c r="M1035" s="118">
        <f t="shared" si="197"/>
        <v>0</v>
      </c>
      <c r="N1035" s="238"/>
      <c r="O1035" s="239"/>
    </row>
    <row r="1036" spans="2:15" ht="15" customHeight="1" x14ac:dyDescent="0.15">
      <c r="B1036" s="23" t="s">
        <v>463</v>
      </c>
      <c r="C1036" s="9"/>
      <c r="D1036" s="9"/>
      <c r="E1036" s="9"/>
      <c r="J1036" s="55">
        <v>2</v>
      </c>
      <c r="K1036" s="232"/>
      <c r="L1036" s="225"/>
      <c r="M1036" s="118">
        <f t="shared" si="197"/>
        <v>0.35149384885764495</v>
      </c>
      <c r="N1036" s="238"/>
      <c r="O1036" s="239"/>
    </row>
    <row r="1037" spans="2:15" ht="15" customHeight="1" x14ac:dyDescent="0.15">
      <c r="B1037" s="27" t="s">
        <v>231</v>
      </c>
      <c r="C1037" s="11"/>
      <c r="D1037" s="11"/>
      <c r="E1037" s="11"/>
      <c r="F1037" s="11"/>
      <c r="G1037" s="11"/>
      <c r="H1037" s="11"/>
      <c r="I1037" s="11"/>
      <c r="J1037" s="56">
        <v>82</v>
      </c>
      <c r="K1037" s="243"/>
      <c r="L1037" s="275"/>
      <c r="M1037" s="119">
        <f t="shared" si="197"/>
        <v>14.411247803163443</v>
      </c>
      <c r="N1037" s="245"/>
      <c r="O1037" s="280"/>
    </row>
    <row r="1038" spans="2:15" ht="15" customHeight="1" x14ac:dyDescent="0.15">
      <c r="B1038" s="28" t="s">
        <v>1</v>
      </c>
      <c r="C1038" s="12"/>
      <c r="D1038" s="12"/>
      <c r="E1038" s="12"/>
      <c r="F1038" s="12"/>
      <c r="G1038" s="12"/>
      <c r="H1038" s="12"/>
      <c r="I1038" s="12"/>
      <c r="J1038" s="105">
        <f>SUM(J1028:J1037)</f>
        <v>569</v>
      </c>
      <c r="K1038" s="233"/>
      <c r="L1038" s="227"/>
      <c r="M1038" s="120">
        <f>IF(SUM(M1028:M1037)&gt;100,"－",SUM(M1028:M1037))</f>
        <v>100</v>
      </c>
      <c r="N1038" s="240"/>
      <c r="O1038" s="241"/>
    </row>
    <row r="1039" spans="2:15" ht="15" customHeight="1" x14ac:dyDescent="0.15">
      <c r="B1039" s="28" t="s">
        <v>464</v>
      </c>
      <c r="C1039" s="12"/>
      <c r="D1039" s="12"/>
      <c r="E1039" s="12"/>
      <c r="F1039" s="12"/>
      <c r="G1039" s="12"/>
      <c r="H1039" s="12"/>
      <c r="I1039" s="13"/>
      <c r="J1039" s="144">
        <v>4.6916088812996666</v>
      </c>
      <c r="K1039" s="240"/>
      <c r="L1039" s="241"/>
    </row>
    <row r="1040" spans="2:15" ht="15" customHeight="1" x14ac:dyDescent="0.15">
      <c r="B1040" s="28" t="s">
        <v>313</v>
      </c>
      <c r="C1040" s="12"/>
      <c r="D1040" s="12"/>
      <c r="E1040" s="12"/>
      <c r="F1040" s="12"/>
      <c r="G1040" s="12"/>
      <c r="H1040" s="12"/>
      <c r="I1040" s="13"/>
      <c r="J1040" s="158">
        <v>3.6</v>
      </c>
      <c r="K1040" s="276"/>
      <c r="L1040" s="277"/>
    </row>
    <row r="1041" spans="1:15" ht="15" customHeight="1" x14ac:dyDescent="0.15">
      <c r="B1041" s="28" t="s">
        <v>314</v>
      </c>
      <c r="C1041" s="12"/>
      <c r="D1041" s="12"/>
      <c r="E1041" s="12"/>
      <c r="F1041" s="12"/>
      <c r="G1041" s="12"/>
      <c r="H1041" s="12"/>
      <c r="I1041" s="13"/>
      <c r="J1041" s="158">
        <v>94.071428571428569</v>
      </c>
      <c r="K1041" s="276"/>
      <c r="L1041" s="277"/>
    </row>
    <row r="1042" spans="1:15" ht="15" customHeight="1" x14ac:dyDescent="0.15">
      <c r="B1042" s="28" t="s">
        <v>410</v>
      </c>
      <c r="C1042" s="12"/>
      <c r="D1042" s="12"/>
      <c r="E1042" s="12"/>
      <c r="F1042" s="12"/>
      <c r="G1042" s="12"/>
      <c r="H1042" s="12"/>
      <c r="I1042" s="13"/>
      <c r="J1042" s="158">
        <v>0</v>
      </c>
      <c r="K1042" s="276"/>
      <c r="L1042" s="277"/>
    </row>
    <row r="1043" spans="1:15" ht="15" customHeight="1" x14ac:dyDescent="0.15">
      <c r="B1043" s="31"/>
      <c r="C1043" s="14"/>
      <c r="D1043" s="14"/>
      <c r="E1043" s="14"/>
      <c r="F1043" s="14"/>
      <c r="G1043" s="14"/>
      <c r="H1043" s="14"/>
      <c r="I1043" s="14"/>
      <c r="J1043" s="140"/>
      <c r="K1043" s="140"/>
      <c r="L1043" s="140"/>
    </row>
    <row r="1044" spans="1:15" ht="15" customHeight="1" x14ac:dyDescent="0.15">
      <c r="A1044" s="154" t="s">
        <v>465</v>
      </c>
      <c r="B1044" s="31"/>
      <c r="C1044" s="14"/>
      <c r="D1044" s="14"/>
      <c r="E1044" s="14"/>
      <c r="F1044" s="14"/>
      <c r="G1044" s="14"/>
      <c r="H1044" s="14"/>
      <c r="I1044" s="15"/>
      <c r="J1044" s="16"/>
      <c r="K1044" s="17"/>
    </row>
    <row r="1045" spans="1:15" ht="12" customHeight="1" x14ac:dyDescent="0.15">
      <c r="B1045" s="30"/>
      <c r="C1045" s="10"/>
      <c r="D1045" s="10"/>
      <c r="E1045" s="10"/>
      <c r="F1045" s="10"/>
      <c r="G1045" s="10"/>
      <c r="H1045" s="10"/>
      <c r="I1045" s="10"/>
      <c r="J1045" s="34" t="s">
        <v>2</v>
      </c>
      <c r="K1045" s="35"/>
      <c r="L1045" s="13"/>
      <c r="M1045" s="34" t="s">
        <v>3</v>
      </c>
      <c r="N1045" s="35"/>
      <c r="O1045" s="13"/>
    </row>
    <row r="1046" spans="1:15" ht="11.25" x14ac:dyDescent="0.15">
      <c r="B1046" s="131" t="s">
        <v>416</v>
      </c>
      <c r="C1046" s="14"/>
      <c r="D1046" s="14"/>
      <c r="E1046" s="14"/>
      <c r="F1046" s="14"/>
      <c r="G1046" s="14"/>
      <c r="H1046" s="14"/>
      <c r="I1046" s="14"/>
      <c r="J1046" s="141" t="s">
        <v>10</v>
      </c>
      <c r="K1046" s="229"/>
      <c r="L1046" s="220"/>
      <c r="M1046" s="141" t="s">
        <v>10</v>
      </c>
      <c r="N1046" s="229"/>
      <c r="O1046" s="220"/>
    </row>
    <row r="1047" spans="1:15" ht="12" customHeight="1" x14ac:dyDescent="0.15">
      <c r="B1047" s="27"/>
      <c r="C1047" s="11"/>
      <c r="D1047" s="11"/>
      <c r="E1047" s="11"/>
      <c r="F1047" s="11"/>
      <c r="G1047" s="11"/>
      <c r="H1047" s="11"/>
      <c r="I1047" s="11"/>
      <c r="J1047" s="104"/>
      <c r="K1047" s="230"/>
      <c r="L1047" s="221"/>
      <c r="M1047" s="116">
        <f>M$884</f>
        <v>400</v>
      </c>
      <c r="N1047" s="234"/>
      <c r="O1047" s="235"/>
    </row>
    <row r="1048" spans="1:15" ht="15" customHeight="1" x14ac:dyDescent="0.15">
      <c r="B1048" s="23" t="s">
        <v>470</v>
      </c>
      <c r="C1048" s="9"/>
      <c r="D1048" s="9"/>
      <c r="E1048" s="9"/>
      <c r="J1048" s="54">
        <v>51</v>
      </c>
      <c r="K1048" s="273"/>
      <c r="L1048" s="274"/>
      <c r="M1048" s="117">
        <f>J1048/M$1047*100</f>
        <v>12.75</v>
      </c>
      <c r="N1048" s="278"/>
      <c r="O1048" s="279"/>
    </row>
    <row r="1049" spans="1:15" ht="15" customHeight="1" x14ac:dyDescent="0.15">
      <c r="B1049" s="23" t="s">
        <v>469</v>
      </c>
      <c r="C1049" s="9"/>
      <c r="D1049" s="9"/>
      <c r="E1049" s="9"/>
      <c r="J1049" s="55">
        <v>37</v>
      </c>
      <c r="K1049" s="232"/>
      <c r="L1049" s="225"/>
      <c r="M1049" s="118">
        <f t="shared" ref="M1049:M1057" si="198">J1049/M$1047*100</f>
        <v>9.25</v>
      </c>
      <c r="N1049" s="238"/>
      <c r="O1049" s="239"/>
    </row>
    <row r="1050" spans="1:15" ht="15" customHeight="1" x14ac:dyDescent="0.15">
      <c r="B1050" s="23" t="s">
        <v>456</v>
      </c>
      <c r="C1050" s="9"/>
      <c r="D1050" s="9"/>
      <c r="E1050" s="9"/>
      <c r="J1050" s="55">
        <v>44</v>
      </c>
      <c r="K1050" s="232"/>
      <c r="L1050" s="225"/>
      <c r="M1050" s="118">
        <f t="shared" si="198"/>
        <v>11</v>
      </c>
      <c r="N1050" s="238"/>
      <c r="O1050" s="239"/>
    </row>
    <row r="1051" spans="1:15" ht="15" customHeight="1" x14ac:dyDescent="0.15">
      <c r="B1051" s="23" t="s">
        <v>468</v>
      </c>
      <c r="C1051" s="9"/>
      <c r="D1051" s="9"/>
      <c r="E1051" s="9"/>
      <c r="J1051" s="55">
        <v>12</v>
      </c>
      <c r="K1051" s="232"/>
      <c r="L1051" s="225"/>
      <c r="M1051" s="118">
        <f t="shared" si="198"/>
        <v>3</v>
      </c>
      <c r="N1051" s="238"/>
      <c r="O1051" s="239"/>
    </row>
    <row r="1052" spans="1:15" ht="15" customHeight="1" x14ac:dyDescent="0.15">
      <c r="B1052" s="23" t="s">
        <v>459</v>
      </c>
      <c r="C1052" s="9"/>
      <c r="D1052" s="9"/>
      <c r="E1052" s="9"/>
      <c r="J1052" s="55">
        <v>4</v>
      </c>
      <c r="K1052" s="232"/>
      <c r="L1052" s="225"/>
      <c r="M1052" s="118">
        <f t="shared" si="198"/>
        <v>1</v>
      </c>
      <c r="N1052" s="238"/>
      <c r="O1052" s="239"/>
    </row>
    <row r="1053" spans="1:15" ht="15" customHeight="1" x14ac:dyDescent="0.15">
      <c r="B1053" s="23" t="s">
        <v>460</v>
      </c>
      <c r="C1053" s="9"/>
      <c r="D1053" s="9"/>
      <c r="E1053" s="9"/>
      <c r="J1053" s="55">
        <v>3</v>
      </c>
      <c r="K1053" s="232"/>
      <c r="L1053" s="225"/>
      <c r="M1053" s="118">
        <f t="shared" si="198"/>
        <v>0.75</v>
      </c>
      <c r="N1053" s="238"/>
      <c r="O1053" s="239"/>
    </row>
    <row r="1054" spans="1:15" ht="15" customHeight="1" x14ac:dyDescent="0.15">
      <c r="B1054" s="23" t="s">
        <v>461</v>
      </c>
      <c r="C1054" s="9"/>
      <c r="D1054" s="9"/>
      <c r="E1054" s="9"/>
      <c r="J1054" s="55">
        <v>3</v>
      </c>
      <c r="K1054" s="232"/>
      <c r="L1054" s="225"/>
      <c r="M1054" s="118">
        <f t="shared" si="198"/>
        <v>0.75</v>
      </c>
      <c r="N1054" s="238"/>
      <c r="O1054" s="239"/>
    </row>
    <row r="1055" spans="1:15" ht="15" customHeight="1" x14ac:dyDescent="0.15">
      <c r="B1055" s="23" t="s">
        <v>462</v>
      </c>
      <c r="C1055" s="9"/>
      <c r="D1055" s="9"/>
      <c r="E1055" s="9"/>
      <c r="J1055" s="55">
        <v>1</v>
      </c>
      <c r="K1055" s="232"/>
      <c r="L1055" s="225"/>
      <c r="M1055" s="118">
        <f t="shared" si="198"/>
        <v>0.25</v>
      </c>
      <c r="N1055" s="238"/>
      <c r="O1055" s="239"/>
    </row>
    <row r="1056" spans="1:15" ht="15" customHeight="1" x14ac:dyDescent="0.15">
      <c r="B1056" s="23" t="s">
        <v>463</v>
      </c>
      <c r="C1056" s="9"/>
      <c r="D1056" s="9"/>
      <c r="E1056" s="9"/>
      <c r="J1056" s="55">
        <v>1</v>
      </c>
      <c r="K1056" s="232"/>
      <c r="L1056" s="225"/>
      <c r="M1056" s="118">
        <f t="shared" si="198"/>
        <v>0.25</v>
      </c>
      <c r="N1056" s="238"/>
      <c r="O1056" s="239"/>
    </row>
    <row r="1057" spans="2:15" ht="15" customHeight="1" x14ac:dyDescent="0.15">
      <c r="B1057" s="27" t="s">
        <v>231</v>
      </c>
      <c r="C1057" s="11"/>
      <c r="D1057" s="11"/>
      <c r="E1057" s="11"/>
      <c r="F1057" s="11"/>
      <c r="G1057" s="11"/>
      <c r="H1057" s="11"/>
      <c r="I1057" s="11"/>
      <c r="J1057" s="56">
        <v>244</v>
      </c>
      <c r="K1057" s="243"/>
      <c r="L1057" s="275"/>
      <c r="M1057" s="119">
        <f t="shared" si="198"/>
        <v>61</v>
      </c>
      <c r="N1057" s="245"/>
      <c r="O1057" s="280"/>
    </row>
    <row r="1058" spans="2:15" ht="15" customHeight="1" x14ac:dyDescent="0.15">
      <c r="B1058" s="28" t="s">
        <v>1</v>
      </c>
      <c r="C1058" s="12"/>
      <c r="D1058" s="12"/>
      <c r="E1058" s="12"/>
      <c r="F1058" s="12"/>
      <c r="G1058" s="12"/>
      <c r="H1058" s="12"/>
      <c r="I1058" s="12"/>
      <c r="J1058" s="105">
        <f>SUM(J1048:J1057)</f>
        <v>400</v>
      </c>
      <c r="K1058" s="233"/>
      <c r="L1058" s="227"/>
      <c r="M1058" s="120">
        <f>IF(SUM(M1048:M1057)&gt;100,"－",SUM(M1048:M1057))</f>
        <v>100</v>
      </c>
      <c r="N1058" s="240"/>
      <c r="O1058" s="241"/>
    </row>
    <row r="1059" spans="2:15" ht="15" customHeight="1" x14ac:dyDescent="0.15">
      <c r="B1059" s="28" t="s">
        <v>464</v>
      </c>
      <c r="C1059" s="12"/>
      <c r="D1059" s="12"/>
      <c r="E1059" s="12"/>
      <c r="F1059" s="12"/>
      <c r="G1059" s="12"/>
      <c r="H1059" s="12"/>
      <c r="I1059" s="13"/>
      <c r="J1059" s="144">
        <v>7.1485371098459929</v>
      </c>
      <c r="K1059" s="240"/>
      <c r="L1059" s="241"/>
    </row>
    <row r="1060" spans="2:15" ht="15" customHeight="1" x14ac:dyDescent="0.15">
      <c r="B1060" s="28" t="s">
        <v>313</v>
      </c>
      <c r="C1060" s="12"/>
      <c r="D1060" s="12"/>
      <c r="E1060" s="12"/>
      <c r="F1060" s="12"/>
      <c r="G1060" s="12"/>
      <c r="H1060" s="12"/>
      <c r="I1060" s="13"/>
      <c r="J1060" s="158">
        <v>4.0588235294117645</v>
      </c>
      <c r="K1060" s="276"/>
      <c r="L1060" s="277"/>
    </row>
    <row r="1061" spans="2:15" ht="15" customHeight="1" x14ac:dyDescent="0.15">
      <c r="B1061" s="28" t="s">
        <v>314</v>
      </c>
      <c r="C1061" s="12"/>
      <c r="D1061" s="12"/>
      <c r="E1061" s="12"/>
      <c r="F1061" s="12"/>
      <c r="G1061" s="12"/>
      <c r="H1061" s="12"/>
      <c r="I1061" s="13"/>
      <c r="J1061" s="158">
        <v>88</v>
      </c>
      <c r="K1061" s="276"/>
      <c r="L1061" s="277"/>
    </row>
    <row r="1062" spans="2:15" ht="15" customHeight="1" x14ac:dyDescent="0.15">
      <c r="B1062" s="28" t="s">
        <v>410</v>
      </c>
      <c r="C1062" s="12"/>
      <c r="D1062" s="12"/>
      <c r="E1062" s="12"/>
      <c r="F1062" s="12"/>
      <c r="G1062" s="12"/>
      <c r="H1062" s="12"/>
      <c r="I1062" s="13"/>
      <c r="J1062" s="158">
        <v>0</v>
      </c>
      <c r="K1062" s="276"/>
      <c r="L1062" s="277"/>
    </row>
    <row r="1063" spans="2:15" ht="15" customHeight="1" x14ac:dyDescent="0.15">
      <c r="B1063" s="31"/>
      <c r="C1063" s="14"/>
      <c r="D1063" s="14"/>
      <c r="E1063" s="14"/>
      <c r="F1063" s="14"/>
      <c r="G1063" s="14"/>
      <c r="H1063" s="14"/>
      <c r="I1063" s="14"/>
      <c r="J1063" s="140"/>
      <c r="K1063" s="140"/>
      <c r="L1063" s="140"/>
    </row>
    <row r="1064" spans="2:15" ht="12" customHeight="1" x14ac:dyDescent="0.15">
      <c r="B1064" s="30"/>
      <c r="C1064" s="10"/>
      <c r="D1064" s="10"/>
      <c r="E1064" s="10"/>
      <c r="F1064" s="10"/>
      <c r="G1064" s="10"/>
      <c r="H1064" s="10"/>
      <c r="I1064" s="10"/>
      <c r="J1064" s="34" t="s">
        <v>2</v>
      </c>
      <c r="K1064" s="35"/>
      <c r="L1064" s="13"/>
      <c r="M1064" s="34" t="s">
        <v>3</v>
      </c>
      <c r="N1064" s="35"/>
      <c r="O1064" s="13"/>
    </row>
    <row r="1065" spans="2:15" ht="11.25" x14ac:dyDescent="0.15">
      <c r="B1065" s="131" t="s">
        <v>471</v>
      </c>
      <c r="C1065" s="14"/>
      <c r="D1065" s="14"/>
      <c r="E1065" s="14"/>
      <c r="F1065" s="14"/>
      <c r="G1065" s="14"/>
      <c r="H1065" s="14"/>
      <c r="I1065" s="14"/>
      <c r="J1065" s="141" t="s">
        <v>10</v>
      </c>
      <c r="K1065" s="229"/>
      <c r="L1065" s="220"/>
      <c r="M1065" s="141" t="s">
        <v>10</v>
      </c>
      <c r="N1065" s="229"/>
      <c r="O1065" s="220"/>
    </row>
    <row r="1066" spans="2:15" ht="12" customHeight="1" x14ac:dyDescent="0.15">
      <c r="B1066" s="27"/>
      <c r="C1066" s="11"/>
      <c r="D1066" s="11"/>
      <c r="E1066" s="11"/>
      <c r="F1066" s="11"/>
      <c r="G1066" s="11"/>
      <c r="H1066" s="11"/>
      <c r="I1066" s="11"/>
      <c r="J1066" s="104"/>
      <c r="K1066" s="230"/>
      <c r="L1066" s="221"/>
      <c r="M1066" s="116">
        <f>M$884</f>
        <v>400</v>
      </c>
      <c r="N1066" s="234"/>
      <c r="O1066" s="235"/>
    </row>
    <row r="1067" spans="2:15" ht="15" customHeight="1" x14ac:dyDescent="0.15">
      <c r="B1067" s="23" t="s">
        <v>470</v>
      </c>
      <c r="C1067" s="9"/>
      <c r="D1067" s="9"/>
      <c r="E1067" s="9"/>
      <c r="J1067" s="54">
        <v>52</v>
      </c>
      <c r="K1067" s="273"/>
      <c r="L1067" s="274"/>
      <c r="M1067" s="117">
        <f>J1067/M$1066*100</f>
        <v>13</v>
      </c>
      <c r="N1067" s="278"/>
      <c r="O1067" s="279"/>
    </row>
    <row r="1068" spans="2:15" ht="15" customHeight="1" x14ac:dyDescent="0.15">
      <c r="B1068" s="23" t="s">
        <v>469</v>
      </c>
      <c r="C1068" s="9"/>
      <c r="D1068" s="9"/>
      <c r="E1068" s="9"/>
      <c r="J1068" s="55">
        <v>40</v>
      </c>
      <c r="K1068" s="232"/>
      <c r="L1068" s="225"/>
      <c r="M1068" s="118">
        <f t="shared" ref="M1068:M1076" si="199">J1068/M$1066*100</f>
        <v>10</v>
      </c>
      <c r="N1068" s="238"/>
      <c r="O1068" s="239"/>
    </row>
    <row r="1069" spans="2:15" ht="15" customHeight="1" x14ac:dyDescent="0.15">
      <c r="B1069" s="23" t="s">
        <v>456</v>
      </c>
      <c r="C1069" s="9"/>
      <c r="D1069" s="9"/>
      <c r="E1069" s="9"/>
      <c r="J1069" s="55">
        <v>51</v>
      </c>
      <c r="K1069" s="232"/>
      <c r="L1069" s="225"/>
      <c r="M1069" s="118">
        <f t="shared" si="199"/>
        <v>12.75</v>
      </c>
      <c r="N1069" s="238"/>
      <c r="O1069" s="239"/>
    </row>
    <row r="1070" spans="2:15" ht="15" customHeight="1" x14ac:dyDescent="0.15">
      <c r="B1070" s="23" t="s">
        <v>468</v>
      </c>
      <c r="C1070" s="9"/>
      <c r="D1070" s="9"/>
      <c r="E1070" s="9"/>
      <c r="J1070" s="55">
        <v>12</v>
      </c>
      <c r="K1070" s="232"/>
      <c r="L1070" s="225"/>
      <c r="M1070" s="118">
        <f t="shared" si="199"/>
        <v>3</v>
      </c>
      <c r="N1070" s="238"/>
      <c r="O1070" s="239"/>
    </row>
    <row r="1071" spans="2:15" ht="15" customHeight="1" x14ac:dyDescent="0.15">
      <c r="B1071" s="23" t="s">
        <v>459</v>
      </c>
      <c r="C1071" s="9"/>
      <c r="D1071" s="9"/>
      <c r="E1071" s="9"/>
      <c r="J1071" s="55">
        <v>2</v>
      </c>
      <c r="K1071" s="232"/>
      <c r="L1071" s="225"/>
      <c r="M1071" s="118">
        <f t="shared" si="199"/>
        <v>0.5</v>
      </c>
      <c r="N1071" s="238"/>
      <c r="O1071" s="239"/>
    </row>
    <row r="1072" spans="2:15" ht="15" customHeight="1" x14ac:dyDescent="0.15">
      <c r="B1072" s="23" t="s">
        <v>460</v>
      </c>
      <c r="C1072" s="9"/>
      <c r="D1072" s="9"/>
      <c r="E1072" s="9"/>
      <c r="J1072" s="55">
        <v>1</v>
      </c>
      <c r="K1072" s="232"/>
      <c r="L1072" s="225"/>
      <c r="M1072" s="118">
        <f t="shared" si="199"/>
        <v>0.25</v>
      </c>
      <c r="N1072" s="238"/>
      <c r="O1072" s="239"/>
    </row>
    <row r="1073" spans="1:15" ht="15" customHeight="1" x14ac:dyDescent="0.15">
      <c r="B1073" s="23" t="s">
        <v>461</v>
      </c>
      <c r="C1073" s="9"/>
      <c r="D1073" s="9"/>
      <c r="E1073" s="9"/>
      <c r="J1073" s="55">
        <v>0</v>
      </c>
      <c r="K1073" s="232"/>
      <c r="L1073" s="225"/>
      <c r="M1073" s="118">
        <f t="shared" si="199"/>
        <v>0</v>
      </c>
      <c r="N1073" s="238"/>
      <c r="O1073" s="239"/>
    </row>
    <row r="1074" spans="1:15" ht="15" customHeight="1" x14ac:dyDescent="0.15">
      <c r="B1074" s="23" t="s">
        <v>462</v>
      </c>
      <c r="C1074" s="9"/>
      <c r="D1074" s="9"/>
      <c r="E1074" s="9"/>
      <c r="J1074" s="55">
        <v>0</v>
      </c>
      <c r="K1074" s="232"/>
      <c r="L1074" s="225"/>
      <c r="M1074" s="118">
        <f t="shared" si="199"/>
        <v>0</v>
      </c>
      <c r="N1074" s="238"/>
      <c r="O1074" s="239"/>
    </row>
    <row r="1075" spans="1:15" ht="15" customHeight="1" x14ac:dyDescent="0.15">
      <c r="B1075" s="23" t="s">
        <v>463</v>
      </c>
      <c r="C1075" s="9"/>
      <c r="D1075" s="9"/>
      <c r="E1075" s="9"/>
      <c r="J1075" s="55">
        <v>0</v>
      </c>
      <c r="K1075" s="232"/>
      <c r="L1075" s="225"/>
      <c r="M1075" s="118">
        <f t="shared" si="199"/>
        <v>0</v>
      </c>
      <c r="N1075" s="238"/>
      <c r="O1075" s="239"/>
    </row>
    <row r="1076" spans="1:15" ht="15" customHeight="1" x14ac:dyDescent="0.15">
      <c r="B1076" s="27" t="s">
        <v>231</v>
      </c>
      <c r="C1076" s="11"/>
      <c r="D1076" s="11"/>
      <c r="E1076" s="11"/>
      <c r="F1076" s="11"/>
      <c r="G1076" s="11"/>
      <c r="H1076" s="11"/>
      <c r="I1076" s="11"/>
      <c r="J1076" s="56">
        <v>242</v>
      </c>
      <c r="K1076" s="243"/>
      <c r="L1076" s="275"/>
      <c r="M1076" s="119">
        <f t="shared" si="199"/>
        <v>60.5</v>
      </c>
      <c r="N1076" s="245"/>
      <c r="O1076" s="280"/>
    </row>
    <row r="1077" spans="1:15" ht="15" customHeight="1" x14ac:dyDescent="0.15">
      <c r="B1077" s="28" t="s">
        <v>1</v>
      </c>
      <c r="C1077" s="12"/>
      <c r="D1077" s="12"/>
      <c r="E1077" s="12"/>
      <c r="F1077" s="12"/>
      <c r="G1077" s="12"/>
      <c r="H1077" s="12"/>
      <c r="I1077" s="12"/>
      <c r="J1077" s="105">
        <f>SUM(J1067:J1076)</f>
        <v>400</v>
      </c>
      <c r="K1077" s="233"/>
      <c r="L1077" s="227"/>
      <c r="M1077" s="120">
        <f>IF(SUM(M1067:M1076)&gt;100,"－",SUM(M1067:M1076))</f>
        <v>100</v>
      </c>
      <c r="N1077" s="240"/>
      <c r="O1077" s="241"/>
    </row>
    <row r="1078" spans="1:15" ht="15" customHeight="1" x14ac:dyDescent="0.15">
      <c r="B1078" s="28" t="s">
        <v>464</v>
      </c>
      <c r="C1078" s="12"/>
      <c r="D1078" s="12"/>
      <c r="E1078" s="12"/>
      <c r="F1078" s="12"/>
      <c r="G1078" s="12"/>
      <c r="H1078" s="12"/>
      <c r="I1078" s="13"/>
      <c r="J1078" s="144">
        <v>5.3317539171042938</v>
      </c>
      <c r="K1078" s="240"/>
      <c r="L1078" s="241"/>
    </row>
    <row r="1079" spans="1:15" ht="15" customHeight="1" x14ac:dyDescent="0.15">
      <c r="B1079" s="28" t="s">
        <v>313</v>
      </c>
      <c r="C1079" s="12"/>
      <c r="D1079" s="12"/>
      <c r="E1079" s="12"/>
      <c r="F1079" s="12"/>
      <c r="G1079" s="12"/>
      <c r="H1079" s="12"/>
      <c r="I1079" s="13"/>
      <c r="J1079" s="158">
        <v>4.2613636363636367</v>
      </c>
      <c r="K1079" s="276"/>
      <c r="L1079" s="277"/>
    </row>
    <row r="1080" spans="1:15" ht="15" customHeight="1" x14ac:dyDescent="0.15">
      <c r="B1080" s="28" t="s">
        <v>314</v>
      </c>
      <c r="C1080" s="12"/>
      <c r="D1080" s="12"/>
      <c r="E1080" s="12"/>
      <c r="F1080" s="12"/>
      <c r="G1080" s="12"/>
      <c r="H1080" s="12"/>
      <c r="I1080" s="13"/>
      <c r="J1080" s="158">
        <v>39</v>
      </c>
      <c r="K1080" s="276"/>
      <c r="L1080" s="277"/>
    </row>
    <row r="1081" spans="1:15" ht="15" customHeight="1" x14ac:dyDescent="0.15">
      <c r="B1081" s="28" t="s">
        <v>410</v>
      </c>
      <c r="C1081" s="12"/>
      <c r="D1081" s="12"/>
      <c r="E1081" s="12"/>
      <c r="F1081" s="12"/>
      <c r="G1081" s="12"/>
      <c r="H1081" s="12"/>
      <c r="I1081" s="13"/>
      <c r="J1081" s="158">
        <v>0</v>
      </c>
      <c r="K1081" s="276"/>
      <c r="L1081" s="277"/>
    </row>
    <row r="1082" spans="1:15" ht="15" customHeight="1" x14ac:dyDescent="0.15">
      <c r="B1082" s="31"/>
      <c r="C1082" s="14"/>
      <c r="D1082" s="14"/>
      <c r="E1082" s="14"/>
      <c r="F1082" s="14"/>
      <c r="G1082" s="14"/>
      <c r="H1082" s="14"/>
      <c r="I1082" s="14"/>
      <c r="J1082" s="140"/>
      <c r="K1082" s="140"/>
      <c r="L1082" s="140"/>
    </row>
    <row r="1083" spans="1:15" ht="15" customHeight="1" x14ac:dyDescent="0.15">
      <c r="A1083" s="1" t="s">
        <v>341</v>
      </c>
      <c r="D1083" s="8"/>
      <c r="F1083" s="1"/>
      <c r="G1083" s="1"/>
      <c r="H1083" s="1"/>
      <c r="I1083" s="1"/>
      <c r="K1083" s="1"/>
    </row>
    <row r="1084" spans="1:15" ht="12" customHeight="1" x14ac:dyDescent="0.15">
      <c r="B1084" s="30"/>
      <c r="C1084" s="10"/>
      <c r="D1084" s="10"/>
      <c r="E1084" s="10"/>
      <c r="F1084" s="10"/>
      <c r="G1084" s="10"/>
      <c r="H1084" s="10"/>
      <c r="I1084" s="10"/>
      <c r="J1084" s="34" t="s">
        <v>2</v>
      </c>
      <c r="K1084" s="35"/>
      <c r="L1084" s="13"/>
      <c r="M1084" s="34" t="s">
        <v>3</v>
      </c>
      <c r="N1084" s="35"/>
      <c r="O1084" s="13"/>
    </row>
    <row r="1085" spans="1:15" ht="11.25" x14ac:dyDescent="0.15">
      <c r="B1085" s="131" t="s">
        <v>203</v>
      </c>
      <c r="C1085" s="14"/>
      <c r="D1085" s="14"/>
      <c r="E1085" s="14"/>
      <c r="F1085" s="14"/>
      <c r="G1085" s="14"/>
      <c r="H1085" s="14"/>
      <c r="I1085" s="14"/>
      <c r="J1085" s="215"/>
      <c r="K1085" s="229"/>
      <c r="L1085" s="143" t="s">
        <v>11</v>
      </c>
      <c r="M1085" s="215"/>
      <c r="N1085" s="229"/>
      <c r="O1085" s="143" t="s">
        <v>11</v>
      </c>
    </row>
    <row r="1086" spans="1:15" ht="15" customHeight="1" x14ac:dyDescent="0.15">
      <c r="B1086" s="27"/>
      <c r="C1086" s="11"/>
      <c r="D1086" s="11"/>
      <c r="E1086" s="11"/>
      <c r="F1086" s="11"/>
      <c r="G1086" s="11"/>
      <c r="H1086" s="11"/>
      <c r="I1086" s="11"/>
      <c r="J1086" s="281"/>
      <c r="K1086" s="249"/>
      <c r="L1086" s="106"/>
      <c r="M1086" s="283"/>
      <c r="N1086" s="249"/>
      <c r="O1086" s="211">
        <f>L1093</f>
        <v>138695</v>
      </c>
    </row>
    <row r="1087" spans="1:15" ht="15" customHeight="1" x14ac:dyDescent="0.15">
      <c r="B1087" s="23" t="s">
        <v>45</v>
      </c>
      <c r="C1087" s="9"/>
      <c r="D1087" s="9"/>
      <c r="E1087" s="9"/>
      <c r="J1087" s="282"/>
      <c r="K1087" s="248"/>
      <c r="L1087" s="108">
        <v>27451</v>
      </c>
      <c r="M1087" s="250"/>
      <c r="N1087" s="248"/>
      <c r="O1087" s="122">
        <f t="shared" ref="O1087:O1092" si="200">L1087/O$1086*100</f>
        <v>19.792350120768592</v>
      </c>
    </row>
    <row r="1088" spans="1:15" ht="15" customHeight="1" x14ac:dyDescent="0.15">
      <c r="B1088" s="23" t="s">
        <v>44</v>
      </c>
      <c r="C1088" s="9"/>
      <c r="D1088" s="9"/>
      <c r="E1088" s="9"/>
      <c r="J1088" s="282"/>
      <c r="K1088" s="248"/>
      <c r="L1088" s="108">
        <v>33449</v>
      </c>
      <c r="M1088" s="250"/>
      <c r="N1088" s="248"/>
      <c r="O1088" s="123">
        <f t="shared" si="200"/>
        <v>24.11694725837269</v>
      </c>
    </row>
    <row r="1089" spans="1:15" ht="15" customHeight="1" x14ac:dyDescent="0.15">
      <c r="B1089" s="23" t="s">
        <v>43</v>
      </c>
      <c r="C1089" s="9"/>
      <c r="D1089" s="9"/>
      <c r="E1089" s="9"/>
      <c r="J1089" s="282"/>
      <c r="K1089" s="248"/>
      <c r="L1089" s="108">
        <v>31048</v>
      </c>
      <c r="M1089" s="250"/>
      <c r="N1089" s="248"/>
      <c r="O1089" s="123">
        <f t="shared" si="200"/>
        <v>22.385810591585852</v>
      </c>
    </row>
    <row r="1090" spans="1:15" ht="15" customHeight="1" x14ac:dyDescent="0.15">
      <c r="B1090" s="23" t="s">
        <v>46</v>
      </c>
      <c r="C1090" s="9"/>
      <c r="D1090" s="9"/>
      <c r="E1090" s="9"/>
      <c r="J1090" s="282"/>
      <c r="K1090" s="248"/>
      <c r="L1090" s="108">
        <v>28266</v>
      </c>
      <c r="M1090" s="250"/>
      <c r="N1090" s="248"/>
      <c r="O1090" s="123">
        <f t="shared" si="200"/>
        <v>20.379970438732471</v>
      </c>
    </row>
    <row r="1091" spans="1:15" ht="15" customHeight="1" x14ac:dyDescent="0.15">
      <c r="B1091" s="23" t="s">
        <v>47</v>
      </c>
      <c r="C1091" s="9"/>
      <c r="D1091" s="9"/>
      <c r="E1091" s="9"/>
      <c r="J1091" s="282"/>
      <c r="K1091" s="248"/>
      <c r="L1091" s="108">
        <v>15520</v>
      </c>
      <c r="M1091" s="250"/>
      <c r="N1091" s="248"/>
      <c r="O1091" s="123">
        <f t="shared" si="200"/>
        <v>11.19002126969249</v>
      </c>
    </row>
    <row r="1092" spans="1:15" ht="15" customHeight="1" x14ac:dyDescent="0.15">
      <c r="B1092" s="23" t="s">
        <v>205</v>
      </c>
      <c r="C1092" s="9"/>
      <c r="D1092" s="9"/>
      <c r="E1092" s="9"/>
      <c r="J1092" s="282"/>
      <c r="K1092" s="249"/>
      <c r="L1092" s="109">
        <v>2961</v>
      </c>
      <c r="M1092" s="250"/>
      <c r="N1092" s="249"/>
      <c r="O1092" s="123">
        <f t="shared" si="200"/>
        <v>2.1349003208479038</v>
      </c>
    </row>
    <row r="1093" spans="1:15" s="18" customFormat="1" ht="15" customHeight="1" x14ac:dyDescent="0.15">
      <c r="A1093" s="93"/>
      <c r="B1093" s="28" t="s">
        <v>1</v>
      </c>
      <c r="C1093" s="12"/>
      <c r="D1093" s="12"/>
      <c r="E1093" s="12"/>
      <c r="F1093" s="12"/>
      <c r="G1093" s="12"/>
      <c r="H1093" s="12"/>
      <c r="I1093" s="12"/>
      <c r="J1093" s="219"/>
      <c r="K1093" s="233"/>
      <c r="L1093" s="110">
        <f>SUM(L1087:L1092)</f>
        <v>138695</v>
      </c>
      <c r="M1093" s="228"/>
      <c r="N1093" s="240"/>
      <c r="O1093" s="125">
        <f>IF(SUM(O1087:O1092)&gt;100,"－",SUM(O1087:O1092))</f>
        <v>100</v>
      </c>
    </row>
    <row r="1094" spans="1:15" s="19" customFormat="1" ht="15" customHeight="1" x14ac:dyDescent="0.15">
      <c r="A1094" s="151"/>
      <c r="B1094" s="152"/>
      <c r="C1094" s="35"/>
      <c r="D1094" s="35"/>
      <c r="E1094" s="35"/>
      <c r="F1094" s="35"/>
      <c r="G1094" s="35"/>
      <c r="H1094" s="35"/>
      <c r="I1094" s="35"/>
      <c r="L1094" s="149"/>
      <c r="O1094" s="150"/>
    </row>
    <row r="1095" spans="1:15" ht="12" customHeight="1" x14ac:dyDescent="0.15">
      <c r="B1095" s="30"/>
      <c r="C1095" s="10"/>
      <c r="D1095" s="10"/>
      <c r="E1095" s="10"/>
      <c r="F1095" s="10"/>
      <c r="G1095" s="10"/>
      <c r="H1095" s="10"/>
      <c r="I1095" s="10"/>
      <c r="J1095" s="34"/>
      <c r="K1095" s="35"/>
      <c r="L1095" s="13" t="s">
        <v>2</v>
      </c>
      <c r="M1095" s="34"/>
      <c r="N1095" s="35"/>
      <c r="O1095" s="13" t="s">
        <v>3</v>
      </c>
    </row>
    <row r="1096" spans="1:15" ht="11.25" x14ac:dyDescent="0.15">
      <c r="B1096" s="131" t="s">
        <v>204</v>
      </c>
      <c r="C1096" s="14"/>
      <c r="D1096" s="14"/>
      <c r="E1096" s="14"/>
      <c r="F1096" s="14"/>
      <c r="G1096" s="14"/>
      <c r="H1096" s="14"/>
      <c r="I1096" s="14"/>
      <c r="J1096" s="215"/>
      <c r="K1096" s="229"/>
      <c r="L1096" s="143" t="s">
        <v>11</v>
      </c>
      <c r="M1096" s="215"/>
      <c r="N1096" s="229"/>
      <c r="O1096" s="143" t="s">
        <v>11</v>
      </c>
    </row>
    <row r="1097" spans="1:15" ht="15" customHeight="1" x14ac:dyDescent="0.15">
      <c r="B1097" s="27"/>
      <c r="C1097" s="11"/>
      <c r="D1097" s="11"/>
      <c r="E1097" s="11"/>
      <c r="F1097" s="11"/>
      <c r="G1097" s="11"/>
      <c r="H1097" s="11"/>
      <c r="I1097" s="11"/>
      <c r="J1097" s="281"/>
      <c r="K1097" s="249"/>
      <c r="L1097" s="106"/>
      <c r="M1097" s="283"/>
      <c r="N1097" s="249"/>
      <c r="O1097" s="211">
        <f>L1104</f>
        <v>3357</v>
      </c>
    </row>
    <row r="1098" spans="1:15" ht="15" customHeight="1" x14ac:dyDescent="0.15">
      <c r="B1098" s="23" t="s">
        <v>45</v>
      </c>
      <c r="C1098" s="9"/>
      <c r="D1098" s="9"/>
      <c r="E1098" s="9"/>
      <c r="J1098" s="282"/>
      <c r="K1098" s="248"/>
      <c r="L1098" s="108">
        <v>1026</v>
      </c>
      <c r="M1098" s="250"/>
      <c r="N1098" s="248"/>
      <c r="O1098" s="122">
        <f t="shared" ref="O1098:O1103" si="201">L1098/O$1097*100</f>
        <v>30.563002680965145</v>
      </c>
    </row>
    <row r="1099" spans="1:15" ht="15" customHeight="1" x14ac:dyDescent="0.15">
      <c r="B1099" s="23" t="s">
        <v>44</v>
      </c>
      <c r="C1099" s="9"/>
      <c r="D1099" s="9"/>
      <c r="E1099" s="9"/>
      <c r="J1099" s="282"/>
      <c r="K1099" s="248"/>
      <c r="L1099" s="108">
        <v>909</v>
      </c>
      <c r="M1099" s="250"/>
      <c r="N1099" s="248"/>
      <c r="O1099" s="123">
        <f t="shared" si="201"/>
        <v>27.077747989276141</v>
      </c>
    </row>
    <row r="1100" spans="1:15" ht="15" customHeight="1" x14ac:dyDescent="0.15">
      <c r="B1100" s="23" t="s">
        <v>43</v>
      </c>
      <c r="C1100" s="9"/>
      <c r="D1100" s="9"/>
      <c r="E1100" s="9"/>
      <c r="J1100" s="282"/>
      <c r="K1100" s="248"/>
      <c r="L1100" s="108">
        <v>380</v>
      </c>
      <c r="M1100" s="250"/>
      <c r="N1100" s="248"/>
      <c r="O1100" s="123">
        <f t="shared" si="201"/>
        <v>11.319630622579684</v>
      </c>
    </row>
    <row r="1101" spans="1:15" ht="15" customHeight="1" x14ac:dyDescent="0.15">
      <c r="B1101" s="23" t="s">
        <v>46</v>
      </c>
      <c r="C1101" s="9"/>
      <c r="D1101" s="9"/>
      <c r="E1101" s="9"/>
      <c r="J1101" s="282"/>
      <c r="K1101" s="248"/>
      <c r="L1101" s="108">
        <v>267</v>
      </c>
      <c r="M1101" s="250"/>
      <c r="N1101" s="248"/>
      <c r="O1101" s="123">
        <f t="shared" si="201"/>
        <v>7.9535299374441468</v>
      </c>
    </row>
    <row r="1102" spans="1:15" ht="15" customHeight="1" x14ac:dyDescent="0.15">
      <c r="B1102" s="23" t="s">
        <v>47</v>
      </c>
      <c r="C1102" s="9"/>
      <c r="D1102" s="9"/>
      <c r="E1102" s="9"/>
      <c r="J1102" s="282"/>
      <c r="K1102" s="248"/>
      <c r="L1102" s="108">
        <v>205</v>
      </c>
      <c r="M1102" s="250"/>
      <c r="N1102" s="248"/>
      <c r="O1102" s="123">
        <f t="shared" si="201"/>
        <v>6.1066428358653555</v>
      </c>
    </row>
    <row r="1103" spans="1:15" ht="15" customHeight="1" x14ac:dyDescent="0.15">
      <c r="B1103" s="23" t="s">
        <v>205</v>
      </c>
      <c r="C1103" s="9"/>
      <c r="D1103" s="9"/>
      <c r="E1103" s="9"/>
      <c r="J1103" s="282"/>
      <c r="K1103" s="249"/>
      <c r="L1103" s="109">
        <v>570</v>
      </c>
      <c r="M1103" s="250"/>
      <c r="N1103" s="249"/>
      <c r="O1103" s="123">
        <f t="shared" si="201"/>
        <v>16.979445933869528</v>
      </c>
    </row>
    <row r="1104" spans="1:15" s="18" customFormat="1" ht="15" customHeight="1" x14ac:dyDescent="0.15">
      <c r="A1104" s="93"/>
      <c r="B1104" s="28" t="s">
        <v>1</v>
      </c>
      <c r="C1104" s="12"/>
      <c r="D1104" s="12"/>
      <c r="E1104" s="12"/>
      <c r="F1104" s="12"/>
      <c r="G1104" s="12"/>
      <c r="H1104" s="12"/>
      <c r="I1104" s="12"/>
      <c r="J1104" s="219"/>
      <c r="K1104" s="233"/>
      <c r="L1104" s="110">
        <f>SUM(L1098:L1103)</f>
        <v>3357</v>
      </c>
      <c r="M1104" s="228"/>
      <c r="N1104" s="240"/>
      <c r="O1104" s="125">
        <f>IF(SUM(O1098:O1103)&gt;100,"－",SUM(O1098:O1103))</f>
        <v>100</v>
      </c>
    </row>
    <row r="1105" spans="1:15" ht="15" customHeight="1" x14ac:dyDescent="0.15">
      <c r="B1105" s="31"/>
      <c r="C1105" s="19"/>
      <c r="D1105" s="19"/>
      <c r="E1105" s="19"/>
      <c r="F1105" s="19"/>
      <c r="G1105" s="20"/>
      <c r="H1105" s="21"/>
      <c r="I1105" s="21"/>
      <c r="J1105" s="21"/>
      <c r="K1105" s="22"/>
      <c r="L1105" s="21"/>
      <c r="M1105" s="18"/>
    </row>
    <row r="1106" spans="1:15" ht="15.75" customHeight="1" x14ac:dyDescent="0.15">
      <c r="A1106" s="94" t="s">
        <v>208</v>
      </c>
      <c r="B1106" s="9"/>
      <c r="C1106" s="9"/>
      <c r="D1106" s="9"/>
      <c r="E1106" s="9"/>
    </row>
    <row r="1107" spans="1:15" ht="15.75" customHeight="1" x14ac:dyDescent="0.15">
      <c r="A1107" s="1" t="s">
        <v>355</v>
      </c>
      <c r="B1107" s="29"/>
      <c r="D1107" s="19"/>
      <c r="E1107" s="19"/>
      <c r="F1107" s="19"/>
      <c r="L1107" s="21"/>
    </row>
    <row r="1108" spans="1:15" ht="12" customHeight="1" x14ac:dyDescent="0.15">
      <c r="B1108" s="30"/>
      <c r="C1108" s="10"/>
      <c r="D1108" s="10"/>
      <c r="E1108" s="10"/>
      <c r="F1108" s="10"/>
      <c r="G1108" s="10"/>
      <c r="H1108" s="10"/>
      <c r="I1108" s="10"/>
      <c r="J1108" s="34" t="s">
        <v>2</v>
      </c>
      <c r="K1108" s="35"/>
      <c r="L1108" s="13"/>
      <c r="M1108" s="34" t="s">
        <v>3</v>
      </c>
      <c r="N1108" s="35"/>
      <c r="O1108" s="13"/>
    </row>
    <row r="1109" spans="1:15" ht="29.25" x14ac:dyDescent="0.15">
      <c r="B1109" s="131"/>
      <c r="C1109" s="14"/>
      <c r="D1109" s="14"/>
      <c r="E1109" s="14"/>
      <c r="F1109" s="14"/>
      <c r="G1109" s="14"/>
      <c r="H1109" s="14"/>
      <c r="I1109" s="14"/>
      <c r="J1109" s="141" t="s">
        <v>10</v>
      </c>
      <c r="K1109" s="142" t="s">
        <v>257</v>
      </c>
      <c r="L1109" s="143" t="s">
        <v>11</v>
      </c>
      <c r="M1109" s="141" t="s">
        <v>10</v>
      </c>
      <c r="N1109" s="142" t="s">
        <v>257</v>
      </c>
      <c r="O1109" s="143" t="s">
        <v>11</v>
      </c>
    </row>
    <row r="1110" spans="1:15" ht="12" customHeight="1" x14ac:dyDescent="0.15">
      <c r="B1110" s="27"/>
      <c r="C1110" s="11"/>
      <c r="D1110" s="11"/>
      <c r="E1110" s="11"/>
      <c r="F1110" s="11"/>
      <c r="G1110" s="11"/>
      <c r="H1110" s="11"/>
      <c r="I1110" s="11"/>
      <c r="J1110" s="104"/>
      <c r="K1110" s="111"/>
      <c r="L1110" s="106"/>
      <c r="M1110" s="116">
        <f>J$23</f>
        <v>577</v>
      </c>
      <c r="N1110" s="126">
        <f>K$23</f>
        <v>57</v>
      </c>
      <c r="O1110" s="121">
        <f>L$23</f>
        <v>503</v>
      </c>
    </row>
    <row r="1111" spans="1:15" ht="15" customHeight="1" x14ac:dyDescent="0.15">
      <c r="B1111" s="23" t="s">
        <v>209</v>
      </c>
      <c r="C1111" s="9"/>
      <c r="D1111" s="9"/>
      <c r="E1111" s="9"/>
      <c r="J1111" s="54">
        <v>471</v>
      </c>
      <c r="K1111" s="44">
        <v>41</v>
      </c>
      <c r="L1111" s="45">
        <v>395</v>
      </c>
      <c r="M1111" s="117">
        <f>J1111/M$1110*100</f>
        <v>81.629116117850955</v>
      </c>
      <c r="N1111" s="85">
        <f t="shared" ref="N1111:N1121" si="202">K1111/N$1110*100</f>
        <v>71.929824561403507</v>
      </c>
      <c r="O1111" s="86">
        <f t="shared" ref="O1111:O1121" si="203">L1111/O$1110*100</f>
        <v>78.528827037773368</v>
      </c>
    </row>
    <row r="1112" spans="1:15" ht="15" customHeight="1" x14ac:dyDescent="0.15">
      <c r="B1112" s="23" t="s">
        <v>210</v>
      </c>
      <c r="C1112" s="9"/>
      <c r="D1112" s="9"/>
      <c r="E1112" s="9"/>
      <c r="J1112" s="55">
        <v>389</v>
      </c>
      <c r="K1112" s="113">
        <v>38</v>
      </c>
      <c r="L1112" s="108">
        <v>310</v>
      </c>
      <c r="M1112" s="118">
        <f t="shared" ref="M1112:M1121" si="204">J1112/M$1110*100</f>
        <v>67.417677642980934</v>
      </c>
      <c r="N1112" s="128">
        <f t="shared" si="202"/>
        <v>66.666666666666657</v>
      </c>
      <c r="O1112" s="123">
        <f t="shared" si="203"/>
        <v>61.630218687872762</v>
      </c>
    </row>
    <row r="1113" spans="1:15" ht="15" customHeight="1" x14ac:dyDescent="0.15">
      <c r="B1113" s="23" t="s">
        <v>211</v>
      </c>
      <c r="C1113" s="9"/>
      <c r="D1113" s="9"/>
      <c r="E1113" s="9"/>
      <c r="J1113" s="55">
        <v>489</v>
      </c>
      <c r="K1113" s="113">
        <v>42</v>
      </c>
      <c r="L1113" s="108">
        <v>403</v>
      </c>
      <c r="M1113" s="118">
        <f t="shared" si="204"/>
        <v>84.748700173310226</v>
      </c>
      <c r="N1113" s="128">
        <f t="shared" si="202"/>
        <v>73.68421052631578</v>
      </c>
      <c r="O1113" s="123">
        <f t="shared" si="203"/>
        <v>80.119284294234589</v>
      </c>
    </row>
    <row r="1114" spans="1:15" ht="15" customHeight="1" x14ac:dyDescent="0.15">
      <c r="B1114" s="23" t="s">
        <v>212</v>
      </c>
      <c r="C1114" s="9"/>
      <c r="D1114" s="9"/>
      <c r="E1114" s="9"/>
      <c r="J1114" s="55">
        <v>491</v>
      </c>
      <c r="K1114" s="113">
        <v>46</v>
      </c>
      <c r="L1114" s="108">
        <v>407</v>
      </c>
      <c r="M1114" s="118">
        <f t="shared" si="204"/>
        <v>85.09532062391682</v>
      </c>
      <c r="N1114" s="128">
        <f t="shared" si="202"/>
        <v>80.701754385964904</v>
      </c>
      <c r="O1114" s="123">
        <f t="shared" si="203"/>
        <v>80.914512922465207</v>
      </c>
    </row>
    <row r="1115" spans="1:15" ht="15" customHeight="1" x14ac:dyDescent="0.15">
      <c r="B1115" s="23" t="s">
        <v>213</v>
      </c>
      <c r="C1115" s="9"/>
      <c r="D1115" s="9"/>
      <c r="E1115" s="9"/>
      <c r="J1115" s="55">
        <v>442</v>
      </c>
      <c r="K1115" s="113">
        <v>34</v>
      </c>
      <c r="L1115" s="108">
        <v>326</v>
      </c>
      <c r="M1115" s="118">
        <f t="shared" si="204"/>
        <v>76.603119584055463</v>
      </c>
      <c r="N1115" s="128">
        <f t="shared" si="202"/>
        <v>59.649122807017541</v>
      </c>
      <c r="O1115" s="123">
        <f t="shared" si="203"/>
        <v>64.811133200795226</v>
      </c>
    </row>
    <row r="1116" spans="1:15" ht="15" customHeight="1" x14ac:dyDescent="0.15">
      <c r="B1116" s="23" t="s">
        <v>214</v>
      </c>
      <c r="C1116" s="9"/>
      <c r="D1116" s="9"/>
      <c r="E1116" s="9"/>
      <c r="J1116" s="55">
        <v>454</v>
      </c>
      <c r="K1116" s="113">
        <v>0</v>
      </c>
      <c r="L1116" s="108">
        <v>0</v>
      </c>
      <c r="M1116" s="118">
        <f t="shared" si="204"/>
        <v>78.682842287694982</v>
      </c>
      <c r="N1116" s="128">
        <f t="shared" si="202"/>
        <v>0</v>
      </c>
      <c r="O1116" s="123">
        <f t="shared" si="203"/>
        <v>0</v>
      </c>
    </row>
    <row r="1117" spans="1:15" ht="15" customHeight="1" x14ac:dyDescent="0.15">
      <c r="B1117" s="23" t="s">
        <v>215</v>
      </c>
      <c r="C1117" s="9"/>
      <c r="D1117" s="9"/>
      <c r="E1117" s="9"/>
      <c r="J1117" s="55">
        <v>411</v>
      </c>
      <c r="K1117" s="113">
        <v>34</v>
      </c>
      <c r="L1117" s="108">
        <v>319</v>
      </c>
      <c r="M1117" s="118">
        <f t="shared" si="204"/>
        <v>71.230502599653377</v>
      </c>
      <c r="N1117" s="128">
        <f t="shared" si="202"/>
        <v>59.649122807017541</v>
      </c>
      <c r="O1117" s="123">
        <f t="shared" si="203"/>
        <v>63.419483101391648</v>
      </c>
    </row>
    <row r="1118" spans="1:15" ht="15" customHeight="1" x14ac:dyDescent="0.15">
      <c r="B1118" s="23" t="s">
        <v>216</v>
      </c>
      <c r="C1118" s="9"/>
      <c r="D1118" s="9"/>
      <c r="E1118" s="9"/>
      <c r="J1118" s="55">
        <v>377</v>
      </c>
      <c r="K1118" s="113">
        <v>35</v>
      </c>
      <c r="L1118" s="108">
        <v>304</v>
      </c>
      <c r="M1118" s="118">
        <f t="shared" si="204"/>
        <v>65.337954939341429</v>
      </c>
      <c r="N1118" s="128">
        <f t="shared" si="202"/>
        <v>61.403508771929829</v>
      </c>
      <c r="O1118" s="123">
        <f t="shared" si="203"/>
        <v>60.437375745526836</v>
      </c>
    </row>
    <row r="1119" spans="1:15" ht="15" customHeight="1" x14ac:dyDescent="0.15">
      <c r="B1119" s="23" t="s">
        <v>217</v>
      </c>
      <c r="C1119" s="9"/>
      <c r="D1119" s="9"/>
      <c r="E1119" s="9"/>
      <c r="J1119" s="55">
        <v>64</v>
      </c>
      <c r="K1119" s="113">
        <v>9</v>
      </c>
      <c r="L1119" s="108">
        <v>51</v>
      </c>
      <c r="M1119" s="118">
        <f t="shared" si="204"/>
        <v>11.091854419410744</v>
      </c>
      <c r="N1119" s="128">
        <f t="shared" si="202"/>
        <v>15.789473684210526</v>
      </c>
      <c r="O1119" s="123">
        <f t="shared" si="203"/>
        <v>10.139165009940358</v>
      </c>
    </row>
    <row r="1120" spans="1:15" ht="15" customHeight="1" x14ac:dyDescent="0.15">
      <c r="B1120" s="23" t="s">
        <v>218</v>
      </c>
      <c r="C1120" s="9"/>
      <c r="D1120" s="9"/>
      <c r="E1120" s="9"/>
      <c r="J1120" s="55">
        <v>2</v>
      </c>
      <c r="K1120" s="113">
        <v>1</v>
      </c>
      <c r="L1120" s="108">
        <v>0</v>
      </c>
      <c r="M1120" s="118">
        <f t="shared" si="204"/>
        <v>0.34662045060658575</v>
      </c>
      <c r="N1120" s="128">
        <f t="shared" si="202"/>
        <v>1.7543859649122806</v>
      </c>
      <c r="O1120" s="123">
        <f t="shared" si="203"/>
        <v>0</v>
      </c>
    </row>
    <row r="1121" spans="1:15" ht="15" customHeight="1" x14ac:dyDescent="0.15">
      <c r="B1121" s="27" t="s">
        <v>0</v>
      </c>
      <c r="C1121" s="11"/>
      <c r="D1121" s="11"/>
      <c r="E1121" s="11"/>
      <c r="F1121" s="11"/>
      <c r="G1121" s="11"/>
      <c r="H1121" s="11"/>
      <c r="I1121" s="11"/>
      <c r="J1121" s="56">
        <v>49</v>
      </c>
      <c r="K1121" s="114">
        <v>6</v>
      </c>
      <c r="L1121" s="109">
        <v>68</v>
      </c>
      <c r="M1121" s="119">
        <f t="shared" si="204"/>
        <v>8.492201039861353</v>
      </c>
      <c r="N1121" s="129">
        <f t="shared" si="202"/>
        <v>10.526315789473683</v>
      </c>
      <c r="O1121" s="124">
        <f t="shared" si="203"/>
        <v>13.518886679920477</v>
      </c>
    </row>
    <row r="1122" spans="1:15" ht="15" customHeight="1" x14ac:dyDescent="0.15">
      <c r="B1122" s="28" t="s">
        <v>1</v>
      </c>
      <c r="C1122" s="12"/>
      <c r="D1122" s="12"/>
      <c r="E1122" s="12"/>
      <c r="F1122" s="12"/>
      <c r="G1122" s="12"/>
      <c r="H1122" s="12"/>
      <c r="I1122" s="12"/>
      <c r="J1122" s="105">
        <f>SUM(J1111:J1121)</f>
        <v>3639</v>
      </c>
      <c r="K1122" s="115">
        <f>SUM(K1111:K1121)</f>
        <v>286</v>
      </c>
      <c r="L1122" s="110">
        <f>SUM(L1111:L1121)</f>
        <v>2583</v>
      </c>
      <c r="M1122" s="120" t="str">
        <f>IF(SUM(M1111:M1121)&gt;100,"－",SUM(M1111:M1121))</f>
        <v>－</v>
      </c>
      <c r="N1122" s="130" t="str">
        <f>IF(SUM(N1111:N1121)&gt;100,"－",SUM(N1111:N1121))</f>
        <v>－</v>
      </c>
      <c r="O1122" s="125" t="str">
        <f>IF(SUM(O1111:O1121)&gt;100,"－",SUM(O1111:O1121))</f>
        <v>－</v>
      </c>
    </row>
    <row r="1123" spans="1:15" ht="14.25" customHeight="1" x14ac:dyDescent="0.15">
      <c r="B1123" s="29"/>
      <c r="J1123" s="9"/>
      <c r="K1123" s="9"/>
      <c r="M1123" s="8"/>
      <c r="N1123" s="21"/>
    </row>
    <row r="1124" spans="1:15" ht="15" customHeight="1" x14ac:dyDescent="0.15">
      <c r="A1124" s="1" t="s">
        <v>356</v>
      </c>
      <c r="J1124" s="9"/>
      <c r="K1124" s="1"/>
      <c r="L1124" s="8"/>
    </row>
    <row r="1125" spans="1:15" ht="12" customHeight="1" x14ac:dyDescent="0.15">
      <c r="B1125" s="30"/>
      <c r="C1125" s="10"/>
      <c r="D1125" s="10"/>
      <c r="E1125" s="10"/>
      <c r="F1125" s="10"/>
      <c r="G1125" s="10"/>
      <c r="H1125" s="10"/>
      <c r="I1125" s="10"/>
      <c r="J1125" s="34" t="s">
        <v>2</v>
      </c>
      <c r="K1125" s="35"/>
      <c r="L1125" s="13"/>
      <c r="M1125" s="34" t="s">
        <v>3</v>
      </c>
      <c r="N1125" s="35"/>
      <c r="O1125" s="13"/>
    </row>
    <row r="1126" spans="1:15" ht="29.25" x14ac:dyDescent="0.15">
      <c r="B1126" s="131"/>
      <c r="C1126" s="14"/>
      <c r="D1126" s="14"/>
      <c r="E1126" s="14"/>
      <c r="F1126" s="14"/>
      <c r="G1126" s="14"/>
      <c r="H1126" s="14"/>
      <c r="I1126" s="14"/>
      <c r="J1126" s="141" t="s">
        <v>10</v>
      </c>
      <c r="K1126" s="142" t="s">
        <v>257</v>
      </c>
      <c r="L1126" s="143" t="s">
        <v>11</v>
      </c>
      <c r="M1126" s="141" t="s">
        <v>10</v>
      </c>
      <c r="N1126" s="142" t="s">
        <v>257</v>
      </c>
      <c r="O1126" s="143" t="s">
        <v>11</v>
      </c>
    </row>
    <row r="1127" spans="1:15" ht="12" customHeight="1" x14ac:dyDescent="0.15">
      <c r="B1127" s="27"/>
      <c r="C1127" s="11"/>
      <c r="D1127" s="11"/>
      <c r="E1127" s="11"/>
      <c r="F1127" s="11"/>
      <c r="G1127" s="11"/>
      <c r="H1127" s="11"/>
      <c r="I1127" s="11"/>
      <c r="J1127" s="104"/>
      <c r="K1127" s="111"/>
      <c r="L1127" s="106"/>
      <c r="M1127" s="116">
        <f>J$23</f>
        <v>577</v>
      </c>
      <c r="N1127" s="126">
        <f>K$23</f>
        <v>57</v>
      </c>
      <c r="O1127" s="121">
        <f>L$23</f>
        <v>503</v>
      </c>
    </row>
    <row r="1128" spans="1:15" ht="15" customHeight="1" x14ac:dyDescent="0.15">
      <c r="B1128" s="23" t="s">
        <v>209</v>
      </c>
      <c r="C1128" s="9"/>
      <c r="D1128" s="9"/>
      <c r="E1128" s="9"/>
      <c r="J1128" s="54">
        <v>345</v>
      </c>
      <c r="K1128" s="44">
        <v>43</v>
      </c>
      <c r="L1128" s="45">
        <v>290</v>
      </c>
      <c r="M1128" s="117">
        <f>J1128/M$1110*100</f>
        <v>59.792027729636047</v>
      </c>
      <c r="N1128" s="85">
        <f t="shared" ref="N1128:N1137" si="205">K1128/N$1110*100</f>
        <v>75.438596491228068</v>
      </c>
      <c r="O1128" s="86">
        <f t="shared" ref="O1128:O1137" si="206">L1128/O$1110*100</f>
        <v>57.654075546719682</v>
      </c>
    </row>
    <row r="1129" spans="1:15" ht="15" customHeight="1" x14ac:dyDescent="0.15">
      <c r="B1129" s="23" t="s">
        <v>210</v>
      </c>
      <c r="C1129" s="9"/>
      <c r="D1129" s="9"/>
      <c r="E1129" s="9"/>
      <c r="J1129" s="55">
        <v>220</v>
      </c>
      <c r="K1129" s="113">
        <v>26</v>
      </c>
      <c r="L1129" s="108">
        <v>185</v>
      </c>
      <c r="M1129" s="118">
        <f t="shared" ref="M1129:M1137" si="207">J1129/M$1110*100</f>
        <v>38.128249566724435</v>
      </c>
      <c r="N1129" s="128">
        <f t="shared" si="205"/>
        <v>45.614035087719294</v>
      </c>
      <c r="O1129" s="123">
        <f t="shared" si="206"/>
        <v>36.779324055666002</v>
      </c>
    </row>
    <row r="1130" spans="1:15" ht="15" customHeight="1" x14ac:dyDescent="0.15">
      <c r="B1130" s="23" t="s">
        <v>211</v>
      </c>
      <c r="C1130" s="9"/>
      <c r="D1130" s="9"/>
      <c r="E1130" s="9"/>
      <c r="J1130" s="55">
        <v>340</v>
      </c>
      <c r="K1130" s="113">
        <v>42</v>
      </c>
      <c r="L1130" s="108">
        <v>283</v>
      </c>
      <c r="M1130" s="118">
        <f t="shared" si="207"/>
        <v>58.925476603119584</v>
      </c>
      <c r="N1130" s="128">
        <f t="shared" si="205"/>
        <v>73.68421052631578</v>
      </c>
      <c r="O1130" s="123">
        <f t="shared" si="206"/>
        <v>56.262425447316097</v>
      </c>
    </row>
    <row r="1131" spans="1:15" ht="15" customHeight="1" x14ac:dyDescent="0.15">
      <c r="B1131" s="23" t="s">
        <v>212</v>
      </c>
      <c r="C1131" s="9"/>
      <c r="D1131" s="9"/>
      <c r="E1131" s="9"/>
      <c r="J1131" s="55">
        <v>328</v>
      </c>
      <c r="K1131" s="113">
        <v>40</v>
      </c>
      <c r="L1131" s="108">
        <v>268</v>
      </c>
      <c r="M1131" s="118">
        <f t="shared" si="207"/>
        <v>56.845753899480066</v>
      </c>
      <c r="N1131" s="128">
        <f t="shared" si="205"/>
        <v>70.175438596491219</v>
      </c>
      <c r="O1131" s="123">
        <f t="shared" si="206"/>
        <v>53.280318091451292</v>
      </c>
    </row>
    <row r="1132" spans="1:15" ht="15" customHeight="1" x14ac:dyDescent="0.15">
      <c r="B1132" s="23" t="s">
        <v>213</v>
      </c>
      <c r="C1132" s="9"/>
      <c r="D1132" s="9"/>
      <c r="E1132" s="9"/>
      <c r="J1132" s="55">
        <v>258</v>
      </c>
      <c r="K1132" s="113">
        <v>27</v>
      </c>
      <c r="L1132" s="108">
        <v>186</v>
      </c>
      <c r="M1132" s="118">
        <f t="shared" si="207"/>
        <v>44.71403812824957</v>
      </c>
      <c r="N1132" s="128">
        <f t="shared" si="205"/>
        <v>47.368421052631575</v>
      </c>
      <c r="O1132" s="123">
        <f t="shared" si="206"/>
        <v>36.97813121272366</v>
      </c>
    </row>
    <row r="1133" spans="1:15" ht="15" customHeight="1" x14ac:dyDescent="0.15">
      <c r="B1133" s="23" t="s">
        <v>215</v>
      </c>
      <c r="C1133" s="9"/>
      <c r="D1133" s="9"/>
      <c r="E1133" s="9"/>
      <c r="J1133" s="55">
        <v>226</v>
      </c>
      <c r="K1133" s="113">
        <v>20</v>
      </c>
      <c r="L1133" s="108">
        <v>183</v>
      </c>
      <c r="M1133" s="118">
        <f t="shared" si="207"/>
        <v>39.168110918544194</v>
      </c>
      <c r="N1133" s="128">
        <f t="shared" si="205"/>
        <v>35.087719298245609</v>
      </c>
      <c r="O1133" s="123">
        <f t="shared" si="206"/>
        <v>36.381709741550694</v>
      </c>
    </row>
    <row r="1134" spans="1:15" ht="15" customHeight="1" x14ac:dyDescent="0.15">
      <c r="B1134" s="23" t="s">
        <v>216</v>
      </c>
      <c r="C1134" s="9"/>
      <c r="D1134" s="9"/>
      <c r="E1134" s="9"/>
      <c r="J1134" s="55">
        <v>216</v>
      </c>
      <c r="K1134" s="113">
        <v>26</v>
      </c>
      <c r="L1134" s="108">
        <v>159</v>
      </c>
      <c r="M1134" s="118">
        <f t="shared" si="207"/>
        <v>37.435008665511269</v>
      </c>
      <c r="N1134" s="128">
        <f t="shared" si="205"/>
        <v>45.614035087719294</v>
      </c>
      <c r="O1134" s="123">
        <f t="shared" si="206"/>
        <v>31.610337972166995</v>
      </c>
    </row>
    <row r="1135" spans="1:15" ht="15" customHeight="1" x14ac:dyDescent="0.15">
      <c r="B1135" s="23" t="s">
        <v>217</v>
      </c>
      <c r="C1135" s="9"/>
      <c r="D1135" s="9"/>
      <c r="E1135" s="9"/>
      <c r="J1135" s="55">
        <v>32</v>
      </c>
      <c r="K1135" s="113">
        <v>4</v>
      </c>
      <c r="L1135" s="108">
        <v>24</v>
      </c>
      <c r="M1135" s="118">
        <f t="shared" si="207"/>
        <v>5.545927209705372</v>
      </c>
      <c r="N1135" s="128">
        <f t="shared" si="205"/>
        <v>7.0175438596491224</v>
      </c>
      <c r="O1135" s="123">
        <f t="shared" si="206"/>
        <v>4.7713717693836974</v>
      </c>
    </row>
    <row r="1136" spans="1:15" ht="15" customHeight="1" x14ac:dyDescent="0.15">
      <c r="B1136" s="23" t="s">
        <v>218</v>
      </c>
      <c r="C1136" s="9"/>
      <c r="D1136" s="9"/>
      <c r="E1136" s="9"/>
      <c r="J1136" s="55">
        <v>12</v>
      </c>
      <c r="K1136" s="113">
        <v>0</v>
      </c>
      <c r="L1136" s="108">
        <v>11</v>
      </c>
      <c r="M1136" s="118">
        <f t="shared" si="207"/>
        <v>2.0797227036395149</v>
      </c>
      <c r="N1136" s="128">
        <f t="shared" si="205"/>
        <v>0</v>
      </c>
      <c r="O1136" s="123">
        <f t="shared" si="206"/>
        <v>2.1868787276341948</v>
      </c>
    </row>
    <row r="1137" spans="1:15" ht="15" customHeight="1" x14ac:dyDescent="0.15">
      <c r="B1137" s="27" t="s">
        <v>0</v>
      </c>
      <c r="C1137" s="11"/>
      <c r="D1137" s="11"/>
      <c r="E1137" s="11"/>
      <c r="F1137" s="11"/>
      <c r="G1137" s="11"/>
      <c r="H1137" s="11"/>
      <c r="I1137" s="11"/>
      <c r="J1137" s="56">
        <v>203</v>
      </c>
      <c r="K1137" s="114">
        <v>14</v>
      </c>
      <c r="L1137" s="109">
        <v>194</v>
      </c>
      <c r="M1137" s="119">
        <f t="shared" si="207"/>
        <v>35.181975736568454</v>
      </c>
      <c r="N1137" s="129">
        <f t="shared" si="205"/>
        <v>24.561403508771928</v>
      </c>
      <c r="O1137" s="124">
        <f t="shared" si="206"/>
        <v>38.568588469184888</v>
      </c>
    </row>
    <row r="1138" spans="1:15" ht="15" customHeight="1" x14ac:dyDescent="0.15">
      <c r="B1138" s="28" t="s">
        <v>1</v>
      </c>
      <c r="C1138" s="12"/>
      <c r="D1138" s="12"/>
      <c r="E1138" s="12"/>
      <c r="F1138" s="12"/>
      <c r="G1138" s="12"/>
      <c r="H1138" s="12"/>
      <c r="I1138" s="12"/>
      <c r="J1138" s="105">
        <f>SUM(J1128:J1137)</f>
        <v>2180</v>
      </c>
      <c r="K1138" s="115">
        <f>SUM(K1128:K1137)</f>
        <v>242</v>
      </c>
      <c r="L1138" s="110">
        <f>SUM(L1128:L1137)</f>
        <v>1783</v>
      </c>
      <c r="M1138" s="120" t="str">
        <f>IF(SUM(M1128:M1137)&gt;100,"－",SUM(M1128:M1137))</f>
        <v>－</v>
      </c>
      <c r="N1138" s="130" t="str">
        <f>IF(SUM(N1128:N1137)&gt;100,"－",SUM(N1128:N1137))</f>
        <v>－</v>
      </c>
      <c r="O1138" s="125" t="str">
        <f>IF(SUM(O1128:O1137)&gt;100,"－",SUM(O1128:O1137))</f>
        <v>－</v>
      </c>
    </row>
    <row r="1139" spans="1:15" ht="14.25" customHeight="1" x14ac:dyDescent="0.15">
      <c r="B1139" s="29"/>
      <c r="J1139" s="9"/>
      <c r="K1139" s="9"/>
      <c r="M1139" s="8"/>
      <c r="N1139" s="21"/>
    </row>
    <row r="1140" spans="1:15" ht="15" customHeight="1" x14ac:dyDescent="0.15">
      <c r="A1140" s="1" t="s">
        <v>357</v>
      </c>
      <c r="J1140" s="9"/>
      <c r="K1140" s="1"/>
      <c r="L1140" s="8"/>
    </row>
    <row r="1141" spans="1:15" ht="12" customHeight="1" x14ac:dyDescent="0.15">
      <c r="B1141" s="30"/>
      <c r="C1141" s="10"/>
      <c r="D1141" s="10"/>
      <c r="E1141" s="10"/>
      <c r="F1141" s="10"/>
      <c r="G1141" s="10"/>
      <c r="H1141" s="10"/>
      <c r="I1141" s="10"/>
      <c r="J1141" s="34" t="s">
        <v>2</v>
      </c>
      <c r="K1141" s="35"/>
      <c r="L1141" s="13"/>
      <c r="M1141" s="34" t="s">
        <v>3</v>
      </c>
      <c r="N1141" s="35"/>
      <c r="O1141" s="13"/>
    </row>
    <row r="1142" spans="1:15" ht="29.25" x14ac:dyDescent="0.15">
      <c r="B1142" s="131"/>
      <c r="C1142" s="14"/>
      <c r="D1142" s="14"/>
      <c r="E1142" s="14"/>
      <c r="F1142" s="14"/>
      <c r="G1142" s="14"/>
      <c r="H1142" s="14"/>
      <c r="I1142" s="14"/>
      <c r="J1142" s="141" t="s">
        <v>10</v>
      </c>
      <c r="K1142" s="142" t="s">
        <v>257</v>
      </c>
      <c r="L1142" s="143" t="s">
        <v>11</v>
      </c>
      <c r="M1142" s="141" t="s">
        <v>10</v>
      </c>
      <c r="N1142" s="142" t="s">
        <v>257</v>
      </c>
      <c r="O1142" s="143" t="s">
        <v>11</v>
      </c>
    </row>
    <row r="1143" spans="1:15" ht="12" customHeight="1" x14ac:dyDescent="0.15">
      <c r="B1143" s="27"/>
      <c r="C1143" s="11"/>
      <c r="D1143" s="11"/>
      <c r="E1143" s="11"/>
      <c r="F1143" s="11"/>
      <c r="G1143" s="11"/>
      <c r="H1143" s="11"/>
      <c r="I1143" s="11"/>
      <c r="J1143" s="104"/>
      <c r="K1143" s="111"/>
      <c r="L1143" s="106"/>
      <c r="M1143" s="116">
        <f>J$23</f>
        <v>577</v>
      </c>
      <c r="N1143" s="126">
        <f>K$23</f>
        <v>57</v>
      </c>
      <c r="O1143" s="121">
        <f>L$23</f>
        <v>503</v>
      </c>
    </row>
    <row r="1144" spans="1:15" ht="15" customHeight="1" x14ac:dyDescent="0.15">
      <c r="B1144" s="23" t="s">
        <v>209</v>
      </c>
      <c r="C1144" s="9"/>
      <c r="D1144" s="9"/>
      <c r="E1144" s="9"/>
      <c r="J1144" s="54">
        <v>154</v>
      </c>
      <c r="K1144" s="44">
        <v>20</v>
      </c>
      <c r="L1144" s="45">
        <v>130</v>
      </c>
      <c r="M1144" s="117">
        <f>J1144/M$1110*100</f>
        <v>26.689774696707108</v>
      </c>
      <c r="N1144" s="85">
        <f t="shared" ref="N1144:N1153" si="208">K1144/N$1110*100</f>
        <v>35.087719298245609</v>
      </c>
      <c r="O1144" s="86">
        <f t="shared" ref="O1144:O1153" si="209">L1144/O$1110*100</f>
        <v>25.844930417495032</v>
      </c>
    </row>
    <row r="1145" spans="1:15" ht="15" customHeight="1" x14ac:dyDescent="0.15">
      <c r="B1145" s="23" t="s">
        <v>210</v>
      </c>
      <c r="C1145" s="9"/>
      <c r="D1145" s="9"/>
      <c r="E1145" s="9"/>
      <c r="J1145" s="55">
        <v>55</v>
      </c>
      <c r="K1145" s="113">
        <v>5</v>
      </c>
      <c r="L1145" s="108">
        <v>50</v>
      </c>
      <c r="M1145" s="118">
        <f t="shared" ref="M1145:M1153" si="210">J1145/M$1110*100</f>
        <v>9.5320623916811087</v>
      </c>
      <c r="N1145" s="128">
        <f t="shared" si="208"/>
        <v>8.7719298245614024</v>
      </c>
      <c r="O1145" s="123">
        <f t="shared" si="209"/>
        <v>9.9403578528827037</v>
      </c>
    </row>
    <row r="1146" spans="1:15" ht="15" customHeight="1" x14ac:dyDescent="0.15">
      <c r="B1146" s="23" t="s">
        <v>211</v>
      </c>
      <c r="C1146" s="9"/>
      <c r="D1146" s="9"/>
      <c r="E1146" s="9"/>
      <c r="J1146" s="55">
        <v>150</v>
      </c>
      <c r="K1146" s="113">
        <v>20</v>
      </c>
      <c r="L1146" s="108">
        <v>130</v>
      </c>
      <c r="M1146" s="118">
        <f t="shared" si="210"/>
        <v>25.996533795493939</v>
      </c>
      <c r="N1146" s="128">
        <f t="shared" si="208"/>
        <v>35.087719298245609</v>
      </c>
      <c r="O1146" s="123">
        <f t="shared" si="209"/>
        <v>25.844930417495032</v>
      </c>
    </row>
    <row r="1147" spans="1:15" ht="15" customHeight="1" x14ac:dyDescent="0.15">
      <c r="B1147" s="23" t="s">
        <v>212</v>
      </c>
      <c r="C1147" s="9"/>
      <c r="D1147" s="9"/>
      <c r="E1147" s="9"/>
      <c r="J1147" s="55">
        <v>122</v>
      </c>
      <c r="K1147" s="113">
        <v>17</v>
      </c>
      <c r="L1147" s="108">
        <v>106</v>
      </c>
      <c r="M1147" s="118">
        <f t="shared" si="210"/>
        <v>21.143847487001732</v>
      </c>
      <c r="N1147" s="128">
        <f t="shared" si="208"/>
        <v>29.82456140350877</v>
      </c>
      <c r="O1147" s="123">
        <f t="shared" si="209"/>
        <v>21.07355864811133</v>
      </c>
    </row>
    <row r="1148" spans="1:15" ht="15" customHeight="1" x14ac:dyDescent="0.15">
      <c r="B1148" s="23" t="s">
        <v>213</v>
      </c>
      <c r="C1148" s="9"/>
      <c r="D1148" s="9"/>
      <c r="E1148" s="9"/>
      <c r="J1148" s="55">
        <v>64</v>
      </c>
      <c r="K1148" s="113">
        <v>4</v>
      </c>
      <c r="L1148" s="108">
        <v>47</v>
      </c>
      <c r="M1148" s="118">
        <f t="shared" si="210"/>
        <v>11.091854419410744</v>
      </c>
      <c r="N1148" s="128">
        <f t="shared" si="208"/>
        <v>7.0175438596491224</v>
      </c>
      <c r="O1148" s="123">
        <f t="shared" si="209"/>
        <v>9.3439363817097423</v>
      </c>
    </row>
    <row r="1149" spans="1:15" ht="15" customHeight="1" x14ac:dyDescent="0.15">
      <c r="B1149" s="23" t="s">
        <v>215</v>
      </c>
      <c r="C1149" s="9"/>
      <c r="D1149" s="9"/>
      <c r="E1149" s="9"/>
      <c r="J1149" s="55">
        <v>39</v>
      </c>
      <c r="K1149" s="113">
        <v>2</v>
      </c>
      <c r="L1149" s="108">
        <v>36</v>
      </c>
      <c r="M1149" s="118">
        <f t="shared" si="210"/>
        <v>6.7590987868284227</v>
      </c>
      <c r="N1149" s="128">
        <f t="shared" si="208"/>
        <v>3.5087719298245612</v>
      </c>
      <c r="O1149" s="123">
        <f t="shared" si="209"/>
        <v>7.1570576540755466</v>
      </c>
    </row>
    <row r="1150" spans="1:15" ht="15" customHeight="1" x14ac:dyDescent="0.15">
      <c r="B1150" s="23" t="s">
        <v>216</v>
      </c>
      <c r="C1150" s="9"/>
      <c r="D1150" s="9"/>
      <c r="E1150" s="9"/>
      <c r="J1150" s="55">
        <v>41</v>
      </c>
      <c r="K1150" s="113">
        <v>5</v>
      </c>
      <c r="L1150" s="108">
        <v>37</v>
      </c>
      <c r="M1150" s="118">
        <f t="shared" si="210"/>
        <v>7.1057192374350082</v>
      </c>
      <c r="N1150" s="128">
        <f t="shared" si="208"/>
        <v>8.7719298245614024</v>
      </c>
      <c r="O1150" s="123">
        <f t="shared" si="209"/>
        <v>7.3558648111332001</v>
      </c>
    </row>
    <row r="1151" spans="1:15" ht="15" customHeight="1" x14ac:dyDescent="0.15">
      <c r="B1151" s="23" t="s">
        <v>217</v>
      </c>
      <c r="C1151" s="9"/>
      <c r="D1151" s="9"/>
      <c r="E1151" s="9"/>
      <c r="J1151" s="55">
        <v>10</v>
      </c>
      <c r="K1151" s="113">
        <v>0</v>
      </c>
      <c r="L1151" s="108">
        <v>5</v>
      </c>
      <c r="M1151" s="118">
        <f t="shared" si="210"/>
        <v>1.733102253032929</v>
      </c>
      <c r="N1151" s="128">
        <f t="shared" si="208"/>
        <v>0</v>
      </c>
      <c r="O1151" s="123">
        <f t="shared" si="209"/>
        <v>0.99403578528827041</v>
      </c>
    </row>
    <row r="1152" spans="1:15" ht="15" customHeight="1" x14ac:dyDescent="0.15">
      <c r="B1152" s="23" t="s">
        <v>218</v>
      </c>
      <c r="C1152" s="9"/>
      <c r="D1152" s="9"/>
      <c r="E1152" s="9"/>
      <c r="J1152" s="55">
        <v>19</v>
      </c>
      <c r="K1152" s="113">
        <v>4</v>
      </c>
      <c r="L1152" s="108">
        <v>20</v>
      </c>
      <c r="M1152" s="118">
        <f t="shared" si="210"/>
        <v>3.2928942807625647</v>
      </c>
      <c r="N1152" s="128">
        <f t="shared" si="208"/>
        <v>7.0175438596491224</v>
      </c>
      <c r="O1152" s="123">
        <f t="shared" si="209"/>
        <v>3.9761431411530817</v>
      </c>
    </row>
    <row r="1153" spans="1:15" ht="15" customHeight="1" x14ac:dyDescent="0.15">
      <c r="B1153" s="27" t="s">
        <v>0</v>
      </c>
      <c r="C1153" s="11"/>
      <c r="D1153" s="11"/>
      <c r="E1153" s="11"/>
      <c r="F1153" s="11"/>
      <c r="G1153" s="11"/>
      <c r="H1153" s="11"/>
      <c r="I1153" s="11"/>
      <c r="J1153" s="56">
        <v>396</v>
      </c>
      <c r="K1153" s="114">
        <v>33</v>
      </c>
      <c r="L1153" s="109">
        <v>343</v>
      </c>
      <c r="M1153" s="119">
        <f t="shared" si="210"/>
        <v>68.630849220103983</v>
      </c>
      <c r="N1153" s="129">
        <f t="shared" si="208"/>
        <v>57.894736842105267</v>
      </c>
      <c r="O1153" s="124">
        <f t="shared" si="209"/>
        <v>68.190854870775354</v>
      </c>
    </row>
    <row r="1154" spans="1:15" ht="15" customHeight="1" x14ac:dyDescent="0.15">
      <c r="B1154" s="28" t="s">
        <v>1</v>
      </c>
      <c r="C1154" s="12"/>
      <c r="D1154" s="12"/>
      <c r="E1154" s="12"/>
      <c r="F1154" s="12"/>
      <c r="G1154" s="12"/>
      <c r="H1154" s="12"/>
      <c r="I1154" s="12"/>
      <c r="J1154" s="105">
        <f>SUM(J1144:J1153)</f>
        <v>1050</v>
      </c>
      <c r="K1154" s="115">
        <f>SUM(K1144:K1153)</f>
        <v>110</v>
      </c>
      <c r="L1154" s="110">
        <f>SUM(L1144:L1153)</f>
        <v>904</v>
      </c>
      <c r="M1154" s="120" t="str">
        <f>IF(SUM(M1144:M1153)&gt;100,"－",SUM(M1144:M1153))</f>
        <v>－</v>
      </c>
      <c r="N1154" s="130" t="str">
        <f>IF(SUM(N1144:N1153)&gt;100,"－",SUM(N1144:N1153))</f>
        <v>－</v>
      </c>
      <c r="O1154" s="125" t="str">
        <f>IF(SUM(O1144:O1153)&gt;100,"－",SUM(O1144:O1153))</f>
        <v>－</v>
      </c>
    </row>
    <row r="1155" spans="1:15" ht="14.25" customHeight="1" x14ac:dyDescent="0.15">
      <c r="B1155" s="29"/>
      <c r="J1155" s="9"/>
      <c r="K1155" s="9"/>
      <c r="M1155" s="8"/>
      <c r="N1155" s="21"/>
    </row>
    <row r="1156" spans="1:15" ht="15" customHeight="1" x14ac:dyDescent="0.15">
      <c r="A1156" s="1" t="s">
        <v>358</v>
      </c>
      <c r="J1156" s="9"/>
      <c r="K1156" s="1"/>
      <c r="L1156" s="8"/>
    </row>
    <row r="1157" spans="1:15" ht="12" customHeight="1" x14ac:dyDescent="0.15">
      <c r="B1157" s="30"/>
      <c r="C1157" s="10"/>
      <c r="D1157" s="10"/>
      <c r="E1157" s="10"/>
      <c r="F1157" s="10"/>
      <c r="G1157" s="10"/>
      <c r="H1157" s="10"/>
      <c r="I1157" s="10"/>
      <c r="J1157" s="34" t="s">
        <v>2</v>
      </c>
      <c r="K1157" s="35"/>
      <c r="L1157" s="13"/>
      <c r="M1157" s="34" t="s">
        <v>3</v>
      </c>
      <c r="N1157" s="35"/>
      <c r="O1157" s="13"/>
    </row>
    <row r="1158" spans="1:15" ht="29.25" x14ac:dyDescent="0.15">
      <c r="B1158" s="131"/>
      <c r="C1158" s="14"/>
      <c r="D1158" s="14"/>
      <c r="E1158" s="14"/>
      <c r="F1158" s="14"/>
      <c r="G1158" s="14"/>
      <c r="H1158" s="14"/>
      <c r="I1158" s="14"/>
      <c r="J1158" s="141" t="s">
        <v>10</v>
      </c>
      <c r="K1158" s="142" t="s">
        <v>257</v>
      </c>
      <c r="L1158" s="143" t="s">
        <v>11</v>
      </c>
      <c r="M1158" s="141" t="s">
        <v>10</v>
      </c>
      <c r="N1158" s="142" t="s">
        <v>257</v>
      </c>
      <c r="O1158" s="143" t="s">
        <v>11</v>
      </c>
    </row>
    <row r="1159" spans="1:15" ht="12" customHeight="1" x14ac:dyDescent="0.15">
      <c r="B1159" s="27"/>
      <c r="C1159" s="11"/>
      <c r="D1159" s="11"/>
      <c r="E1159" s="11"/>
      <c r="F1159" s="11"/>
      <c r="G1159" s="11"/>
      <c r="H1159" s="11"/>
      <c r="I1159" s="11"/>
      <c r="J1159" s="104"/>
      <c r="K1159" s="111"/>
      <c r="L1159" s="106"/>
      <c r="M1159" s="116">
        <f>J$23</f>
        <v>577</v>
      </c>
      <c r="N1159" s="126">
        <f>K$23</f>
        <v>57</v>
      </c>
      <c r="O1159" s="121">
        <f>L$23</f>
        <v>503</v>
      </c>
    </row>
    <row r="1160" spans="1:15" ht="15" customHeight="1" x14ac:dyDescent="0.15">
      <c r="B1160" s="23" t="s">
        <v>209</v>
      </c>
      <c r="C1160" s="9"/>
      <c r="D1160" s="9"/>
      <c r="E1160" s="9"/>
      <c r="J1160" s="54">
        <v>270</v>
      </c>
      <c r="K1160" s="44">
        <v>27</v>
      </c>
      <c r="L1160" s="45">
        <v>234</v>
      </c>
      <c r="M1160" s="117">
        <f>J1160/M$1110*100</f>
        <v>46.793760831889081</v>
      </c>
      <c r="N1160" s="85">
        <f t="shared" ref="N1160:N1169" si="211">K1160/N$1110*100</f>
        <v>47.368421052631575</v>
      </c>
      <c r="O1160" s="86">
        <f t="shared" ref="O1160:O1169" si="212">L1160/O$1110*100</f>
        <v>46.520874751491057</v>
      </c>
    </row>
    <row r="1161" spans="1:15" ht="15" customHeight="1" x14ac:dyDescent="0.15">
      <c r="B1161" s="23" t="s">
        <v>210</v>
      </c>
      <c r="C1161" s="9"/>
      <c r="D1161" s="9"/>
      <c r="E1161" s="9"/>
      <c r="J1161" s="55">
        <v>119</v>
      </c>
      <c r="K1161" s="113">
        <v>6</v>
      </c>
      <c r="L1161" s="108">
        <v>85</v>
      </c>
      <c r="M1161" s="118">
        <f t="shared" ref="M1161:M1169" si="213">J1161/M$1110*100</f>
        <v>20.623916811091856</v>
      </c>
      <c r="N1161" s="128">
        <f t="shared" si="211"/>
        <v>10.526315789473683</v>
      </c>
      <c r="O1161" s="123">
        <f t="shared" si="212"/>
        <v>16.898608349900595</v>
      </c>
    </row>
    <row r="1162" spans="1:15" ht="15" customHeight="1" x14ac:dyDescent="0.15">
      <c r="B1162" s="23" t="s">
        <v>211</v>
      </c>
      <c r="C1162" s="9"/>
      <c r="D1162" s="9"/>
      <c r="E1162" s="9"/>
      <c r="J1162" s="55">
        <v>266</v>
      </c>
      <c r="K1162" s="113">
        <v>19</v>
      </c>
      <c r="L1162" s="108">
        <v>223</v>
      </c>
      <c r="M1162" s="118">
        <f t="shared" si="213"/>
        <v>46.100519930675908</v>
      </c>
      <c r="N1162" s="128">
        <f t="shared" si="211"/>
        <v>33.333333333333329</v>
      </c>
      <c r="O1162" s="123">
        <f t="shared" si="212"/>
        <v>44.333996023856855</v>
      </c>
    </row>
    <row r="1163" spans="1:15" ht="15" customHeight="1" x14ac:dyDescent="0.15">
      <c r="B1163" s="23" t="s">
        <v>212</v>
      </c>
      <c r="C1163" s="9"/>
      <c r="D1163" s="9"/>
      <c r="E1163" s="9"/>
      <c r="J1163" s="55">
        <v>227</v>
      </c>
      <c r="K1163" s="113">
        <v>18</v>
      </c>
      <c r="L1163" s="108">
        <v>201</v>
      </c>
      <c r="M1163" s="118">
        <f t="shared" si="213"/>
        <v>39.341421143847491</v>
      </c>
      <c r="N1163" s="128">
        <f t="shared" si="211"/>
        <v>31.578947368421051</v>
      </c>
      <c r="O1163" s="123">
        <f t="shared" si="212"/>
        <v>39.960238568588466</v>
      </c>
    </row>
    <row r="1164" spans="1:15" ht="15" customHeight="1" x14ac:dyDescent="0.15">
      <c r="B1164" s="23" t="s">
        <v>213</v>
      </c>
      <c r="C1164" s="9"/>
      <c r="D1164" s="9"/>
      <c r="E1164" s="9"/>
      <c r="J1164" s="55">
        <v>99</v>
      </c>
      <c r="K1164" s="113">
        <v>5</v>
      </c>
      <c r="L1164" s="108">
        <v>89</v>
      </c>
      <c r="M1164" s="118">
        <f t="shared" si="213"/>
        <v>17.157712305025996</v>
      </c>
      <c r="N1164" s="128">
        <f t="shared" si="211"/>
        <v>8.7719298245614024</v>
      </c>
      <c r="O1164" s="123">
        <f t="shared" si="212"/>
        <v>17.693836978131213</v>
      </c>
    </row>
    <row r="1165" spans="1:15" ht="15" customHeight="1" x14ac:dyDescent="0.15">
      <c r="B1165" s="23" t="s">
        <v>215</v>
      </c>
      <c r="C1165" s="9"/>
      <c r="D1165" s="9"/>
      <c r="E1165" s="9"/>
      <c r="J1165" s="55">
        <v>50</v>
      </c>
      <c r="K1165" s="113">
        <v>2</v>
      </c>
      <c r="L1165" s="108">
        <v>38</v>
      </c>
      <c r="M1165" s="118">
        <f t="shared" si="213"/>
        <v>8.6655112651646444</v>
      </c>
      <c r="N1165" s="128">
        <f t="shared" si="211"/>
        <v>3.5087719298245612</v>
      </c>
      <c r="O1165" s="123">
        <f t="shared" si="212"/>
        <v>7.5546719681908545</v>
      </c>
    </row>
    <row r="1166" spans="1:15" ht="15" customHeight="1" x14ac:dyDescent="0.15">
      <c r="B1166" s="23" t="s">
        <v>216</v>
      </c>
      <c r="C1166" s="9"/>
      <c r="D1166" s="9"/>
      <c r="E1166" s="9"/>
      <c r="J1166" s="55">
        <v>50</v>
      </c>
      <c r="K1166" s="113">
        <v>4</v>
      </c>
      <c r="L1166" s="108">
        <v>45</v>
      </c>
      <c r="M1166" s="118">
        <f t="shared" si="213"/>
        <v>8.6655112651646444</v>
      </c>
      <c r="N1166" s="128">
        <f t="shared" si="211"/>
        <v>7.0175438596491224</v>
      </c>
      <c r="O1166" s="123">
        <f t="shared" si="212"/>
        <v>8.9463220675944335</v>
      </c>
    </row>
    <row r="1167" spans="1:15" ht="15" customHeight="1" x14ac:dyDescent="0.15">
      <c r="B1167" s="23" t="s">
        <v>217</v>
      </c>
      <c r="C1167" s="9"/>
      <c r="D1167" s="9"/>
      <c r="E1167" s="9"/>
      <c r="J1167" s="55">
        <v>26</v>
      </c>
      <c r="K1167" s="113">
        <v>1</v>
      </c>
      <c r="L1167" s="108">
        <v>21</v>
      </c>
      <c r="M1167" s="118">
        <f t="shared" si="213"/>
        <v>4.5060658578856154</v>
      </c>
      <c r="N1167" s="128">
        <f t="shared" si="211"/>
        <v>1.7543859649122806</v>
      </c>
      <c r="O1167" s="123">
        <f t="shared" si="212"/>
        <v>4.1749502982107352</v>
      </c>
    </row>
    <row r="1168" spans="1:15" ht="15" customHeight="1" x14ac:dyDescent="0.15">
      <c r="B1168" s="23" t="s">
        <v>218</v>
      </c>
      <c r="C1168" s="9"/>
      <c r="D1168" s="9"/>
      <c r="E1168" s="9"/>
      <c r="J1168" s="55">
        <v>8</v>
      </c>
      <c r="K1168" s="113">
        <v>0</v>
      </c>
      <c r="L1168" s="108">
        <v>6</v>
      </c>
      <c r="M1168" s="118">
        <f t="shared" si="213"/>
        <v>1.386481802426343</v>
      </c>
      <c r="N1168" s="128">
        <f t="shared" si="211"/>
        <v>0</v>
      </c>
      <c r="O1168" s="123">
        <f t="shared" si="212"/>
        <v>1.1928429423459244</v>
      </c>
    </row>
    <row r="1169" spans="2:15" ht="15" customHeight="1" x14ac:dyDescent="0.15">
      <c r="B1169" s="27" t="s">
        <v>0</v>
      </c>
      <c r="C1169" s="11"/>
      <c r="D1169" s="11"/>
      <c r="E1169" s="11"/>
      <c r="F1169" s="11"/>
      <c r="G1169" s="11"/>
      <c r="H1169" s="11"/>
      <c r="I1169" s="11"/>
      <c r="J1169" s="56">
        <v>279</v>
      </c>
      <c r="K1169" s="114">
        <v>28</v>
      </c>
      <c r="L1169" s="109">
        <v>250</v>
      </c>
      <c r="M1169" s="119">
        <f t="shared" si="213"/>
        <v>48.353552859618716</v>
      </c>
      <c r="N1169" s="129">
        <f t="shared" si="211"/>
        <v>49.122807017543856</v>
      </c>
      <c r="O1169" s="124">
        <f t="shared" si="212"/>
        <v>49.70178926441352</v>
      </c>
    </row>
    <row r="1170" spans="2:15" ht="15" customHeight="1" x14ac:dyDescent="0.15">
      <c r="B1170" s="28" t="s">
        <v>1</v>
      </c>
      <c r="C1170" s="12"/>
      <c r="D1170" s="12"/>
      <c r="E1170" s="12"/>
      <c r="F1170" s="12"/>
      <c r="G1170" s="12"/>
      <c r="H1170" s="12"/>
      <c r="I1170" s="12"/>
      <c r="J1170" s="105">
        <f>SUM(J1160:J1169)</f>
        <v>1394</v>
      </c>
      <c r="K1170" s="115">
        <f>SUM(K1160:K1169)</f>
        <v>110</v>
      </c>
      <c r="L1170" s="110">
        <f>SUM(L1160:L1169)</f>
        <v>1192</v>
      </c>
      <c r="M1170" s="120" t="str">
        <f>IF(SUM(M1160:M1169)&gt;100,"－",SUM(M1160:M1169))</f>
        <v>－</v>
      </c>
      <c r="N1170" s="130" t="str">
        <f>IF(SUM(N1160:N1169)&gt;100,"－",SUM(N1160:N1169))</f>
        <v>－</v>
      </c>
      <c r="O1170" s="125" t="str">
        <f>IF(SUM(O1160:O1169)&gt;100,"－",SUM(O1160:O1169))</f>
        <v>－</v>
      </c>
    </row>
    <row r="1171" spans="2:15" ht="14.25" customHeight="1" x14ac:dyDescent="0.15">
      <c r="B1171" s="29"/>
      <c r="J1171" s="9"/>
      <c r="K1171" s="1"/>
      <c r="L1171" s="8"/>
      <c r="M1171" s="21"/>
    </row>
  </sheetData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&amp;R&amp;A(&amp;P/&amp;N)</oddHeader>
  </headerFooter>
  <rowBreaks count="23" manualBreakCount="23">
    <brk id="59" max="16383" man="1"/>
    <brk id="123" max="16383" man="1"/>
    <brk id="185" max="16383" man="1"/>
    <brk id="249" max="16383" man="1"/>
    <brk id="305" max="16383" man="1"/>
    <brk id="322" max="15" man="1"/>
    <brk id="373" max="15" man="1"/>
    <brk id="423" max="15" man="1"/>
    <brk id="485" max="15" man="1"/>
    <brk id="518" max="15" man="1"/>
    <brk id="580" max="15" man="1"/>
    <brk id="613" max="16383" man="1"/>
    <brk id="670" max="16383" man="1"/>
    <brk id="685" max="16383" man="1"/>
    <brk id="742" max="16383" man="1"/>
    <brk id="784" max="16383" man="1"/>
    <brk id="840" max="16383" man="1"/>
    <brk id="900" max="16383" man="1"/>
    <brk id="963" max="16383" man="1"/>
    <brk id="1003" max="15" man="1"/>
    <brk id="1043" max="15" man="1"/>
    <brk id="1105" max="16383" man="1"/>
    <brk id="11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1"/>
  <sheetViews>
    <sheetView showGridLines="0" view="pageBreakPreview" zoomScaleNormal="100" zoomScaleSheetLayoutView="100" workbookViewId="0"/>
  </sheetViews>
  <sheetFormatPr defaultColWidth="9.140625" defaultRowHeight="15" customHeight="1" x14ac:dyDescent="0.15"/>
  <cols>
    <col min="1" max="1" width="0.85546875" style="8" customWidth="1"/>
    <col min="2" max="2" width="5.140625" style="8" customWidth="1"/>
    <col min="3" max="5" width="8" style="8" customWidth="1"/>
    <col min="6" max="6" width="8" style="329" customWidth="1"/>
    <col min="7" max="11" width="7.85546875" style="329" customWidth="1"/>
    <col min="12" max="18" width="7.85546875" style="8" customWidth="1"/>
    <col min="19" max="16384" width="9.140625" style="8"/>
  </cols>
  <sheetData>
    <row r="1" spans="1:13" ht="15" customHeight="1" x14ac:dyDescent="0.15">
      <c r="A1" s="315" t="s">
        <v>485</v>
      </c>
      <c r="F1" s="8"/>
      <c r="G1" s="8"/>
      <c r="H1" s="8"/>
      <c r="I1" s="8"/>
      <c r="J1" s="8"/>
      <c r="K1" s="8"/>
    </row>
    <row r="2" spans="1:13" ht="15" customHeight="1" x14ac:dyDescent="0.15">
      <c r="A2" s="8" t="s">
        <v>611</v>
      </c>
      <c r="F2" s="8"/>
      <c r="G2" s="8"/>
      <c r="H2" s="8"/>
      <c r="I2" s="8"/>
      <c r="J2" s="8"/>
      <c r="K2" s="8"/>
    </row>
    <row r="3" spans="1:13" ht="12" customHeight="1" x14ac:dyDescent="0.15">
      <c r="B3" s="338"/>
      <c r="C3" s="364"/>
      <c r="D3" s="364"/>
      <c r="E3" s="364"/>
      <c r="F3" s="364"/>
      <c r="G3" s="364"/>
      <c r="H3" s="364"/>
      <c r="I3" s="364"/>
      <c r="J3" s="364"/>
      <c r="K3" s="377"/>
      <c r="L3" s="306" t="s">
        <v>2</v>
      </c>
      <c r="M3" s="306" t="s">
        <v>3</v>
      </c>
    </row>
    <row r="4" spans="1:13" ht="12" customHeight="1" x14ac:dyDescent="0.15">
      <c r="B4" s="345"/>
      <c r="C4" s="346"/>
      <c r="D4" s="346"/>
      <c r="E4" s="346"/>
      <c r="F4" s="346"/>
      <c r="G4" s="346"/>
      <c r="H4" s="346"/>
      <c r="I4" s="346"/>
      <c r="J4" s="346"/>
      <c r="K4" s="378"/>
      <c r="L4" s="379"/>
      <c r="M4" s="308">
        <v>1601</v>
      </c>
    </row>
    <row r="5" spans="1:13" ht="15" customHeight="1" x14ac:dyDescent="0.15">
      <c r="B5" s="327" t="s">
        <v>612</v>
      </c>
      <c r="C5" s="329"/>
      <c r="D5" s="329"/>
      <c r="E5" s="329"/>
      <c r="L5" s="324">
        <v>6</v>
      </c>
      <c r="M5" s="310">
        <f>$L5/M$4*100</f>
        <v>0.37476577139287948</v>
      </c>
    </row>
    <row r="6" spans="1:13" ht="15" customHeight="1" x14ac:dyDescent="0.15">
      <c r="B6" s="327" t="s">
        <v>613</v>
      </c>
      <c r="C6" s="329"/>
      <c r="D6" s="329"/>
      <c r="E6" s="329"/>
      <c r="L6" s="325">
        <v>0</v>
      </c>
      <c r="M6" s="312">
        <f t="shared" ref="M6:M14" si="0">$L6/M$4*100</f>
        <v>0</v>
      </c>
    </row>
    <row r="7" spans="1:13" ht="15" customHeight="1" x14ac:dyDescent="0.15">
      <c r="B7" s="327" t="s">
        <v>614</v>
      </c>
      <c r="C7" s="329"/>
      <c r="D7" s="329"/>
      <c r="E7" s="329"/>
      <c r="L7" s="325">
        <v>8</v>
      </c>
      <c r="M7" s="312">
        <f t="shared" si="0"/>
        <v>0.49968769519050593</v>
      </c>
    </row>
    <row r="8" spans="1:13" ht="15" customHeight="1" x14ac:dyDescent="0.15">
      <c r="B8" s="327" t="s">
        <v>615</v>
      </c>
      <c r="C8" s="329"/>
      <c r="D8" s="329"/>
      <c r="E8" s="329"/>
      <c r="L8" s="325">
        <v>141</v>
      </c>
      <c r="M8" s="312">
        <f t="shared" si="0"/>
        <v>8.8069956277326664</v>
      </c>
    </row>
    <row r="9" spans="1:13" ht="15" customHeight="1" x14ac:dyDescent="0.15">
      <c r="B9" s="327" t="s">
        <v>616</v>
      </c>
      <c r="C9" s="329"/>
      <c r="D9" s="329"/>
      <c r="E9" s="329"/>
      <c r="L9" s="325">
        <v>3</v>
      </c>
      <c r="M9" s="312">
        <f t="shared" si="0"/>
        <v>0.18738288569643974</v>
      </c>
    </row>
    <row r="10" spans="1:13" ht="15" customHeight="1" x14ac:dyDescent="0.15">
      <c r="B10" s="327" t="s">
        <v>617</v>
      </c>
      <c r="C10" s="329"/>
      <c r="D10" s="329"/>
      <c r="E10" s="329"/>
      <c r="L10" s="325">
        <v>167</v>
      </c>
      <c r="M10" s="312">
        <f t="shared" si="0"/>
        <v>10.430980637101811</v>
      </c>
    </row>
    <row r="11" spans="1:13" ht="15" customHeight="1" x14ac:dyDescent="0.15">
      <c r="B11" s="327" t="s">
        <v>618</v>
      </c>
      <c r="C11" s="329"/>
      <c r="D11" s="329"/>
      <c r="E11" s="329"/>
      <c r="L11" s="325">
        <v>1233</v>
      </c>
      <c r="M11" s="312">
        <f t="shared" si="0"/>
        <v>77.014366021236725</v>
      </c>
    </row>
    <row r="12" spans="1:13" ht="15" customHeight="1" x14ac:dyDescent="0.15">
      <c r="B12" s="327" t="s">
        <v>619</v>
      </c>
      <c r="C12" s="329"/>
      <c r="D12" s="329"/>
      <c r="E12" s="329"/>
      <c r="L12" s="325">
        <v>50</v>
      </c>
      <c r="M12" s="312">
        <f t="shared" si="0"/>
        <v>3.1230480949406623</v>
      </c>
    </row>
    <row r="13" spans="1:13" ht="15" customHeight="1" x14ac:dyDescent="0.15">
      <c r="B13" s="327" t="s">
        <v>7</v>
      </c>
      <c r="C13" s="329"/>
      <c r="D13" s="329"/>
      <c r="E13" s="329"/>
      <c r="L13" s="325">
        <v>198</v>
      </c>
      <c r="M13" s="312">
        <f t="shared" si="0"/>
        <v>12.367270455965022</v>
      </c>
    </row>
    <row r="14" spans="1:13" ht="15" customHeight="1" x14ac:dyDescent="0.15">
      <c r="B14" s="327" t="s">
        <v>0</v>
      </c>
      <c r="C14" s="329"/>
      <c r="D14" s="329"/>
      <c r="E14" s="329"/>
      <c r="L14" s="325">
        <v>23</v>
      </c>
      <c r="M14" s="312">
        <f t="shared" si="0"/>
        <v>1.4366021236727045</v>
      </c>
    </row>
    <row r="15" spans="1:13" ht="15" customHeight="1" x14ac:dyDescent="0.15">
      <c r="B15" s="380" t="s">
        <v>1</v>
      </c>
      <c r="C15" s="24"/>
      <c r="D15" s="24"/>
      <c r="E15" s="24"/>
      <c r="F15" s="24"/>
      <c r="G15" s="24"/>
      <c r="H15" s="24"/>
      <c r="I15" s="24"/>
      <c r="J15" s="24"/>
      <c r="K15" s="318"/>
      <c r="L15" s="381">
        <f>SUM(L5:L14)</f>
        <v>1829</v>
      </c>
      <c r="M15" s="314" t="str">
        <f>IF(SUM(M5:M14)&gt;100,"－",SUM(M5:M14))</f>
        <v>－</v>
      </c>
    </row>
    <row r="16" spans="1:13" ht="15" customHeight="1" x14ac:dyDescent="0.15">
      <c r="B16" s="32"/>
    </row>
    <row r="17" spans="1:13" ht="15" customHeight="1" x14ac:dyDescent="0.15">
      <c r="A17" s="8" t="s">
        <v>620</v>
      </c>
      <c r="B17" s="32"/>
      <c r="F17" s="8"/>
      <c r="G17" s="8"/>
      <c r="H17" s="8"/>
      <c r="I17" s="8"/>
      <c r="J17" s="8"/>
      <c r="K17" s="8"/>
    </row>
    <row r="18" spans="1:13" ht="12" customHeight="1" x14ac:dyDescent="0.15">
      <c r="B18" s="382"/>
      <c r="C18" s="364"/>
      <c r="D18" s="364"/>
      <c r="E18" s="364"/>
      <c r="F18" s="364"/>
      <c r="G18" s="364"/>
      <c r="H18" s="364"/>
      <c r="I18" s="364"/>
      <c r="J18" s="364"/>
      <c r="K18" s="377"/>
      <c r="L18" s="306" t="s">
        <v>2</v>
      </c>
      <c r="M18" s="306" t="s">
        <v>3</v>
      </c>
    </row>
    <row r="19" spans="1:13" ht="12" customHeight="1" x14ac:dyDescent="0.15">
      <c r="B19" s="328"/>
      <c r="C19" s="346"/>
      <c r="D19" s="346"/>
      <c r="E19" s="346"/>
      <c r="F19" s="346"/>
      <c r="G19" s="346"/>
      <c r="H19" s="346"/>
      <c r="I19" s="346"/>
      <c r="J19" s="346"/>
      <c r="K19" s="378"/>
      <c r="L19" s="379"/>
      <c r="M19" s="308">
        <f>$M$4</f>
        <v>1601</v>
      </c>
    </row>
    <row r="20" spans="1:13" ht="15" customHeight="1" x14ac:dyDescent="0.15">
      <c r="B20" s="327" t="s">
        <v>621</v>
      </c>
      <c r="C20" s="329"/>
      <c r="D20" s="329"/>
      <c r="E20" s="329"/>
      <c r="L20" s="324">
        <v>489</v>
      </c>
      <c r="M20" s="310">
        <f t="shared" ref="M20:M22" si="1">$L20/M$19*100</f>
        <v>30.543410368519673</v>
      </c>
    </row>
    <row r="21" spans="1:13" ht="15" customHeight="1" x14ac:dyDescent="0.15">
      <c r="B21" s="327" t="s">
        <v>622</v>
      </c>
      <c r="C21" s="329"/>
      <c r="D21" s="329"/>
      <c r="E21" s="329"/>
      <c r="L21" s="325">
        <v>1081</v>
      </c>
      <c r="M21" s="312">
        <f t="shared" si="1"/>
        <v>67.520299812617111</v>
      </c>
    </row>
    <row r="22" spans="1:13" ht="15" customHeight="1" x14ac:dyDescent="0.15">
      <c r="B22" s="328" t="s">
        <v>0</v>
      </c>
      <c r="C22" s="346"/>
      <c r="D22" s="346"/>
      <c r="E22" s="346"/>
      <c r="F22" s="346"/>
      <c r="G22" s="346"/>
      <c r="H22" s="346"/>
      <c r="I22" s="346"/>
      <c r="J22" s="346"/>
      <c r="K22" s="346"/>
      <c r="L22" s="326">
        <v>31</v>
      </c>
      <c r="M22" s="323">
        <f t="shared" si="1"/>
        <v>1.9362898188632107</v>
      </c>
    </row>
    <row r="23" spans="1:13" ht="15" customHeight="1" x14ac:dyDescent="0.15">
      <c r="B23" s="380" t="s">
        <v>1</v>
      </c>
      <c r="C23" s="24"/>
      <c r="D23" s="24"/>
      <c r="E23" s="24"/>
      <c r="F23" s="24"/>
      <c r="G23" s="24"/>
      <c r="H23" s="24"/>
      <c r="I23" s="24"/>
      <c r="J23" s="24"/>
      <c r="K23" s="318"/>
      <c r="L23" s="381">
        <f>SUM(L20:L22)</f>
        <v>1601</v>
      </c>
      <c r="M23" s="314">
        <f>IF(SUM(M20:M22)&gt;100,"－",SUM(M20:M22))</f>
        <v>100</v>
      </c>
    </row>
    <row r="24" spans="1:13" ht="15" customHeight="1" x14ac:dyDescent="0.15">
      <c r="B24" s="32"/>
    </row>
    <row r="25" spans="1:13" ht="15" customHeight="1" x14ac:dyDescent="0.15">
      <c r="A25" s="8" t="s">
        <v>623</v>
      </c>
      <c r="B25" s="32"/>
    </row>
    <row r="26" spans="1:13" ht="12" customHeight="1" x14ac:dyDescent="0.15">
      <c r="B26" s="382"/>
      <c r="C26" s="364"/>
      <c r="D26" s="364"/>
      <c r="E26" s="364"/>
      <c r="F26" s="364"/>
      <c r="G26" s="364"/>
      <c r="H26" s="364"/>
      <c r="I26" s="364"/>
      <c r="J26" s="364"/>
      <c r="K26" s="377"/>
      <c r="L26" s="306" t="s">
        <v>2</v>
      </c>
      <c r="M26" s="306" t="s">
        <v>3</v>
      </c>
    </row>
    <row r="27" spans="1:13" ht="12" customHeight="1" x14ac:dyDescent="0.15">
      <c r="B27" s="328"/>
      <c r="C27" s="346"/>
      <c r="D27" s="346"/>
      <c r="E27" s="346"/>
      <c r="F27" s="346"/>
      <c r="G27" s="346"/>
      <c r="H27" s="346"/>
      <c r="I27" s="346"/>
      <c r="J27" s="346"/>
      <c r="K27" s="378"/>
      <c r="L27" s="379"/>
      <c r="M27" s="308">
        <f>$M$4</f>
        <v>1601</v>
      </c>
    </row>
    <row r="28" spans="1:13" ht="15" customHeight="1" x14ac:dyDescent="0.15">
      <c r="B28" s="327" t="s">
        <v>624</v>
      </c>
      <c r="C28" s="329"/>
      <c r="D28" s="329"/>
      <c r="E28" s="329"/>
      <c r="L28" s="324">
        <v>87</v>
      </c>
      <c r="M28" s="310">
        <f>$L28/M$27*100</f>
        <v>5.4341036851967521</v>
      </c>
    </row>
    <row r="29" spans="1:13" ht="15" customHeight="1" x14ac:dyDescent="0.15">
      <c r="B29" s="327" t="s">
        <v>625</v>
      </c>
      <c r="C29" s="329"/>
      <c r="D29" s="329"/>
      <c r="E29" s="329"/>
      <c r="L29" s="325">
        <v>240</v>
      </c>
      <c r="M29" s="312">
        <f t="shared" ref="M29:M31" si="2">$L29/M$27*100</f>
        <v>14.990630855715178</v>
      </c>
    </row>
    <row r="30" spans="1:13" ht="15" customHeight="1" x14ac:dyDescent="0.15">
      <c r="B30" s="327" t="s">
        <v>626</v>
      </c>
      <c r="C30" s="329"/>
      <c r="D30" s="329"/>
      <c r="E30" s="329"/>
      <c r="L30" s="325">
        <v>278</v>
      </c>
      <c r="M30" s="312">
        <f t="shared" si="2"/>
        <v>17.364147407870082</v>
      </c>
    </row>
    <row r="31" spans="1:13" ht="15" customHeight="1" x14ac:dyDescent="0.15">
      <c r="B31" s="327" t="s">
        <v>627</v>
      </c>
      <c r="C31" s="329"/>
      <c r="D31" s="329"/>
      <c r="E31" s="329"/>
      <c r="L31" s="325">
        <v>255</v>
      </c>
      <c r="M31" s="312">
        <f t="shared" si="2"/>
        <v>15.927545284197375</v>
      </c>
    </row>
    <row r="32" spans="1:13" ht="15" customHeight="1" x14ac:dyDescent="0.15">
      <c r="B32" s="327" t="s">
        <v>628</v>
      </c>
      <c r="C32" s="329"/>
      <c r="D32" s="329"/>
      <c r="E32" s="329"/>
      <c r="L32" s="325">
        <v>263</v>
      </c>
      <c r="M32" s="312">
        <f>$L32/M$27*100</f>
        <v>16.427232979387881</v>
      </c>
    </row>
    <row r="33" spans="1:13" ht="15" customHeight="1" x14ac:dyDescent="0.15">
      <c r="B33" s="327" t="s">
        <v>629</v>
      </c>
      <c r="C33" s="329"/>
      <c r="D33" s="329"/>
      <c r="E33" s="329"/>
      <c r="L33" s="325">
        <v>434</v>
      </c>
      <c r="M33" s="312">
        <f>$L33/M$27*100</f>
        <v>27.108057464084943</v>
      </c>
    </row>
    <row r="34" spans="1:13" ht="15" customHeight="1" x14ac:dyDescent="0.15">
      <c r="B34" s="328" t="s">
        <v>231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26">
        <v>44</v>
      </c>
      <c r="M34" s="323">
        <f>$L34/M$27*100</f>
        <v>2.7482823235477825</v>
      </c>
    </row>
    <row r="35" spans="1:13" ht="15" customHeight="1" x14ac:dyDescent="0.15">
      <c r="B35" s="380" t="s">
        <v>1</v>
      </c>
      <c r="C35" s="24"/>
      <c r="D35" s="24"/>
      <c r="E35" s="24"/>
      <c r="F35" s="24"/>
      <c r="G35" s="24"/>
      <c r="H35" s="24"/>
      <c r="I35" s="24"/>
      <c r="J35" s="24"/>
      <c r="K35" s="318"/>
      <c r="L35" s="381">
        <f>SUM(L28:L34)</f>
        <v>1601</v>
      </c>
      <c r="M35" s="314">
        <f>IF(SUM(M28:M34)&gt;100,"－",SUM(M28:M34))</f>
        <v>100</v>
      </c>
    </row>
    <row r="36" spans="1:13" ht="15" customHeight="1" x14ac:dyDescent="0.15">
      <c r="B36" s="380" t="s">
        <v>630</v>
      </c>
      <c r="C36" s="24"/>
      <c r="D36" s="24"/>
      <c r="E36" s="24"/>
      <c r="F36" s="24"/>
      <c r="G36" s="24"/>
      <c r="H36" s="24"/>
      <c r="I36" s="24"/>
      <c r="J36" s="24"/>
      <c r="K36" s="318"/>
      <c r="L36" s="383">
        <v>7.0035324341682736</v>
      </c>
    </row>
    <row r="37" spans="1:13" ht="15" customHeight="1" x14ac:dyDescent="0.15">
      <c r="B37" s="380" t="s">
        <v>631</v>
      </c>
      <c r="C37" s="24"/>
      <c r="D37" s="24"/>
      <c r="E37" s="24"/>
      <c r="F37" s="24"/>
      <c r="G37" s="24"/>
      <c r="H37" s="24"/>
      <c r="I37" s="24"/>
      <c r="J37" s="24"/>
      <c r="K37" s="318"/>
      <c r="L37" s="383">
        <v>6.166666666666667</v>
      </c>
    </row>
    <row r="38" spans="1:13" ht="15" customHeight="1" x14ac:dyDescent="0.15">
      <c r="B38" s="380" t="s">
        <v>632</v>
      </c>
      <c r="C38" s="24"/>
      <c r="D38" s="24"/>
      <c r="E38" s="24"/>
      <c r="F38" s="24"/>
      <c r="G38" s="24"/>
      <c r="H38" s="24"/>
      <c r="I38" s="24"/>
      <c r="J38" s="24"/>
      <c r="K38" s="318"/>
      <c r="L38" s="383">
        <v>18.5</v>
      </c>
    </row>
    <row r="39" spans="1:13" ht="15" customHeight="1" x14ac:dyDescent="0.15">
      <c r="B39" s="380" t="s">
        <v>633</v>
      </c>
      <c r="C39" s="24"/>
      <c r="D39" s="24"/>
      <c r="E39" s="24"/>
      <c r="F39" s="24"/>
      <c r="G39" s="24"/>
      <c r="H39" s="24"/>
      <c r="I39" s="24"/>
      <c r="J39" s="24"/>
      <c r="K39" s="318"/>
      <c r="L39" s="383">
        <v>8.3333333333333329E-2</v>
      </c>
    </row>
    <row r="40" spans="1:13" ht="14.25" customHeight="1" x14ac:dyDescent="0.15">
      <c r="B40" s="32"/>
    </row>
    <row r="41" spans="1:13" ht="15" customHeight="1" x14ac:dyDescent="0.15">
      <c r="A41" s="315" t="s">
        <v>634</v>
      </c>
      <c r="F41" s="8"/>
      <c r="G41" s="8"/>
      <c r="H41" s="8"/>
      <c r="I41" s="8"/>
      <c r="J41" s="8"/>
      <c r="K41" s="8"/>
    </row>
    <row r="42" spans="1:13" ht="15" customHeight="1" x14ac:dyDescent="0.15">
      <c r="A42" s="8" t="s">
        <v>635</v>
      </c>
      <c r="B42" s="32"/>
    </row>
    <row r="43" spans="1:13" ht="12" customHeight="1" x14ac:dyDescent="0.15">
      <c r="B43" s="382"/>
      <c r="C43" s="364"/>
      <c r="D43" s="364"/>
      <c r="E43" s="364"/>
      <c r="F43" s="364"/>
      <c r="G43" s="364"/>
      <c r="H43" s="364"/>
      <c r="I43" s="364"/>
      <c r="J43" s="364"/>
      <c r="K43" s="377"/>
      <c r="L43" s="306" t="s">
        <v>2</v>
      </c>
      <c r="M43" s="306" t="s">
        <v>3</v>
      </c>
    </row>
    <row r="44" spans="1:13" ht="12" customHeight="1" x14ac:dyDescent="0.15">
      <c r="B44" s="328"/>
      <c r="C44" s="346"/>
      <c r="D44" s="346"/>
      <c r="E44" s="346"/>
      <c r="F44" s="346"/>
      <c r="G44" s="346"/>
      <c r="H44" s="346"/>
      <c r="I44" s="346"/>
      <c r="J44" s="346"/>
      <c r="K44" s="378"/>
      <c r="L44" s="379"/>
      <c r="M44" s="308">
        <f>$M$4</f>
        <v>1601</v>
      </c>
    </row>
    <row r="45" spans="1:13" ht="15" customHeight="1" x14ac:dyDescent="0.15">
      <c r="B45" s="327" t="s">
        <v>93</v>
      </c>
      <c r="C45" s="329"/>
      <c r="D45" s="329"/>
      <c r="E45" s="329"/>
      <c r="L45" s="324">
        <v>948</v>
      </c>
      <c r="M45" s="310">
        <f t="shared" ref="M45:M50" si="3">$L45/M$44*100</f>
        <v>59.212991880074952</v>
      </c>
    </row>
    <row r="46" spans="1:13" ht="15" customHeight="1" x14ac:dyDescent="0.15">
      <c r="B46" s="327" t="s">
        <v>94</v>
      </c>
      <c r="C46" s="329"/>
      <c r="D46" s="329"/>
      <c r="E46" s="329"/>
      <c r="L46" s="325">
        <v>249</v>
      </c>
      <c r="M46" s="312">
        <f t="shared" si="3"/>
        <v>15.552779512804497</v>
      </c>
    </row>
    <row r="47" spans="1:13" ht="15" customHeight="1" x14ac:dyDescent="0.15">
      <c r="B47" s="327" t="s">
        <v>5</v>
      </c>
      <c r="C47" s="329"/>
      <c r="D47" s="329"/>
      <c r="E47" s="329"/>
      <c r="L47" s="325">
        <v>289</v>
      </c>
      <c r="M47" s="312">
        <f t="shared" si="3"/>
        <v>18.051217988757028</v>
      </c>
    </row>
    <row r="48" spans="1:13" ht="15" customHeight="1" x14ac:dyDescent="0.15">
      <c r="B48" s="327" t="s">
        <v>6</v>
      </c>
      <c r="C48" s="329"/>
      <c r="D48" s="329"/>
      <c r="E48" s="329"/>
      <c r="L48" s="325">
        <v>37</v>
      </c>
      <c r="M48" s="312">
        <f t="shared" si="3"/>
        <v>2.3110555902560899</v>
      </c>
    </row>
    <row r="49" spans="1:13" ht="15" customHeight="1" x14ac:dyDescent="0.15">
      <c r="B49" s="327" t="s">
        <v>7</v>
      </c>
      <c r="C49" s="329"/>
      <c r="D49" s="329"/>
      <c r="E49" s="329"/>
      <c r="L49" s="325">
        <v>69</v>
      </c>
      <c r="M49" s="312">
        <f t="shared" si="3"/>
        <v>4.3098063710181131</v>
      </c>
    </row>
    <row r="50" spans="1:13" ht="15" customHeight="1" x14ac:dyDescent="0.15">
      <c r="B50" s="328" t="s">
        <v>0</v>
      </c>
      <c r="C50" s="346"/>
      <c r="D50" s="346"/>
      <c r="E50" s="346"/>
      <c r="F50" s="346"/>
      <c r="G50" s="346"/>
      <c r="H50" s="346"/>
      <c r="I50" s="346"/>
      <c r="J50" s="346"/>
      <c r="K50" s="346"/>
      <c r="L50" s="326">
        <v>9</v>
      </c>
      <c r="M50" s="323">
        <f t="shared" si="3"/>
        <v>0.56214865708931916</v>
      </c>
    </row>
    <row r="51" spans="1:13" ht="15" customHeight="1" x14ac:dyDescent="0.15">
      <c r="B51" s="380" t="s">
        <v>1</v>
      </c>
      <c r="C51" s="24"/>
      <c r="D51" s="24"/>
      <c r="E51" s="24"/>
      <c r="F51" s="24"/>
      <c r="G51" s="24"/>
      <c r="H51" s="24"/>
      <c r="I51" s="24"/>
      <c r="J51" s="24"/>
      <c r="K51" s="318"/>
      <c r="L51" s="381">
        <f>SUM(L45:L50)</f>
        <v>1601</v>
      </c>
      <c r="M51" s="314">
        <f>IF(SUM(M45:M50)&gt;100,"－",SUM(M45:M50))</f>
        <v>100</v>
      </c>
    </row>
    <row r="52" spans="1:13" ht="15" customHeight="1" x14ac:dyDescent="0.15">
      <c r="B52" s="384"/>
      <c r="C52" s="25"/>
      <c r="D52" s="25"/>
      <c r="E52" s="25"/>
      <c r="F52" s="25"/>
      <c r="G52" s="25"/>
      <c r="H52" s="25"/>
      <c r="I52" s="25"/>
      <c r="J52" s="25"/>
      <c r="K52" s="385"/>
      <c r="L52" s="16"/>
      <c r="M52" s="16"/>
    </row>
    <row r="53" spans="1:13" ht="15" customHeight="1" x14ac:dyDescent="0.15">
      <c r="A53" s="8" t="s">
        <v>636</v>
      </c>
      <c r="B53" s="32"/>
    </row>
    <row r="54" spans="1:13" ht="12" customHeight="1" x14ac:dyDescent="0.15">
      <c r="B54" s="382"/>
      <c r="C54" s="364"/>
      <c r="D54" s="364"/>
      <c r="E54" s="364"/>
      <c r="F54" s="364"/>
      <c r="G54" s="364"/>
      <c r="H54" s="364"/>
      <c r="I54" s="364"/>
      <c r="J54" s="364"/>
      <c r="K54" s="377"/>
      <c r="L54" s="306" t="s">
        <v>2</v>
      </c>
      <c r="M54" s="306" t="s">
        <v>3</v>
      </c>
    </row>
    <row r="55" spans="1:13" ht="12" customHeight="1" x14ac:dyDescent="0.15">
      <c r="B55" s="328"/>
      <c r="C55" s="346"/>
      <c r="D55" s="346"/>
      <c r="E55" s="346"/>
      <c r="F55" s="346"/>
      <c r="G55" s="346"/>
      <c r="H55" s="346"/>
      <c r="I55" s="346"/>
      <c r="J55" s="346"/>
      <c r="K55" s="378"/>
      <c r="L55" s="379"/>
      <c r="M55" s="308">
        <f>$M$4</f>
        <v>1601</v>
      </c>
    </row>
    <row r="56" spans="1:13" ht="15" customHeight="1" x14ac:dyDescent="0.15">
      <c r="B56" s="327" t="s">
        <v>97</v>
      </c>
      <c r="C56" s="329"/>
      <c r="D56" s="329"/>
      <c r="E56" s="329"/>
      <c r="L56" s="324">
        <v>963</v>
      </c>
      <c r="M56" s="310">
        <f>$L56/M$55*100</f>
        <v>60.149906308557156</v>
      </c>
    </row>
    <row r="57" spans="1:13" ht="15" customHeight="1" x14ac:dyDescent="0.15">
      <c r="B57" s="327" t="s">
        <v>8</v>
      </c>
      <c r="C57" s="329"/>
      <c r="D57" s="329"/>
      <c r="E57" s="329"/>
      <c r="L57" s="325">
        <v>97</v>
      </c>
      <c r="M57" s="312">
        <f t="shared" ref="M57:M59" si="4">$L57/M$55*100</f>
        <v>6.0587133041848844</v>
      </c>
    </row>
    <row r="58" spans="1:13" ht="15" customHeight="1" x14ac:dyDescent="0.15">
      <c r="B58" s="327" t="s">
        <v>9</v>
      </c>
      <c r="C58" s="329"/>
      <c r="D58" s="329"/>
      <c r="E58" s="329"/>
      <c r="L58" s="325">
        <v>515</v>
      </c>
      <c r="M58" s="312">
        <f t="shared" si="4"/>
        <v>32.167395377888816</v>
      </c>
    </row>
    <row r="59" spans="1:13" ht="15" customHeight="1" x14ac:dyDescent="0.15">
      <c r="B59" s="328" t="s">
        <v>0</v>
      </c>
      <c r="C59" s="346"/>
      <c r="D59" s="346"/>
      <c r="E59" s="346"/>
      <c r="F59" s="346"/>
      <c r="G59" s="346"/>
      <c r="H59" s="346"/>
      <c r="I59" s="346"/>
      <c r="J59" s="346"/>
      <c r="K59" s="346"/>
      <c r="L59" s="326">
        <v>26</v>
      </c>
      <c r="M59" s="323">
        <f t="shared" si="4"/>
        <v>1.6239850093691444</v>
      </c>
    </row>
    <row r="60" spans="1:13" ht="15" customHeight="1" x14ac:dyDescent="0.15">
      <c r="B60" s="380" t="s">
        <v>1</v>
      </c>
      <c r="C60" s="24"/>
      <c r="D60" s="24"/>
      <c r="E60" s="24"/>
      <c r="F60" s="24"/>
      <c r="G60" s="24"/>
      <c r="H60" s="24"/>
      <c r="I60" s="24"/>
      <c r="J60" s="24"/>
      <c r="K60" s="318"/>
      <c r="L60" s="381">
        <f>SUM(L56:L59)</f>
        <v>1601</v>
      </c>
      <c r="M60" s="314">
        <f>IF(SUM(M56:M59)&gt;100,"－",SUM(M56:M59))</f>
        <v>100.00000000000001</v>
      </c>
    </row>
    <row r="61" spans="1:13" ht="14.25" customHeight="1" x14ac:dyDescent="0.15">
      <c r="B61" s="32"/>
    </row>
    <row r="62" spans="1:13" ht="15" customHeight="1" x14ac:dyDescent="0.15">
      <c r="A62" s="8" t="s">
        <v>637</v>
      </c>
      <c r="B62" s="32"/>
    </row>
    <row r="63" spans="1:13" ht="12" customHeight="1" x14ac:dyDescent="0.15">
      <c r="B63" s="382"/>
      <c r="C63" s="364"/>
      <c r="D63" s="364"/>
      <c r="E63" s="364"/>
      <c r="F63" s="364"/>
      <c r="G63" s="364"/>
      <c r="H63" s="364"/>
      <c r="I63" s="364"/>
      <c r="J63" s="364"/>
      <c r="K63" s="377"/>
      <c r="L63" s="306" t="s">
        <v>2</v>
      </c>
      <c r="M63" s="306" t="s">
        <v>3</v>
      </c>
    </row>
    <row r="64" spans="1:13" ht="12" customHeight="1" x14ac:dyDescent="0.15">
      <c r="B64" s="328"/>
      <c r="C64" s="346"/>
      <c r="D64" s="346"/>
      <c r="E64" s="346"/>
      <c r="F64" s="346"/>
      <c r="G64" s="346"/>
      <c r="H64" s="346"/>
      <c r="I64" s="346"/>
      <c r="J64" s="346"/>
      <c r="K64" s="378"/>
      <c r="L64" s="379"/>
      <c r="M64" s="308">
        <f>$M$4</f>
        <v>1601</v>
      </c>
    </row>
    <row r="65" spans="1:13" ht="15" customHeight="1" x14ac:dyDescent="0.15">
      <c r="B65" s="327" t="s">
        <v>219</v>
      </c>
      <c r="C65" s="329"/>
      <c r="D65" s="329"/>
      <c r="E65" s="329"/>
      <c r="L65" s="324">
        <v>554</v>
      </c>
      <c r="M65" s="310">
        <f>$L65/M$64*100</f>
        <v>34.603372891942534</v>
      </c>
    </row>
    <row r="66" spans="1:13" ht="15" customHeight="1" x14ac:dyDescent="0.15">
      <c r="B66" s="327" t="s">
        <v>220</v>
      </c>
      <c r="C66" s="329"/>
      <c r="D66" s="329"/>
      <c r="E66" s="329"/>
      <c r="L66" s="325">
        <v>179</v>
      </c>
      <c r="M66" s="312">
        <f>$L66/M$64*100</f>
        <v>11.180512179887572</v>
      </c>
    </row>
    <row r="67" spans="1:13" ht="15" customHeight="1" x14ac:dyDescent="0.15">
      <c r="B67" s="327" t="s">
        <v>638</v>
      </c>
      <c r="C67" s="329"/>
      <c r="D67" s="329"/>
      <c r="E67" s="329"/>
      <c r="L67" s="325">
        <v>840</v>
      </c>
      <c r="M67" s="312">
        <f>$L67/M$64*100</f>
        <v>52.467207995003115</v>
      </c>
    </row>
    <row r="68" spans="1:13" ht="15" customHeight="1" x14ac:dyDescent="0.15">
      <c r="B68" s="328" t="s">
        <v>0</v>
      </c>
      <c r="C68" s="346"/>
      <c r="D68" s="346"/>
      <c r="E68" s="346"/>
      <c r="F68" s="346"/>
      <c r="G68" s="346"/>
      <c r="H68" s="346"/>
      <c r="I68" s="346"/>
      <c r="J68" s="346"/>
      <c r="K68" s="346"/>
      <c r="L68" s="326">
        <v>28</v>
      </c>
      <c r="M68" s="323">
        <f>$L68/M$64*100</f>
        <v>1.7489069331667706</v>
      </c>
    </row>
    <row r="69" spans="1:13" ht="15" customHeight="1" x14ac:dyDescent="0.15">
      <c r="B69" s="380" t="s">
        <v>1</v>
      </c>
      <c r="C69" s="24"/>
      <c r="D69" s="24"/>
      <c r="E69" s="24"/>
      <c r="F69" s="24"/>
      <c r="G69" s="24"/>
      <c r="H69" s="24"/>
      <c r="I69" s="24"/>
      <c r="J69" s="24"/>
      <c r="K69" s="318"/>
      <c r="L69" s="381">
        <f>SUM(L65:L68)</f>
        <v>1601</v>
      </c>
      <c r="M69" s="314">
        <f>IF(SUM(M65:M68)&gt;100,"－",SUM(M65:M68))</f>
        <v>99.999999999999986</v>
      </c>
    </row>
    <row r="70" spans="1:13" ht="15" customHeight="1" x14ac:dyDescent="0.15">
      <c r="B70" s="384"/>
      <c r="C70" s="25"/>
      <c r="D70" s="25"/>
      <c r="E70" s="25"/>
      <c r="F70" s="25"/>
      <c r="G70" s="25"/>
      <c r="H70" s="25"/>
      <c r="I70" s="25"/>
      <c r="J70" s="25"/>
      <c r="K70" s="385"/>
      <c r="L70" s="16"/>
      <c r="M70" s="16"/>
    </row>
    <row r="71" spans="1:13" ht="15" customHeight="1" x14ac:dyDescent="0.15">
      <c r="A71" s="8" t="s">
        <v>639</v>
      </c>
      <c r="B71" s="32"/>
    </row>
    <row r="72" spans="1:13" ht="12" customHeight="1" x14ac:dyDescent="0.15">
      <c r="B72" s="382"/>
      <c r="C72" s="364"/>
      <c r="D72" s="364"/>
      <c r="E72" s="364"/>
      <c r="F72" s="364"/>
      <c r="G72" s="364"/>
      <c r="H72" s="364"/>
      <c r="I72" s="364"/>
      <c r="J72" s="364"/>
      <c r="K72" s="377"/>
      <c r="L72" s="306" t="s">
        <v>2</v>
      </c>
      <c r="M72" s="306" t="s">
        <v>3</v>
      </c>
    </row>
    <row r="73" spans="1:13" ht="12" customHeight="1" x14ac:dyDescent="0.15">
      <c r="B73" s="328"/>
      <c r="C73" s="346"/>
      <c r="D73" s="346"/>
      <c r="E73" s="346"/>
      <c r="F73" s="346"/>
      <c r="G73" s="346"/>
      <c r="H73" s="346"/>
      <c r="I73" s="346"/>
      <c r="J73" s="346"/>
      <c r="K73" s="378"/>
      <c r="L73" s="379"/>
      <c r="M73" s="308">
        <f>$M$4</f>
        <v>1601</v>
      </c>
    </row>
    <row r="74" spans="1:13" ht="15" customHeight="1" x14ac:dyDescent="0.15">
      <c r="B74" s="327" t="s">
        <v>640</v>
      </c>
      <c r="C74" s="329"/>
      <c r="D74" s="329"/>
      <c r="E74" s="329"/>
      <c r="L74" s="324">
        <v>1004</v>
      </c>
      <c r="M74" s="310">
        <f>$L74/M$73*100</f>
        <v>62.710805746408496</v>
      </c>
    </row>
    <row r="75" spans="1:13" ht="15" customHeight="1" x14ac:dyDescent="0.15">
      <c r="B75" s="327" t="s">
        <v>149</v>
      </c>
      <c r="C75" s="329"/>
      <c r="D75" s="329"/>
      <c r="E75" s="329"/>
      <c r="L75" s="325">
        <v>114</v>
      </c>
      <c r="M75" s="312">
        <f t="shared" ref="M75:M78" si="5">$L75/M$73*100</f>
        <v>7.1205496564647097</v>
      </c>
    </row>
    <row r="76" spans="1:13" ht="15" customHeight="1" x14ac:dyDescent="0.15">
      <c r="B76" s="327" t="s">
        <v>150</v>
      </c>
      <c r="C76" s="329"/>
      <c r="D76" s="329"/>
      <c r="E76" s="329"/>
      <c r="L76" s="325">
        <v>301</v>
      </c>
      <c r="M76" s="312">
        <f t="shared" si="5"/>
        <v>18.800749531542785</v>
      </c>
    </row>
    <row r="77" spans="1:13" ht="15" customHeight="1" x14ac:dyDescent="0.15">
      <c r="B77" s="327" t="s">
        <v>151</v>
      </c>
      <c r="C77" s="329"/>
      <c r="D77" s="329"/>
      <c r="E77" s="329"/>
      <c r="L77" s="325">
        <v>118</v>
      </c>
      <c r="M77" s="312">
        <f t="shared" si="5"/>
        <v>7.3703935040599617</v>
      </c>
    </row>
    <row r="78" spans="1:13" ht="15" customHeight="1" x14ac:dyDescent="0.15">
      <c r="B78" s="328" t="s">
        <v>0</v>
      </c>
      <c r="C78" s="346"/>
      <c r="D78" s="346"/>
      <c r="E78" s="346"/>
      <c r="F78" s="346"/>
      <c r="G78" s="346"/>
      <c r="H78" s="346"/>
      <c r="I78" s="346"/>
      <c r="J78" s="346"/>
      <c r="K78" s="346"/>
      <c r="L78" s="326">
        <v>64</v>
      </c>
      <c r="M78" s="323">
        <f t="shared" si="5"/>
        <v>3.9975015615240475</v>
      </c>
    </row>
    <row r="79" spans="1:13" ht="15" customHeight="1" x14ac:dyDescent="0.15">
      <c r="B79" s="380" t="s">
        <v>1</v>
      </c>
      <c r="C79" s="24"/>
      <c r="D79" s="24"/>
      <c r="E79" s="24"/>
      <c r="F79" s="24"/>
      <c r="G79" s="24"/>
      <c r="H79" s="24"/>
      <c r="I79" s="24"/>
      <c r="J79" s="24"/>
      <c r="K79" s="318"/>
      <c r="L79" s="381">
        <f>SUM(L74:L78)</f>
        <v>1601</v>
      </c>
      <c r="M79" s="314">
        <f>IF(SUM(M74:M78)&gt;100,"－",SUM(M74:M78))</f>
        <v>100</v>
      </c>
    </row>
    <row r="80" spans="1:13" ht="15" customHeight="1" x14ac:dyDescent="0.15">
      <c r="B80" s="384"/>
      <c r="C80" s="25"/>
      <c r="D80" s="25"/>
      <c r="E80" s="25"/>
      <c r="F80" s="25"/>
      <c r="G80" s="25"/>
      <c r="H80" s="25"/>
      <c r="I80" s="25"/>
      <c r="J80" s="25"/>
      <c r="K80" s="385"/>
      <c r="L80" s="16"/>
      <c r="M80" s="16"/>
    </row>
    <row r="81" spans="1:13" ht="15" customHeight="1" x14ac:dyDescent="0.15">
      <c r="A81" s="8" t="s">
        <v>641</v>
      </c>
      <c r="B81" s="32"/>
    </row>
    <row r="82" spans="1:13" ht="12" customHeight="1" x14ac:dyDescent="0.15">
      <c r="B82" s="382"/>
      <c r="C82" s="364"/>
      <c r="D82" s="364"/>
      <c r="E82" s="364"/>
      <c r="F82" s="364"/>
      <c r="G82" s="364"/>
      <c r="H82" s="364"/>
      <c r="I82" s="364"/>
      <c r="J82" s="364"/>
      <c r="K82" s="377"/>
      <c r="L82" s="306" t="s">
        <v>2</v>
      </c>
      <c r="M82" s="306" t="s">
        <v>3</v>
      </c>
    </row>
    <row r="83" spans="1:13" ht="12" customHeight="1" x14ac:dyDescent="0.15">
      <c r="B83" s="328"/>
      <c r="C83" s="346"/>
      <c r="D83" s="346"/>
      <c r="E83" s="346"/>
      <c r="F83" s="346"/>
      <c r="G83" s="346"/>
      <c r="H83" s="346"/>
      <c r="I83" s="346"/>
      <c r="J83" s="346"/>
      <c r="K83" s="378"/>
      <c r="L83" s="379"/>
      <c r="M83" s="308">
        <f>$M$4</f>
        <v>1601</v>
      </c>
    </row>
    <row r="84" spans="1:13" ht="15" customHeight="1" x14ac:dyDescent="0.15">
      <c r="B84" s="327" t="s">
        <v>642</v>
      </c>
      <c r="C84" s="329"/>
      <c r="D84" s="329"/>
      <c r="E84" s="329"/>
      <c r="L84" s="324">
        <v>617</v>
      </c>
      <c r="M84" s="310">
        <f>$L84/M$83*100</f>
        <v>38.538413491567766</v>
      </c>
    </row>
    <row r="85" spans="1:13" ht="15" customHeight="1" x14ac:dyDescent="0.15">
      <c r="B85" s="327" t="s">
        <v>643</v>
      </c>
      <c r="C85" s="329"/>
      <c r="D85" s="329"/>
      <c r="E85" s="329"/>
      <c r="L85" s="325">
        <v>504</v>
      </c>
      <c r="M85" s="312">
        <f t="shared" ref="M85:M89" si="6">$L85/M$83*100</f>
        <v>31.480324797001874</v>
      </c>
    </row>
    <row r="86" spans="1:13" ht="15" customHeight="1" x14ac:dyDescent="0.15">
      <c r="B86" s="327" t="s">
        <v>644</v>
      </c>
      <c r="C86" s="329"/>
      <c r="D86" s="329"/>
      <c r="E86" s="329"/>
      <c r="L86" s="325">
        <v>274</v>
      </c>
      <c r="M86" s="312">
        <f t="shared" si="6"/>
        <v>17.114303560274831</v>
      </c>
    </row>
    <row r="87" spans="1:13" ht="15" customHeight="1" x14ac:dyDescent="0.15">
      <c r="B87" s="327" t="s">
        <v>645</v>
      </c>
      <c r="C87" s="329"/>
      <c r="D87" s="329"/>
      <c r="E87" s="329"/>
      <c r="L87" s="325">
        <v>121</v>
      </c>
      <c r="M87" s="312">
        <f t="shared" si="6"/>
        <v>7.5577763897564028</v>
      </c>
    </row>
    <row r="88" spans="1:13" ht="15" customHeight="1" x14ac:dyDescent="0.15">
      <c r="B88" s="327" t="s">
        <v>242</v>
      </c>
      <c r="C88" s="329"/>
      <c r="D88" s="329"/>
      <c r="E88" s="329"/>
      <c r="L88" s="325">
        <v>49</v>
      </c>
      <c r="M88" s="312">
        <f t="shared" si="6"/>
        <v>3.0605871330418486</v>
      </c>
    </row>
    <row r="89" spans="1:13" ht="15" customHeight="1" x14ac:dyDescent="0.15">
      <c r="B89" s="328" t="s">
        <v>231</v>
      </c>
      <c r="C89" s="346"/>
      <c r="D89" s="346"/>
      <c r="E89" s="346"/>
      <c r="F89" s="346"/>
      <c r="G89" s="346"/>
      <c r="H89" s="346"/>
      <c r="I89" s="346"/>
      <c r="J89" s="346"/>
      <c r="K89" s="346"/>
      <c r="L89" s="326">
        <v>36</v>
      </c>
      <c r="M89" s="323">
        <f t="shared" si="6"/>
        <v>2.2485946283572766</v>
      </c>
    </row>
    <row r="90" spans="1:13" ht="15" customHeight="1" x14ac:dyDescent="0.15">
      <c r="B90" s="380" t="s">
        <v>1</v>
      </c>
      <c r="C90" s="24"/>
      <c r="D90" s="24"/>
      <c r="E90" s="24"/>
      <c r="F90" s="24"/>
      <c r="G90" s="24"/>
      <c r="H90" s="24"/>
      <c r="I90" s="24"/>
      <c r="J90" s="24"/>
      <c r="K90" s="318"/>
      <c r="L90" s="381">
        <f>SUM(L84:L89)</f>
        <v>1601</v>
      </c>
      <c r="M90" s="314">
        <f>IF(SUM(M84:M89)&gt;100,"－",SUM(M84:M89))</f>
        <v>100</v>
      </c>
    </row>
    <row r="91" spans="1:13" ht="15" customHeight="1" x14ac:dyDescent="0.15">
      <c r="B91" s="380" t="s">
        <v>646</v>
      </c>
      <c r="C91" s="24"/>
      <c r="D91" s="24"/>
      <c r="E91" s="24"/>
      <c r="F91" s="24"/>
      <c r="G91" s="24"/>
      <c r="H91" s="24"/>
      <c r="I91" s="24"/>
      <c r="J91" s="24"/>
      <c r="K91" s="318"/>
      <c r="L91" s="386">
        <f>M83-L89</f>
        <v>1565</v>
      </c>
      <c r="M91" s="314">
        <v>3.6421725239616611</v>
      </c>
    </row>
    <row r="92" spans="1:13" ht="14.25" customHeight="1" x14ac:dyDescent="0.15">
      <c r="B92" s="32"/>
    </row>
    <row r="93" spans="1:13" ht="15" customHeight="1" x14ac:dyDescent="0.15">
      <c r="A93" s="8" t="s">
        <v>647</v>
      </c>
      <c r="B93" s="32"/>
    </row>
    <row r="94" spans="1:13" ht="12" customHeight="1" x14ac:dyDescent="0.15">
      <c r="B94" s="382"/>
      <c r="C94" s="364"/>
      <c r="D94" s="364"/>
      <c r="E94" s="364"/>
      <c r="F94" s="364"/>
      <c r="G94" s="364"/>
      <c r="H94" s="364"/>
      <c r="I94" s="364"/>
      <c r="J94" s="364"/>
      <c r="K94" s="377"/>
      <c r="L94" s="306" t="s">
        <v>2</v>
      </c>
      <c r="M94" s="306" t="s">
        <v>3</v>
      </c>
    </row>
    <row r="95" spans="1:13" ht="12" customHeight="1" x14ac:dyDescent="0.15">
      <c r="B95" s="328"/>
      <c r="C95" s="346"/>
      <c r="D95" s="346"/>
      <c r="E95" s="346"/>
      <c r="F95" s="346"/>
      <c r="G95" s="346"/>
      <c r="H95" s="346"/>
      <c r="I95" s="346"/>
      <c r="J95" s="346"/>
      <c r="K95" s="378"/>
      <c r="L95" s="379"/>
      <c r="M95" s="308">
        <f>$M$4</f>
        <v>1601</v>
      </c>
    </row>
    <row r="96" spans="1:13" ht="15" customHeight="1" x14ac:dyDescent="0.15">
      <c r="B96" s="327" t="s">
        <v>648</v>
      </c>
      <c r="C96" s="329"/>
      <c r="D96" s="329"/>
      <c r="E96" s="329"/>
      <c r="L96" s="324">
        <v>22</v>
      </c>
      <c r="M96" s="310">
        <f>$L96/M$95*100</f>
        <v>1.3741411617738912</v>
      </c>
    </row>
    <row r="97" spans="1:13" ht="15" customHeight="1" x14ac:dyDescent="0.15">
      <c r="B97" s="327" t="s">
        <v>642</v>
      </c>
      <c r="C97" s="329"/>
      <c r="D97" s="329"/>
      <c r="E97" s="329"/>
      <c r="L97" s="325">
        <v>579</v>
      </c>
      <c r="M97" s="312">
        <f>$L97/M$95*100</f>
        <v>36.164896939412863</v>
      </c>
    </row>
    <row r="98" spans="1:13" ht="15" customHeight="1" x14ac:dyDescent="0.15">
      <c r="B98" s="327" t="s">
        <v>643</v>
      </c>
      <c r="C98" s="329"/>
      <c r="D98" s="329"/>
      <c r="E98" s="329"/>
      <c r="L98" s="325">
        <v>385</v>
      </c>
      <c r="M98" s="312">
        <f>$L98/M$95*100</f>
        <v>24.047470331043098</v>
      </c>
    </row>
    <row r="99" spans="1:13" ht="15" customHeight="1" x14ac:dyDescent="0.15">
      <c r="B99" s="327" t="s">
        <v>649</v>
      </c>
      <c r="C99" s="329"/>
      <c r="D99" s="329"/>
      <c r="E99" s="329"/>
      <c r="L99" s="325">
        <v>259</v>
      </c>
      <c r="M99" s="312">
        <f>$L99/M$95*100</f>
        <v>16.17738913179263</v>
      </c>
    </row>
    <row r="100" spans="1:13" ht="15" customHeight="1" x14ac:dyDescent="0.15">
      <c r="B100" s="328" t="s">
        <v>231</v>
      </c>
      <c r="C100" s="346"/>
      <c r="D100" s="346"/>
      <c r="E100" s="346"/>
      <c r="F100" s="346"/>
      <c r="G100" s="346"/>
      <c r="H100" s="346"/>
      <c r="I100" s="346"/>
      <c r="J100" s="346"/>
      <c r="K100" s="346"/>
      <c r="L100" s="326">
        <v>356</v>
      </c>
      <c r="M100" s="323">
        <f>$L100/M$95*100</f>
        <v>22.236102435977514</v>
      </c>
    </row>
    <row r="101" spans="1:13" ht="15" customHeight="1" x14ac:dyDescent="0.15">
      <c r="B101" s="380" t="s">
        <v>1</v>
      </c>
      <c r="C101" s="24"/>
      <c r="D101" s="24"/>
      <c r="E101" s="24"/>
      <c r="F101" s="24"/>
      <c r="G101" s="24"/>
      <c r="H101" s="24"/>
      <c r="I101" s="24"/>
      <c r="J101" s="24"/>
      <c r="K101" s="318"/>
      <c r="L101" s="381">
        <f>SUM(L96:L100)</f>
        <v>1601</v>
      </c>
      <c r="M101" s="314">
        <f>IF(SUM(M96:M100)&gt;100,"－",SUM(M96:M100))</f>
        <v>99.999999999999986</v>
      </c>
    </row>
    <row r="102" spans="1:13" ht="15" customHeight="1" x14ac:dyDescent="0.15">
      <c r="B102" s="380" t="s">
        <v>646</v>
      </c>
      <c r="C102" s="24"/>
      <c r="D102" s="24"/>
      <c r="E102" s="24"/>
      <c r="F102" s="24"/>
      <c r="G102" s="24"/>
      <c r="H102" s="24"/>
      <c r="I102" s="24"/>
      <c r="J102" s="24"/>
      <c r="K102" s="318"/>
      <c r="L102" s="386">
        <f>M95-L100</f>
        <v>1245</v>
      </c>
      <c r="M102" s="314">
        <v>3.1713534136546211</v>
      </c>
    </row>
    <row r="103" spans="1:13" ht="14.25" customHeight="1" x14ac:dyDescent="0.15">
      <c r="B103" s="32"/>
    </row>
    <row r="104" spans="1:13" ht="15" customHeight="1" x14ac:dyDescent="0.15">
      <c r="A104" s="8" t="s">
        <v>650</v>
      </c>
      <c r="B104" s="32"/>
    </row>
    <row r="105" spans="1:13" ht="12" customHeight="1" x14ac:dyDescent="0.15">
      <c r="B105" s="382"/>
      <c r="C105" s="364"/>
      <c r="D105" s="364"/>
      <c r="E105" s="364"/>
      <c r="F105" s="364"/>
      <c r="G105" s="364"/>
      <c r="H105" s="364"/>
      <c r="I105" s="364"/>
      <c r="J105" s="364"/>
      <c r="K105" s="377"/>
      <c r="L105" s="306" t="s">
        <v>2</v>
      </c>
      <c r="M105" s="306" t="s">
        <v>3</v>
      </c>
    </row>
    <row r="106" spans="1:13" ht="12" customHeight="1" x14ac:dyDescent="0.15">
      <c r="B106" s="328"/>
      <c r="C106" s="346"/>
      <c r="D106" s="346"/>
      <c r="E106" s="346"/>
      <c r="F106" s="346"/>
      <c r="G106" s="346"/>
      <c r="H106" s="346"/>
      <c r="I106" s="346"/>
      <c r="J106" s="346"/>
      <c r="K106" s="378"/>
      <c r="L106" s="379"/>
      <c r="M106" s="308">
        <f>$M$4</f>
        <v>1601</v>
      </c>
    </row>
    <row r="107" spans="1:13" ht="15" customHeight="1" x14ac:dyDescent="0.15">
      <c r="B107" s="327" t="s">
        <v>651</v>
      </c>
      <c r="C107" s="329"/>
      <c r="D107" s="329"/>
      <c r="E107" s="329"/>
      <c r="L107" s="324">
        <v>424</v>
      </c>
      <c r="M107" s="310">
        <f>$L107/M$106*100</f>
        <v>26.483447845096812</v>
      </c>
    </row>
    <row r="108" spans="1:13" ht="15" customHeight="1" x14ac:dyDescent="0.15">
      <c r="B108" s="327" t="s">
        <v>652</v>
      </c>
      <c r="C108" s="329"/>
      <c r="D108" s="329"/>
      <c r="E108" s="329"/>
      <c r="L108" s="325">
        <v>541</v>
      </c>
      <c r="M108" s="312">
        <f t="shared" ref="M108:M112" si="7">$L108/M$106*100</f>
        <v>33.791380387257966</v>
      </c>
    </row>
    <row r="109" spans="1:13" ht="15" customHeight="1" x14ac:dyDescent="0.15">
      <c r="B109" s="327" t="s">
        <v>653</v>
      </c>
      <c r="C109" s="329"/>
      <c r="D109" s="329"/>
      <c r="E109" s="329"/>
      <c r="L109" s="325">
        <v>227</v>
      </c>
      <c r="M109" s="312">
        <f t="shared" si="7"/>
        <v>14.178638351030607</v>
      </c>
    </row>
    <row r="110" spans="1:13" ht="15" customHeight="1" x14ac:dyDescent="0.15">
      <c r="B110" s="327" t="s">
        <v>654</v>
      </c>
      <c r="C110" s="329"/>
      <c r="D110" s="329"/>
      <c r="E110" s="329"/>
      <c r="L110" s="325">
        <v>98</v>
      </c>
      <c r="M110" s="312">
        <f t="shared" si="7"/>
        <v>6.1211742660836972</v>
      </c>
    </row>
    <row r="111" spans="1:13" ht="15" customHeight="1" x14ac:dyDescent="0.15">
      <c r="B111" s="327" t="s">
        <v>655</v>
      </c>
      <c r="C111" s="329"/>
      <c r="D111" s="329"/>
      <c r="E111" s="329"/>
      <c r="L111" s="325">
        <v>59</v>
      </c>
      <c r="M111" s="312">
        <f t="shared" si="7"/>
        <v>3.6851967520299809</v>
      </c>
    </row>
    <row r="112" spans="1:13" ht="15" customHeight="1" x14ac:dyDescent="0.15">
      <c r="B112" s="328" t="s">
        <v>231</v>
      </c>
      <c r="C112" s="346"/>
      <c r="D112" s="346"/>
      <c r="E112" s="346"/>
      <c r="F112" s="346"/>
      <c r="G112" s="346"/>
      <c r="H112" s="346"/>
      <c r="I112" s="346"/>
      <c r="J112" s="346"/>
      <c r="K112" s="346"/>
      <c r="L112" s="326">
        <v>252</v>
      </c>
      <c r="M112" s="323">
        <f t="shared" si="7"/>
        <v>15.740162398500937</v>
      </c>
    </row>
    <row r="113" spans="1:13" ht="15" customHeight="1" x14ac:dyDescent="0.15">
      <c r="B113" s="380" t="s">
        <v>1</v>
      </c>
      <c r="C113" s="24"/>
      <c r="D113" s="24"/>
      <c r="E113" s="24"/>
      <c r="F113" s="24"/>
      <c r="G113" s="24"/>
      <c r="H113" s="24"/>
      <c r="I113" s="24"/>
      <c r="J113" s="24"/>
      <c r="K113" s="318"/>
      <c r="L113" s="381">
        <f>SUM(L107:L112)</f>
        <v>1601</v>
      </c>
      <c r="M113" s="314">
        <f>IF(SUM(M107:M112)&gt;100,"－",SUM(M107:M112))</f>
        <v>100.00000000000001</v>
      </c>
    </row>
    <row r="114" spans="1:13" ht="15" customHeight="1" x14ac:dyDescent="0.15">
      <c r="B114" s="380" t="s">
        <v>646</v>
      </c>
      <c r="C114" s="24"/>
      <c r="D114" s="24"/>
      <c r="E114" s="24"/>
      <c r="F114" s="24"/>
      <c r="G114" s="24"/>
      <c r="H114" s="24"/>
      <c r="I114" s="24"/>
      <c r="J114" s="24"/>
      <c r="K114" s="318"/>
      <c r="L114" s="386">
        <f>M106-L112</f>
        <v>1349</v>
      </c>
      <c r="M114" s="314">
        <v>1.1541882876204597</v>
      </c>
    </row>
    <row r="115" spans="1:13" ht="14.25" customHeight="1" x14ac:dyDescent="0.15">
      <c r="B115" s="32"/>
    </row>
    <row r="116" spans="1:13" ht="15" customHeight="1" x14ac:dyDescent="0.15">
      <c r="A116" s="8" t="s">
        <v>656</v>
      </c>
      <c r="B116" s="32"/>
    </row>
    <row r="117" spans="1:13" ht="12" customHeight="1" x14ac:dyDescent="0.15">
      <c r="B117" s="382"/>
      <c r="C117" s="364"/>
      <c r="D117" s="364"/>
      <c r="E117" s="364"/>
      <c r="F117" s="364"/>
      <c r="G117" s="364"/>
      <c r="H117" s="364"/>
      <c r="I117" s="364"/>
      <c r="J117" s="364"/>
      <c r="K117" s="377"/>
      <c r="L117" s="306" t="s">
        <v>2</v>
      </c>
      <c r="M117" s="306" t="s">
        <v>3</v>
      </c>
    </row>
    <row r="118" spans="1:13" ht="12" customHeight="1" x14ac:dyDescent="0.15">
      <c r="B118" s="328"/>
      <c r="C118" s="346"/>
      <c r="D118" s="346"/>
      <c r="E118" s="346"/>
      <c r="F118" s="346"/>
      <c r="G118" s="346"/>
      <c r="H118" s="346"/>
      <c r="I118" s="346"/>
      <c r="J118" s="346"/>
      <c r="K118" s="378"/>
      <c r="L118" s="379"/>
      <c r="M118" s="308">
        <f>$M$4</f>
        <v>1601</v>
      </c>
    </row>
    <row r="119" spans="1:13" ht="15" customHeight="1" x14ac:dyDescent="0.15">
      <c r="B119" s="327" t="s">
        <v>651</v>
      </c>
      <c r="C119" s="329"/>
      <c r="D119" s="329"/>
      <c r="E119" s="329"/>
      <c r="L119" s="324">
        <v>129</v>
      </c>
      <c r="M119" s="310">
        <f>$L119/M$118*100</f>
        <v>8.0574640849469077</v>
      </c>
    </row>
    <row r="120" spans="1:13" ht="15" customHeight="1" x14ac:dyDescent="0.15">
      <c r="B120" s="327" t="s">
        <v>657</v>
      </c>
      <c r="C120" s="329"/>
      <c r="D120" s="329"/>
      <c r="E120" s="329"/>
      <c r="L120" s="325">
        <v>220</v>
      </c>
      <c r="M120" s="312">
        <f t="shared" ref="M120:M123" si="8">$L120/M$118*100</f>
        <v>13.741411617738914</v>
      </c>
    </row>
    <row r="121" spans="1:13" ht="15" customHeight="1" x14ac:dyDescent="0.15">
      <c r="B121" s="327" t="s">
        <v>658</v>
      </c>
      <c r="C121" s="329"/>
      <c r="D121" s="329"/>
      <c r="E121" s="329"/>
      <c r="L121" s="325">
        <v>77</v>
      </c>
      <c r="M121" s="312">
        <f t="shared" si="8"/>
        <v>4.8094940662086199</v>
      </c>
    </row>
    <row r="122" spans="1:13" ht="15" customHeight="1" x14ac:dyDescent="0.15">
      <c r="B122" s="327" t="s">
        <v>659</v>
      </c>
      <c r="C122" s="329"/>
      <c r="D122" s="329"/>
      <c r="E122" s="329"/>
      <c r="L122" s="325">
        <v>42</v>
      </c>
      <c r="M122" s="312">
        <f t="shared" si="8"/>
        <v>2.623360399750156</v>
      </c>
    </row>
    <row r="123" spans="1:13" ht="15" customHeight="1" x14ac:dyDescent="0.15">
      <c r="B123" s="328" t="s">
        <v>231</v>
      </c>
      <c r="C123" s="346"/>
      <c r="D123" s="346"/>
      <c r="E123" s="346"/>
      <c r="F123" s="346"/>
      <c r="G123" s="346"/>
      <c r="H123" s="346"/>
      <c r="I123" s="346"/>
      <c r="J123" s="346"/>
      <c r="K123" s="346"/>
      <c r="L123" s="326">
        <v>1133</v>
      </c>
      <c r="M123" s="323">
        <f t="shared" si="8"/>
        <v>70.768269831355397</v>
      </c>
    </row>
    <row r="124" spans="1:13" ht="15" customHeight="1" x14ac:dyDescent="0.15">
      <c r="B124" s="380" t="s">
        <v>1</v>
      </c>
      <c r="C124" s="24"/>
      <c r="D124" s="24"/>
      <c r="E124" s="24"/>
      <c r="F124" s="24"/>
      <c r="G124" s="24"/>
      <c r="H124" s="24"/>
      <c r="I124" s="24"/>
      <c r="J124" s="24"/>
      <c r="K124" s="318"/>
      <c r="L124" s="381">
        <f>SUM(L119:L123)</f>
        <v>1601</v>
      </c>
      <c r="M124" s="314">
        <f>IF(SUM(M119:M123)&gt;100,"－",SUM(M119:M123))</f>
        <v>100</v>
      </c>
    </row>
    <row r="125" spans="1:13" ht="15" customHeight="1" x14ac:dyDescent="0.15">
      <c r="B125" s="380" t="s">
        <v>646</v>
      </c>
      <c r="C125" s="24"/>
      <c r="D125" s="24"/>
      <c r="E125" s="24"/>
      <c r="F125" s="24"/>
      <c r="G125" s="24"/>
      <c r="H125" s="24"/>
      <c r="I125" s="24"/>
      <c r="J125" s="24"/>
      <c r="K125" s="318"/>
      <c r="L125" s="386">
        <f>M118-L123</f>
        <v>468</v>
      </c>
      <c r="M125" s="314">
        <v>1.1132478632478635</v>
      </c>
    </row>
    <row r="126" spans="1:13" ht="14.25" customHeight="1" x14ac:dyDescent="0.15">
      <c r="B126" s="32"/>
    </row>
    <row r="127" spans="1:13" ht="15" customHeight="1" x14ac:dyDescent="0.15">
      <c r="A127" s="315" t="s">
        <v>660</v>
      </c>
      <c r="F127" s="8"/>
      <c r="G127" s="8"/>
      <c r="H127" s="8"/>
      <c r="I127" s="8"/>
      <c r="J127" s="8"/>
      <c r="K127" s="8"/>
    </row>
    <row r="128" spans="1:13" ht="15" customHeight="1" x14ac:dyDescent="0.15">
      <c r="A128" s="8" t="s">
        <v>661</v>
      </c>
      <c r="B128" s="32"/>
    </row>
    <row r="129" spans="1:13" ht="12" customHeight="1" x14ac:dyDescent="0.15">
      <c r="B129" s="382"/>
      <c r="C129" s="364"/>
      <c r="D129" s="364"/>
      <c r="E129" s="364"/>
      <c r="F129" s="364"/>
      <c r="G129" s="364"/>
      <c r="H129" s="364"/>
      <c r="I129" s="364"/>
      <c r="J129" s="364"/>
      <c r="K129" s="377"/>
      <c r="L129" s="306" t="s">
        <v>2</v>
      </c>
      <c r="M129" s="306" t="s">
        <v>3</v>
      </c>
    </row>
    <row r="130" spans="1:13" ht="12" customHeight="1" x14ac:dyDescent="0.15">
      <c r="B130" s="328"/>
      <c r="C130" s="346"/>
      <c r="D130" s="346"/>
      <c r="E130" s="346"/>
      <c r="F130" s="346"/>
      <c r="G130" s="346"/>
      <c r="H130" s="346"/>
      <c r="I130" s="346"/>
      <c r="J130" s="346"/>
      <c r="K130" s="378"/>
      <c r="L130" s="379"/>
      <c r="M130" s="308">
        <f>$M$4</f>
        <v>1601</v>
      </c>
    </row>
    <row r="131" spans="1:13" ht="15" customHeight="1" x14ac:dyDescent="0.15">
      <c r="B131" s="327" t="s">
        <v>662</v>
      </c>
      <c r="C131" s="329"/>
      <c r="D131" s="329"/>
      <c r="E131" s="329"/>
      <c r="L131" s="324">
        <v>452</v>
      </c>
      <c r="M131" s="310">
        <f>$L131/M$130*100</f>
        <v>28.232354778263584</v>
      </c>
    </row>
    <row r="132" spans="1:13" ht="15" customHeight="1" x14ac:dyDescent="0.15">
      <c r="B132" s="327" t="s">
        <v>663</v>
      </c>
      <c r="C132" s="329"/>
      <c r="D132" s="329"/>
      <c r="E132" s="329"/>
      <c r="L132" s="325">
        <v>1141</v>
      </c>
      <c r="M132" s="312">
        <f t="shared" ref="M132:M133" si="9">$L132/M$130*100</f>
        <v>71.267957526545914</v>
      </c>
    </row>
    <row r="133" spans="1:13" ht="15" customHeight="1" x14ac:dyDescent="0.15">
      <c r="B133" s="328" t="s">
        <v>0</v>
      </c>
      <c r="C133" s="346"/>
      <c r="D133" s="346"/>
      <c r="E133" s="346"/>
      <c r="F133" s="346"/>
      <c r="G133" s="346"/>
      <c r="H133" s="346"/>
      <c r="I133" s="346"/>
      <c r="J133" s="346"/>
      <c r="K133" s="346"/>
      <c r="L133" s="326">
        <v>8</v>
      </c>
      <c r="M133" s="323">
        <f t="shared" si="9"/>
        <v>0.49968769519050593</v>
      </c>
    </row>
    <row r="134" spans="1:13" ht="15" customHeight="1" x14ac:dyDescent="0.15">
      <c r="B134" s="380" t="s">
        <v>1</v>
      </c>
      <c r="C134" s="24"/>
      <c r="D134" s="24"/>
      <c r="E134" s="24"/>
      <c r="F134" s="24"/>
      <c r="G134" s="24"/>
      <c r="H134" s="24"/>
      <c r="I134" s="24"/>
      <c r="J134" s="24"/>
      <c r="K134" s="318"/>
      <c r="L134" s="381">
        <f>SUM(L131:L133)</f>
        <v>1601</v>
      </c>
      <c r="M134" s="314">
        <f>IF(SUM(M131:M133)&gt;100,"－",SUM(M131:M133))</f>
        <v>100</v>
      </c>
    </row>
    <row r="135" spans="1:13" ht="15" customHeight="1" x14ac:dyDescent="0.15">
      <c r="B135" s="384"/>
      <c r="C135" s="25"/>
      <c r="D135" s="25"/>
      <c r="E135" s="25"/>
      <c r="F135" s="25"/>
      <c r="G135" s="25"/>
      <c r="H135" s="25"/>
      <c r="I135" s="25"/>
      <c r="J135" s="25"/>
      <c r="K135" s="385"/>
      <c r="L135" s="16"/>
      <c r="M135" s="16"/>
    </row>
    <row r="136" spans="1:13" ht="15" customHeight="1" x14ac:dyDescent="0.15">
      <c r="A136" s="8" t="s">
        <v>664</v>
      </c>
      <c r="B136" s="32"/>
    </row>
    <row r="137" spans="1:13" ht="12" customHeight="1" x14ac:dyDescent="0.15">
      <c r="B137" s="382"/>
      <c r="C137" s="364"/>
      <c r="D137" s="364"/>
      <c r="E137" s="364"/>
      <c r="F137" s="364"/>
      <c r="G137" s="364"/>
      <c r="H137" s="364"/>
      <c r="I137" s="364"/>
      <c r="J137" s="364"/>
      <c r="K137" s="377"/>
      <c r="L137" s="306" t="s">
        <v>2</v>
      </c>
      <c r="M137" s="306" t="s">
        <v>3</v>
      </c>
    </row>
    <row r="138" spans="1:13" ht="12" customHeight="1" x14ac:dyDescent="0.15">
      <c r="B138" s="328"/>
      <c r="C138" s="346"/>
      <c r="D138" s="346"/>
      <c r="E138" s="346"/>
      <c r="F138" s="346"/>
      <c r="G138" s="346"/>
      <c r="H138" s="346"/>
      <c r="I138" s="346"/>
      <c r="J138" s="346"/>
      <c r="K138" s="378"/>
      <c r="L138" s="379"/>
      <c r="M138" s="308">
        <f>$M$4</f>
        <v>1601</v>
      </c>
    </row>
    <row r="139" spans="1:13" ht="15" customHeight="1" x14ac:dyDescent="0.15">
      <c r="B139" s="327" t="s">
        <v>665</v>
      </c>
      <c r="C139" s="329"/>
      <c r="D139" s="329"/>
      <c r="E139" s="329"/>
      <c r="L139" s="324">
        <v>175</v>
      </c>
      <c r="M139" s="310">
        <f>$L139/M$138*100</f>
        <v>10.930668332292317</v>
      </c>
    </row>
    <row r="140" spans="1:13" ht="15" customHeight="1" x14ac:dyDescent="0.15">
      <c r="B140" s="327" t="s">
        <v>666</v>
      </c>
      <c r="C140" s="329"/>
      <c r="D140" s="329"/>
      <c r="E140" s="329"/>
      <c r="L140" s="325">
        <v>49</v>
      </c>
      <c r="M140" s="312">
        <f t="shared" ref="M140:M148" si="10">$L140/M$138*100</f>
        <v>3.0605871330418486</v>
      </c>
    </row>
    <row r="141" spans="1:13" ht="15" customHeight="1" x14ac:dyDescent="0.15">
      <c r="B141" s="327" t="s">
        <v>667</v>
      </c>
      <c r="C141" s="329"/>
      <c r="D141" s="329"/>
      <c r="E141" s="329"/>
      <c r="L141" s="325">
        <v>68</v>
      </c>
      <c r="M141" s="312">
        <f t="shared" si="10"/>
        <v>4.2473454091193004</v>
      </c>
    </row>
    <row r="142" spans="1:13" ht="15" customHeight="1" x14ac:dyDescent="0.15">
      <c r="B142" s="327" t="s">
        <v>668</v>
      </c>
      <c r="C142" s="329"/>
      <c r="D142" s="329"/>
      <c r="E142" s="329"/>
      <c r="L142" s="325">
        <v>109</v>
      </c>
      <c r="M142" s="312">
        <f t="shared" si="10"/>
        <v>6.8082448469706431</v>
      </c>
    </row>
    <row r="143" spans="1:13" ht="15" customHeight="1" x14ac:dyDescent="0.15">
      <c r="B143" s="327" t="s">
        <v>669</v>
      </c>
      <c r="C143" s="329"/>
      <c r="D143" s="329"/>
      <c r="E143" s="329"/>
      <c r="L143" s="325">
        <v>253</v>
      </c>
      <c r="M143" s="312">
        <f t="shared" si="10"/>
        <v>15.802623360399751</v>
      </c>
    </row>
    <row r="144" spans="1:13" ht="15" customHeight="1" x14ac:dyDescent="0.15">
      <c r="B144" s="327" t="s">
        <v>670</v>
      </c>
      <c r="C144" s="329"/>
      <c r="D144" s="329"/>
      <c r="E144" s="329"/>
      <c r="L144" s="325">
        <v>366</v>
      </c>
      <c r="M144" s="312">
        <f t="shared" si="10"/>
        <v>22.860712054965646</v>
      </c>
    </row>
    <row r="145" spans="1:20" ht="15" customHeight="1" x14ac:dyDescent="0.15">
      <c r="B145" s="327" t="s">
        <v>671</v>
      </c>
      <c r="C145" s="329"/>
      <c r="D145" s="329"/>
      <c r="E145" s="329"/>
      <c r="L145" s="325">
        <v>342</v>
      </c>
      <c r="M145" s="312">
        <f t="shared" si="10"/>
        <v>21.361648969394128</v>
      </c>
    </row>
    <row r="146" spans="1:20" ht="15" customHeight="1" x14ac:dyDescent="0.15">
      <c r="B146" s="327" t="s">
        <v>672</v>
      </c>
      <c r="C146" s="329"/>
      <c r="D146" s="329"/>
      <c r="E146" s="329"/>
      <c r="L146" s="325">
        <v>121</v>
      </c>
      <c r="M146" s="312">
        <f t="shared" si="10"/>
        <v>7.5577763897564028</v>
      </c>
    </row>
    <row r="147" spans="1:20" ht="15" customHeight="1" x14ac:dyDescent="0.15">
      <c r="B147" s="327" t="s">
        <v>673</v>
      </c>
      <c r="C147" s="329"/>
      <c r="D147" s="329"/>
      <c r="E147" s="329"/>
      <c r="L147" s="325">
        <v>19</v>
      </c>
      <c r="M147" s="312">
        <f t="shared" si="10"/>
        <v>1.1867582760774515</v>
      </c>
    </row>
    <row r="148" spans="1:20" ht="15" customHeight="1" x14ac:dyDescent="0.15">
      <c r="B148" s="328" t="s">
        <v>0</v>
      </c>
      <c r="C148" s="346"/>
      <c r="D148" s="346"/>
      <c r="E148" s="346"/>
      <c r="F148" s="346"/>
      <c r="G148" s="346"/>
      <c r="H148" s="346"/>
      <c r="I148" s="346"/>
      <c r="J148" s="346"/>
      <c r="K148" s="346"/>
      <c r="L148" s="326">
        <v>99</v>
      </c>
      <c r="M148" s="323">
        <f t="shared" si="10"/>
        <v>6.1836352279825109</v>
      </c>
    </row>
    <row r="149" spans="1:20" ht="15" customHeight="1" x14ac:dyDescent="0.15">
      <c r="B149" s="380" t="s">
        <v>1</v>
      </c>
      <c r="C149" s="24"/>
      <c r="D149" s="24"/>
      <c r="E149" s="24"/>
      <c r="F149" s="24"/>
      <c r="G149" s="24"/>
      <c r="H149" s="24"/>
      <c r="I149" s="24"/>
      <c r="J149" s="24"/>
      <c r="K149" s="318"/>
      <c r="L149" s="381">
        <f>SUM(L139:L148)</f>
        <v>1601</v>
      </c>
      <c r="M149" s="314">
        <f>IF(SUM(M139:M148)&gt;100,"－",SUM(M139:M148))</f>
        <v>100</v>
      </c>
    </row>
    <row r="150" spans="1:20" ht="15" customHeight="1" x14ac:dyDescent="0.15">
      <c r="B150" s="380" t="s">
        <v>674</v>
      </c>
      <c r="C150" s="24"/>
      <c r="D150" s="24"/>
      <c r="E150" s="24"/>
      <c r="F150" s="24"/>
      <c r="G150" s="24"/>
      <c r="H150" s="24"/>
      <c r="I150" s="24"/>
      <c r="J150" s="24"/>
      <c r="K150" s="318"/>
      <c r="L150" s="386">
        <f>M138</f>
        <v>1601</v>
      </c>
      <c r="M150" s="314">
        <v>82.131824234354198</v>
      </c>
    </row>
    <row r="151" spans="1:20" ht="15" customHeight="1" x14ac:dyDescent="0.15">
      <c r="B151" s="384"/>
      <c r="C151" s="25"/>
      <c r="D151" s="25"/>
      <c r="E151" s="25"/>
      <c r="F151" s="25"/>
      <c r="G151" s="25"/>
      <c r="H151" s="25"/>
      <c r="I151" s="25"/>
      <c r="J151" s="25"/>
      <c r="K151" s="385"/>
      <c r="L151" s="16"/>
      <c r="M151" s="16"/>
    </row>
    <row r="152" spans="1:20" ht="15" customHeight="1" x14ac:dyDescent="0.15">
      <c r="A152" s="8" t="s">
        <v>675</v>
      </c>
      <c r="B152" s="32"/>
    </row>
    <row r="153" spans="1:20" ht="12" customHeight="1" x14ac:dyDescent="0.15">
      <c r="B153" s="303"/>
      <c r="C153" s="79"/>
      <c r="D153" s="79"/>
      <c r="E153" s="79"/>
      <c r="F153" s="79"/>
      <c r="G153" s="79"/>
      <c r="H153" s="79"/>
      <c r="I153" s="79"/>
      <c r="J153" s="79"/>
      <c r="K153" s="77"/>
      <c r="L153" s="306" t="s">
        <v>2</v>
      </c>
      <c r="M153" s="306" t="s">
        <v>3</v>
      </c>
    </row>
    <row r="154" spans="1:20" ht="12" customHeight="1" x14ac:dyDescent="0.15">
      <c r="B154" s="304"/>
      <c r="C154" s="80"/>
      <c r="D154" s="80"/>
      <c r="E154" s="80"/>
      <c r="F154" s="80"/>
      <c r="G154" s="80"/>
      <c r="H154" s="80"/>
      <c r="I154" s="80"/>
      <c r="J154" s="80"/>
      <c r="K154" s="78"/>
      <c r="L154" s="379"/>
      <c r="M154" s="308">
        <f>$M$4</f>
        <v>1601</v>
      </c>
    </row>
    <row r="155" spans="1:20" ht="15" customHeight="1" x14ac:dyDescent="0.15">
      <c r="B155" s="327" t="s">
        <v>676</v>
      </c>
      <c r="C155" s="329"/>
      <c r="D155" s="329"/>
      <c r="E155" s="329"/>
      <c r="L155" s="324">
        <v>324</v>
      </c>
      <c r="M155" s="310">
        <f t="shared" ref="M155:M157" si="11">$L155/M$4*100</f>
        <v>20.237351655215491</v>
      </c>
    </row>
    <row r="156" spans="1:20" ht="15" customHeight="1" x14ac:dyDescent="0.15">
      <c r="B156" s="327" t="s">
        <v>143</v>
      </c>
      <c r="C156" s="329"/>
      <c r="D156" s="329"/>
      <c r="E156" s="329"/>
      <c r="L156" s="325">
        <v>1227</v>
      </c>
      <c r="M156" s="312">
        <f t="shared" si="11"/>
        <v>76.639600249843838</v>
      </c>
    </row>
    <row r="157" spans="1:20" ht="15" customHeight="1" x14ac:dyDescent="0.15">
      <c r="B157" s="328" t="s">
        <v>0</v>
      </c>
      <c r="C157" s="346"/>
      <c r="D157" s="346"/>
      <c r="E157" s="346"/>
      <c r="F157" s="346"/>
      <c r="G157" s="346"/>
      <c r="H157" s="346"/>
      <c r="I157" s="346"/>
      <c r="J157" s="346"/>
      <c r="K157" s="346"/>
      <c r="L157" s="326">
        <v>50</v>
      </c>
      <c r="M157" s="323">
        <f t="shared" si="11"/>
        <v>3.1230480949406623</v>
      </c>
    </row>
    <row r="158" spans="1:20" ht="15" customHeight="1" x14ac:dyDescent="0.15">
      <c r="B158" s="380" t="s">
        <v>1</v>
      </c>
      <c r="C158" s="24"/>
      <c r="D158" s="24"/>
      <c r="E158" s="24"/>
      <c r="F158" s="24"/>
      <c r="G158" s="24"/>
      <c r="H158" s="24"/>
      <c r="I158" s="24"/>
      <c r="J158" s="24"/>
      <c r="K158" s="318"/>
      <c r="L158" s="381">
        <f>SUM(L155:L157)</f>
        <v>1601</v>
      </c>
      <c r="M158" s="314">
        <f>IF(SUM(M155:M157)&gt;100,"－",SUM(M155:M157))</f>
        <v>99.999999999999986</v>
      </c>
    </row>
    <row r="159" spans="1:20" ht="15" customHeight="1" x14ac:dyDescent="0.15">
      <c r="B159" s="387"/>
      <c r="C159" s="388"/>
      <c r="D159" s="388"/>
      <c r="E159" s="388"/>
      <c r="F159" s="388"/>
      <c r="G159" s="388"/>
      <c r="H159" s="388"/>
      <c r="I159" s="388"/>
      <c r="J159" s="388"/>
      <c r="K159" s="388"/>
      <c r="L159" s="385"/>
      <c r="M159" s="16"/>
    </row>
    <row r="160" spans="1:20" ht="15" customHeight="1" x14ac:dyDescent="0.15">
      <c r="A160" s="8" t="s">
        <v>677</v>
      </c>
      <c r="B160" s="32"/>
      <c r="T160" s="302"/>
    </row>
    <row r="161" spans="1:13" ht="12" customHeight="1" x14ac:dyDescent="0.15">
      <c r="B161" s="303"/>
      <c r="C161" s="79"/>
      <c r="D161" s="79"/>
      <c r="E161" s="79"/>
      <c r="F161" s="79"/>
      <c r="G161" s="79"/>
      <c r="H161" s="79"/>
      <c r="I161" s="79"/>
      <c r="J161" s="79"/>
      <c r="K161" s="77"/>
      <c r="L161" s="306" t="s">
        <v>2</v>
      </c>
      <c r="M161" s="306" t="s">
        <v>3</v>
      </c>
    </row>
    <row r="162" spans="1:13" ht="12" customHeight="1" x14ac:dyDescent="0.15">
      <c r="B162" s="304"/>
      <c r="C162" s="80"/>
      <c r="D162" s="80"/>
      <c r="E162" s="80"/>
      <c r="F162" s="80"/>
      <c r="G162" s="80"/>
      <c r="H162" s="80"/>
      <c r="I162" s="80"/>
      <c r="J162" s="80"/>
      <c r="K162" s="78"/>
      <c r="L162" s="379"/>
      <c r="M162" s="308">
        <f>$M$4</f>
        <v>1601</v>
      </c>
    </row>
    <row r="163" spans="1:13" ht="15" customHeight="1" x14ac:dyDescent="0.15">
      <c r="B163" s="327" t="s">
        <v>678</v>
      </c>
      <c r="C163" s="329"/>
      <c r="D163" s="329"/>
      <c r="E163" s="329"/>
      <c r="L163" s="324">
        <v>48</v>
      </c>
      <c r="M163" s="312">
        <f t="shared" ref="M163:M170" si="12">$L163/M$4*100</f>
        <v>2.9981261711430358</v>
      </c>
    </row>
    <row r="164" spans="1:13" ht="15" customHeight="1" x14ac:dyDescent="0.15">
      <c r="B164" s="327" t="s">
        <v>679</v>
      </c>
      <c r="C164" s="329"/>
      <c r="D164" s="329"/>
      <c r="E164" s="329"/>
      <c r="L164" s="325">
        <v>65</v>
      </c>
      <c r="M164" s="312">
        <f t="shared" si="12"/>
        <v>4.0599625234228611</v>
      </c>
    </row>
    <row r="165" spans="1:13" ht="15" customHeight="1" x14ac:dyDescent="0.15">
      <c r="B165" s="327" t="s">
        <v>680</v>
      </c>
      <c r="C165" s="329"/>
      <c r="D165" s="329"/>
      <c r="E165" s="329"/>
      <c r="L165" s="325">
        <v>370</v>
      </c>
      <c r="M165" s="312">
        <f t="shared" si="12"/>
        <v>23.1105559025609</v>
      </c>
    </row>
    <row r="166" spans="1:13" ht="15" customHeight="1" x14ac:dyDescent="0.15">
      <c r="B166" s="327" t="s">
        <v>681</v>
      </c>
      <c r="C166" s="329"/>
      <c r="D166" s="329"/>
      <c r="E166" s="329"/>
      <c r="L166" s="325">
        <v>370</v>
      </c>
      <c r="M166" s="312">
        <f t="shared" si="12"/>
        <v>23.1105559025609</v>
      </c>
    </row>
    <row r="167" spans="1:13" ht="15" customHeight="1" x14ac:dyDescent="0.15">
      <c r="B167" s="327" t="s">
        <v>682</v>
      </c>
      <c r="C167" s="329"/>
      <c r="D167" s="329"/>
      <c r="E167" s="329"/>
      <c r="L167" s="325">
        <v>291</v>
      </c>
      <c r="M167" s="312">
        <f t="shared" si="12"/>
        <v>18.176139912554653</v>
      </c>
    </row>
    <row r="168" spans="1:13" ht="15" customHeight="1" x14ac:dyDescent="0.15">
      <c r="B168" s="327" t="s">
        <v>683</v>
      </c>
      <c r="C168" s="329"/>
      <c r="D168" s="329"/>
      <c r="E168" s="329"/>
      <c r="L168" s="325">
        <v>256</v>
      </c>
      <c r="M168" s="312">
        <f t="shared" si="12"/>
        <v>15.99000624609619</v>
      </c>
    </row>
    <row r="169" spans="1:13" ht="15" customHeight="1" x14ac:dyDescent="0.15">
      <c r="B169" s="327" t="s">
        <v>684</v>
      </c>
      <c r="C169" s="329"/>
      <c r="D169" s="329"/>
      <c r="E169" s="329"/>
      <c r="L169" s="325">
        <v>174</v>
      </c>
      <c r="M169" s="312">
        <f t="shared" si="12"/>
        <v>10.868207370393504</v>
      </c>
    </row>
    <row r="170" spans="1:13" ht="15" customHeight="1" x14ac:dyDescent="0.15">
      <c r="B170" s="328" t="s">
        <v>0</v>
      </c>
      <c r="C170" s="346"/>
      <c r="D170" s="346"/>
      <c r="E170" s="346"/>
      <c r="F170" s="346"/>
      <c r="G170" s="346"/>
      <c r="H170" s="346"/>
      <c r="I170" s="346"/>
      <c r="J170" s="346"/>
      <c r="K170" s="346"/>
      <c r="L170" s="326">
        <v>27</v>
      </c>
      <c r="M170" s="312">
        <f t="shared" si="12"/>
        <v>1.6864459712679576</v>
      </c>
    </row>
    <row r="171" spans="1:13" ht="15" customHeight="1" x14ac:dyDescent="0.15">
      <c r="B171" s="380" t="s">
        <v>1</v>
      </c>
      <c r="C171" s="24"/>
      <c r="D171" s="24"/>
      <c r="E171" s="24"/>
      <c r="F171" s="24"/>
      <c r="G171" s="24"/>
      <c r="H171" s="24"/>
      <c r="I171" s="24"/>
      <c r="J171" s="24"/>
      <c r="K171" s="318"/>
      <c r="L171" s="381">
        <f>SUM(L163:L170)</f>
        <v>1601</v>
      </c>
      <c r="M171" s="314">
        <f>IF(SUM(M163:M170)&gt;100,"－",SUM(M163:M170))</f>
        <v>100</v>
      </c>
    </row>
    <row r="172" spans="1:13" ht="15" customHeight="1" x14ac:dyDescent="0.15">
      <c r="B172" s="384"/>
      <c r="C172" s="25"/>
      <c r="D172" s="25"/>
      <c r="E172" s="25"/>
      <c r="F172" s="25"/>
      <c r="G172" s="25"/>
      <c r="H172" s="25"/>
      <c r="I172" s="25"/>
      <c r="J172" s="25"/>
      <c r="K172" s="25"/>
      <c r="L172" s="385"/>
      <c r="M172" s="16"/>
    </row>
    <row r="173" spans="1:13" ht="15" customHeight="1" x14ac:dyDescent="0.15">
      <c r="A173" s="8" t="s">
        <v>685</v>
      </c>
      <c r="B173" s="32"/>
    </row>
    <row r="174" spans="1:13" ht="12" customHeight="1" x14ac:dyDescent="0.15">
      <c r="B174" s="303"/>
      <c r="C174" s="79"/>
      <c r="D174" s="79"/>
      <c r="E174" s="79"/>
      <c r="F174" s="79"/>
      <c r="G174" s="79"/>
      <c r="H174" s="79"/>
      <c r="I174" s="79"/>
      <c r="J174" s="79"/>
      <c r="K174" s="77"/>
      <c r="L174" s="306" t="s">
        <v>2</v>
      </c>
      <c r="M174" s="306" t="s">
        <v>3</v>
      </c>
    </row>
    <row r="175" spans="1:13" ht="12" customHeight="1" x14ac:dyDescent="0.15">
      <c r="B175" s="304"/>
      <c r="C175" s="80"/>
      <c r="D175" s="80"/>
      <c r="E175" s="80"/>
      <c r="F175" s="80"/>
      <c r="G175" s="80"/>
      <c r="H175" s="80"/>
      <c r="I175" s="80"/>
      <c r="J175" s="80"/>
      <c r="K175" s="78"/>
      <c r="L175" s="379"/>
      <c r="M175" s="308">
        <f>$M$4</f>
        <v>1601</v>
      </c>
    </row>
    <row r="176" spans="1:13" ht="15" customHeight="1" x14ac:dyDescent="0.15">
      <c r="B176" s="327" t="s">
        <v>603</v>
      </c>
      <c r="C176" s="329"/>
      <c r="D176" s="329"/>
      <c r="E176" s="329"/>
      <c r="L176" s="324">
        <v>157</v>
      </c>
      <c r="M176" s="310">
        <f>$L176/M$175*100</f>
        <v>9.8063710181136781</v>
      </c>
    </row>
    <row r="177" spans="1:13" ht="15" customHeight="1" x14ac:dyDescent="0.15">
      <c r="B177" s="327" t="s">
        <v>686</v>
      </c>
      <c r="C177" s="329"/>
      <c r="D177" s="329"/>
      <c r="E177" s="329"/>
      <c r="L177" s="325">
        <v>929</v>
      </c>
      <c r="M177" s="312">
        <f t="shared" ref="M177:M180" si="13">$L177/M$175*100</f>
        <v>58.026233603997504</v>
      </c>
    </row>
    <row r="178" spans="1:13" ht="15" customHeight="1" x14ac:dyDescent="0.15">
      <c r="B178" s="327" t="s">
        <v>604</v>
      </c>
      <c r="C178" s="329"/>
      <c r="D178" s="329"/>
      <c r="E178" s="329"/>
      <c r="L178" s="325">
        <v>431</v>
      </c>
      <c r="M178" s="312">
        <f t="shared" si="13"/>
        <v>26.92067457838851</v>
      </c>
    </row>
    <row r="179" spans="1:13" ht="15" customHeight="1" x14ac:dyDescent="0.15">
      <c r="B179" s="327" t="s">
        <v>598</v>
      </c>
      <c r="C179" s="329"/>
      <c r="D179" s="329"/>
      <c r="E179" s="329"/>
      <c r="L179" s="325">
        <v>49</v>
      </c>
      <c r="M179" s="312">
        <f t="shared" si="13"/>
        <v>3.0605871330418486</v>
      </c>
    </row>
    <row r="180" spans="1:13" ht="15" customHeight="1" x14ac:dyDescent="0.15">
      <c r="B180" s="328" t="s">
        <v>0</v>
      </c>
      <c r="C180" s="346"/>
      <c r="D180" s="346"/>
      <c r="E180" s="346"/>
      <c r="F180" s="346"/>
      <c r="G180" s="346"/>
      <c r="H180" s="346"/>
      <c r="I180" s="346"/>
      <c r="J180" s="346"/>
      <c r="K180" s="346"/>
      <c r="L180" s="326">
        <v>35</v>
      </c>
      <c r="M180" s="323">
        <f t="shared" si="13"/>
        <v>2.1861336664584634</v>
      </c>
    </row>
    <row r="181" spans="1:13" ht="15" customHeight="1" x14ac:dyDescent="0.15">
      <c r="B181" s="380" t="s">
        <v>1</v>
      </c>
      <c r="C181" s="24"/>
      <c r="D181" s="24"/>
      <c r="E181" s="24"/>
      <c r="F181" s="24"/>
      <c r="G181" s="24"/>
      <c r="H181" s="24"/>
      <c r="I181" s="24"/>
      <c r="J181" s="24"/>
      <c r="K181" s="318"/>
      <c r="L181" s="381">
        <f>SUM(L176:L180)</f>
        <v>1601</v>
      </c>
      <c r="M181" s="314">
        <f>IF(SUM(M176:M180)&gt;100,"－",SUM(M176:M180))</f>
        <v>100</v>
      </c>
    </row>
    <row r="182" spans="1:13" ht="15" customHeight="1" x14ac:dyDescent="0.15">
      <c r="B182" s="384"/>
      <c r="C182" s="25"/>
      <c r="D182" s="25"/>
      <c r="E182" s="25"/>
      <c r="F182" s="25"/>
      <c r="G182" s="25"/>
      <c r="H182" s="25"/>
      <c r="I182" s="25"/>
      <c r="J182" s="25"/>
      <c r="K182" s="25"/>
      <c r="L182" s="385"/>
      <c r="M182" s="16"/>
    </row>
    <row r="183" spans="1:13" ht="15" customHeight="1" x14ac:dyDescent="0.15">
      <c r="A183" s="8" t="s">
        <v>687</v>
      </c>
      <c r="B183" s="32"/>
    </row>
    <row r="184" spans="1:13" ht="12" customHeight="1" x14ac:dyDescent="0.15">
      <c r="B184" s="303"/>
      <c r="C184" s="79"/>
      <c r="D184" s="79"/>
      <c r="E184" s="79"/>
      <c r="F184" s="79"/>
      <c r="G184" s="79"/>
      <c r="H184" s="79"/>
      <c r="I184" s="79"/>
      <c r="J184" s="79"/>
      <c r="K184" s="77"/>
      <c r="L184" s="306" t="s">
        <v>2</v>
      </c>
      <c r="M184" s="306" t="s">
        <v>3</v>
      </c>
    </row>
    <row r="185" spans="1:13" ht="12" customHeight="1" x14ac:dyDescent="0.15">
      <c r="B185" s="304"/>
      <c r="C185" s="80"/>
      <c r="D185" s="80"/>
      <c r="E185" s="80"/>
      <c r="F185" s="80"/>
      <c r="G185" s="80"/>
      <c r="H185" s="80"/>
      <c r="I185" s="80"/>
      <c r="J185" s="80"/>
      <c r="K185" s="78"/>
      <c r="L185" s="379"/>
      <c r="M185" s="308">
        <f>$M$4</f>
        <v>1601</v>
      </c>
    </row>
    <row r="186" spans="1:13" ht="15" customHeight="1" x14ac:dyDescent="0.15">
      <c r="B186" s="327" t="s">
        <v>688</v>
      </c>
      <c r="C186" s="329"/>
      <c r="D186" s="329"/>
      <c r="E186" s="329"/>
      <c r="L186" s="324">
        <v>42</v>
      </c>
      <c r="M186" s="310">
        <f>$L186/M$185*100</f>
        <v>2.623360399750156</v>
      </c>
    </row>
    <row r="187" spans="1:13" ht="15" customHeight="1" x14ac:dyDescent="0.15">
      <c r="B187" s="327" t="s">
        <v>689</v>
      </c>
      <c r="C187" s="329"/>
      <c r="D187" s="329"/>
      <c r="E187" s="329"/>
      <c r="L187" s="325">
        <v>47</v>
      </c>
      <c r="M187" s="312">
        <f t="shared" ref="M187:M196" si="14">$L187/M$185*100</f>
        <v>2.9356652092442226</v>
      </c>
    </row>
    <row r="188" spans="1:13" ht="15" customHeight="1" x14ac:dyDescent="0.15">
      <c r="B188" s="327" t="s">
        <v>690</v>
      </c>
      <c r="C188" s="329"/>
      <c r="D188" s="329"/>
      <c r="E188" s="329"/>
      <c r="L188" s="325">
        <v>187</v>
      </c>
      <c r="M188" s="312">
        <f t="shared" si="14"/>
        <v>11.680199875078076</v>
      </c>
    </row>
    <row r="189" spans="1:13" ht="15" customHeight="1" x14ac:dyDescent="0.15">
      <c r="B189" s="327" t="s">
        <v>691</v>
      </c>
      <c r="C189" s="329"/>
      <c r="D189" s="329"/>
      <c r="E189" s="329"/>
      <c r="L189" s="325">
        <v>285</v>
      </c>
      <c r="M189" s="312">
        <f t="shared" si="14"/>
        <v>17.801374141161773</v>
      </c>
    </row>
    <row r="190" spans="1:13" ht="15" customHeight="1" x14ac:dyDescent="0.15">
      <c r="B190" s="327" t="s">
        <v>692</v>
      </c>
      <c r="C190" s="329"/>
      <c r="D190" s="329"/>
      <c r="E190" s="329"/>
      <c r="L190" s="325">
        <v>378</v>
      </c>
      <c r="M190" s="312">
        <f t="shared" si="14"/>
        <v>23.610243597751403</v>
      </c>
    </row>
    <row r="191" spans="1:13" ht="15" customHeight="1" x14ac:dyDescent="0.15">
      <c r="B191" s="327" t="s">
        <v>693</v>
      </c>
      <c r="C191" s="329"/>
      <c r="D191" s="329"/>
      <c r="E191" s="329"/>
      <c r="L191" s="325">
        <v>176</v>
      </c>
      <c r="M191" s="312">
        <f t="shared" si="14"/>
        <v>10.99312929419113</v>
      </c>
    </row>
    <row r="192" spans="1:13" ht="15" customHeight="1" x14ac:dyDescent="0.15">
      <c r="B192" s="327" t="s">
        <v>694</v>
      </c>
      <c r="C192" s="329"/>
      <c r="D192" s="329"/>
      <c r="E192" s="329"/>
      <c r="L192" s="325">
        <v>267</v>
      </c>
      <c r="M192" s="312">
        <f t="shared" si="14"/>
        <v>16.677076826983136</v>
      </c>
    </row>
    <row r="193" spans="1:13" ht="15" customHeight="1" x14ac:dyDescent="0.15">
      <c r="B193" s="327" t="s">
        <v>695</v>
      </c>
      <c r="C193" s="329"/>
      <c r="D193" s="329"/>
      <c r="E193" s="329"/>
      <c r="L193" s="325">
        <v>71</v>
      </c>
      <c r="M193" s="312">
        <f t="shared" si="14"/>
        <v>4.4347282948157405</v>
      </c>
    </row>
    <row r="194" spans="1:13" ht="15" customHeight="1" x14ac:dyDescent="0.15">
      <c r="B194" s="327" t="s">
        <v>696</v>
      </c>
      <c r="C194" s="329"/>
      <c r="D194" s="329"/>
      <c r="E194" s="329"/>
      <c r="L194" s="325">
        <v>73</v>
      </c>
      <c r="M194" s="312">
        <f t="shared" si="14"/>
        <v>4.5596502186133669</v>
      </c>
    </row>
    <row r="195" spans="1:13" ht="15" customHeight="1" x14ac:dyDescent="0.15">
      <c r="B195" s="327" t="s">
        <v>697</v>
      </c>
      <c r="C195" s="329"/>
      <c r="D195" s="329"/>
      <c r="E195" s="329"/>
      <c r="L195" s="325">
        <v>12</v>
      </c>
      <c r="M195" s="312">
        <f t="shared" si="14"/>
        <v>0.74953154278575895</v>
      </c>
    </row>
    <row r="196" spans="1:13" ht="15" customHeight="1" x14ac:dyDescent="0.15">
      <c r="B196" s="328" t="s">
        <v>0</v>
      </c>
      <c r="C196" s="346"/>
      <c r="D196" s="346"/>
      <c r="E196" s="346"/>
      <c r="F196" s="346"/>
      <c r="G196" s="346"/>
      <c r="H196" s="346"/>
      <c r="I196" s="346"/>
      <c r="J196" s="346"/>
      <c r="K196" s="346"/>
      <c r="L196" s="326">
        <v>63</v>
      </c>
      <c r="M196" s="323">
        <f t="shared" si="14"/>
        <v>3.9350405996252342</v>
      </c>
    </row>
    <row r="197" spans="1:13" ht="15" customHeight="1" x14ac:dyDescent="0.15">
      <c r="B197" s="380" t="s">
        <v>1</v>
      </c>
      <c r="C197" s="24"/>
      <c r="D197" s="24"/>
      <c r="E197" s="24"/>
      <c r="F197" s="24"/>
      <c r="G197" s="24"/>
      <c r="H197" s="24"/>
      <c r="I197" s="24"/>
      <c r="J197" s="24"/>
      <c r="K197" s="318"/>
      <c r="L197" s="381">
        <f>SUM(L186:L196)</f>
        <v>1601</v>
      </c>
      <c r="M197" s="314">
        <f>IF(SUM(M186:M196)&gt;100,"－",SUM(M186:M196))</f>
        <v>100.00000000000001</v>
      </c>
    </row>
    <row r="198" spans="1:13" ht="15" customHeight="1" x14ac:dyDescent="0.15">
      <c r="B198" s="384"/>
      <c r="C198" s="25"/>
      <c r="D198" s="25"/>
      <c r="E198" s="25"/>
      <c r="F198" s="25"/>
      <c r="G198" s="25"/>
      <c r="H198" s="25"/>
      <c r="I198" s="25"/>
      <c r="J198" s="25"/>
      <c r="K198" s="25"/>
      <c r="L198" s="385"/>
      <c r="M198" s="16"/>
    </row>
    <row r="199" spans="1:13" ht="15" customHeight="1" x14ac:dyDescent="0.15">
      <c r="A199" s="8" t="s">
        <v>698</v>
      </c>
      <c r="B199" s="32"/>
    </row>
    <row r="200" spans="1:13" ht="12" customHeight="1" x14ac:dyDescent="0.15">
      <c r="B200" s="303"/>
      <c r="C200" s="79"/>
      <c r="D200" s="79"/>
      <c r="E200" s="79"/>
      <c r="F200" s="79"/>
      <c r="G200" s="79"/>
      <c r="H200" s="79"/>
      <c r="I200" s="79"/>
      <c r="J200" s="79"/>
      <c r="K200" s="77"/>
      <c r="L200" s="306" t="s">
        <v>2</v>
      </c>
      <c r="M200" s="306" t="s">
        <v>3</v>
      </c>
    </row>
    <row r="201" spans="1:13" ht="12" customHeight="1" x14ac:dyDescent="0.15">
      <c r="B201" s="304"/>
      <c r="C201" s="80"/>
      <c r="D201" s="80"/>
      <c r="E201" s="80"/>
      <c r="F201" s="80"/>
      <c r="G201" s="80"/>
      <c r="H201" s="80"/>
      <c r="I201" s="80"/>
      <c r="J201" s="80"/>
      <c r="K201" s="78"/>
      <c r="L201" s="379"/>
      <c r="M201" s="308">
        <f>$M$4</f>
        <v>1601</v>
      </c>
    </row>
    <row r="202" spans="1:13" ht="15" customHeight="1" x14ac:dyDescent="0.15">
      <c r="B202" s="327" t="s">
        <v>688</v>
      </c>
      <c r="C202" s="329"/>
      <c r="D202" s="329"/>
      <c r="E202" s="329"/>
      <c r="L202" s="324">
        <v>171</v>
      </c>
      <c r="M202" s="310">
        <f>$L202/M$201*100</f>
        <v>10.680824484697064</v>
      </c>
    </row>
    <row r="203" spans="1:13" ht="15" customHeight="1" x14ac:dyDescent="0.15">
      <c r="B203" s="327" t="s">
        <v>699</v>
      </c>
      <c r="C203" s="329"/>
      <c r="D203" s="329"/>
      <c r="E203" s="329"/>
      <c r="L203" s="325">
        <v>213</v>
      </c>
      <c r="M203" s="312">
        <f t="shared" ref="M203:M211" si="15">$L203/M$201*100</f>
        <v>13.304184884447221</v>
      </c>
    </row>
    <row r="204" spans="1:13" ht="15" customHeight="1" x14ac:dyDescent="0.15">
      <c r="B204" s="327" t="s">
        <v>700</v>
      </c>
      <c r="C204" s="329"/>
      <c r="D204" s="329"/>
      <c r="E204" s="329"/>
      <c r="L204" s="325">
        <v>276</v>
      </c>
      <c r="M204" s="312">
        <f t="shared" si="15"/>
        <v>17.239225484072453</v>
      </c>
    </row>
    <row r="205" spans="1:13" ht="15" customHeight="1" x14ac:dyDescent="0.15">
      <c r="B205" s="327" t="s">
        <v>701</v>
      </c>
      <c r="C205" s="329"/>
      <c r="D205" s="329"/>
      <c r="E205" s="329"/>
      <c r="L205" s="325">
        <v>317</v>
      </c>
      <c r="M205" s="312">
        <f t="shared" si="15"/>
        <v>19.800124921923796</v>
      </c>
    </row>
    <row r="206" spans="1:13" ht="15" customHeight="1" x14ac:dyDescent="0.15">
      <c r="B206" s="327" t="s">
        <v>702</v>
      </c>
      <c r="C206" s="329"/>
      <c r="D206" s="329"/>
      <c r="E206" s="329"/>
      <c r="L206" s="325">
        <v>300</v>
      </c>
      <c r="M206" s="312">
        <f t="shared" si="15"/>
        <v>18.738288569643974</v>
      </c>
    </row>
    <row r="207" spans="1:13" ht="15" customHeight="1" x14ac:dyDescent="0.15">
      <c r="B207" s="327" t="s">
        <v>703</v>
      </c>
      <c r="C207" s="329"/>
      <c r="D207" s="329"/>
      <c r="E207" s="329"/>
      <c r="L207" s="325">
        <v>127</v>
      </c>
      <c r="M207" s="312">
        <f t="shared" si="15"/>
        <v>7.9325421611492821</v>
      </c>
    </row>
    <row r="208" spans="1:13" ht="15" customHeight="1" x14ac:dyDescent="0.15">
      <c r="B208" s="327" t="s">
        <v>704</v>
      </c>
      <c r="C208" s="329"/>
      <c r="D208" s="329"/>
      <c r="E208" s="329"/>
      <c r="L208" s="325">
        <v>110</v>
      </c>
      <c r="M208" s="312">
        <f t="shared" si="15"/>
        <v>6.8707058088694568</v>
      </c>
    </row>
    <row r="209" spans="1:23" ht="15" customHeight="1" x14ac:dyDescent="0.15">
      <c r="B209" s="327" t="s">
        <v>705</v>
      </c>
      <c r="C209" s="329"/>
      <c r="D209" s="329"/>
      <c r="E209" s="329"/>
      <c r="L209" s="325">
        <v>24</v>
      </c>
      <c r="M209" s="312">
        <f t="shared" si="15"/>
        <v>1.4990630855715179</v>
      </c>
    </row>
    <row r="210" spans="1:23" ht="15" customHeight="1" x14ac:dyDescent="0.15">
      <c r="B210" s="327" t="s">
        <v>697</v>
      </c>
      <c r="C210" s="329"/>
      <c r="D210" s="329"/>
      <c r="E210" s="329"/>
      <c r="L210" s="325">
        <v>11</v>
      </c>
      <c r="M210" s="312">
        <f t="shared" si="15"/>
        <v>0.68707058088694561</v>
      </c>
    </row>
    <row r="211" spans="1:23" ht="15" customHeight="1" x14ac:dyDescent="0.15">
      <c r="B211" s="328" t="s">
        <v>0</v>
      </c>
      <c r="C211" s="346"/>
      <c r="D211" s="346"/>
      <c r="E211" s="346"/>
      <c r="F211" s="346"/>
      <c r="G211" s="346"/>
      <c r="H211" s="346"/>
      <c r="I211" s="346"/>
      <c r="J211" s="346"/>
      <c r="K211" s="346"/>
      <c r="L211" s="326">
        <v>52</v>
      </c>
      <c r="M211" s="323">
        <f t="shared" si="15"/>
        <v>3.2479700187382887</v>
      </c>
    </row>
    <row r="212" spans="1:23" ht="15" customHeight="1" x14ac:dyDescent="0.15">
      <c r="B212" s="380" t="s">
        <v>1</v>
      </c>
      <c r="C212" s="24"/>
      <c r="D212" s="24"/>
      <c r="E212" s="24"/>
      <c r="F212" s="24"/>
      <c r="G212" s="24"/>
      <c r="H212" s="24"/>
      <c r="I212" s="24"/>
      <c r="J212" s="24"/>
      <c r="K212" s="318"/>
      <c r="L212" s="381">
        <f>SUM(L202:L211)</f>
        <v>1601</v>
      </c>
      <c r="M212" s="314">
        <f>IF(SUM(M202:M211)&gt;100,"－",SUM(M202:M211))</f>
        <v>100</v>
      </c>
    </row>
    <row r="213" spans="1:23" ht="15" customHeight="1" x14ac:dyDescent="0.15">
      <c r="B213" s="384"/>
      <c r="C213" s="25"/>
      <c r="D213" s="25"/>
      <c r="E213" s="25"/>
      <c r="F213" s="25"/>
      <c r="G213" s="25"/>
      <c r="H213" s="25"/>
      <c r="I213" s="25"/>
      <c r="J213" s="25"/>
      <c r="K213" s="25"/>
      <c r="L213" s="385"/>
      <c r="M213" s="16"/>
    </row>
    <row r="214" spans="1:23" ht="15" customHeight="1" x14ac:dyDescent="0.15">
      <c r="A214" s="8" t="s">
        <v>706</v>
      </c>
      <c r="B214" s="32"/>
    </row>
    <row r="215" spans="1:23" ht="33.75" x14ac:dyDescent="0.15">
      <c r="B215" s="53"/>
      <c r="C215" s="331"/>
      <c r="D215" s="24"/>
      <c r="E215" s="24"/>
      <c r="F215" s="24"/>
      <c r="G215" s="332"/>
      <c r="H215" s="333" t="s">
        <v>707</v>
      </c>
      <c r="I215" s="389" t="s">
        <v>708</v>
      </c>
      <c r="J215" s="333" t="s">
        <v>709</v>
      </c>
      <c r="K215" s="389" t="s">
        <v>710</v>
      </c>
      <c r="L215" s="336" t="s">
        <v>0</v>
      </c>
      <c r="M215" s="335" t="s">
        <v>487</v>
      </c>
    </row>
    <row r="216" spans="1:23" ht="15" customHeight="1" x14ac:dyDescent="0.15">
      <c r="B216" s="337" t="s">
        <v>2</v>
      </c>
      <c r="C216" s="338" t="s">
        <v>711</v>
      </c>
      <c r="D216" s="329"/>
      <c r="E216" s="329"/>
      <c r="G216" s="339"/>
      <c r="H216" s="340">
        <v>1070</v>
      </c>
      <c r="I216" s="340">
        <v>15</v>
      </c>
      <c r="J216" s="340">
        <v>159</v>
      </c>
      <c r="K216" s="340">
        <v>315</v>
      </c>
      <c r="L216" s="340">
        <v>42</v>
      </c>
      <c r="M216" s="324">
        <f t="shared" ref="M216:M225" si="16">SUM(H216:L216)</f>
        <v>1601</v>
      </c>
    </row>
    <row r="217" spans="1:23" ht="15" customHeight="1" x14ac:dyDescent="0.15">
      <c r="B217" s="341"/>
      <c r="C217" s="342" t="s">
        <v>712</v>
      </c>
      <c r="D217" s="329"/>
      <c r="E217" s="329"/>
      <c r="G217" s="339"/>
      <c r="H217" s="343">
        <v>815</v>
      </c>
      <c r="I217" s="343">
        <v>21</v>
      </c>
      <c r="J217" s="343">
        <v>298</v>
      </c>
      <c r="K217" s="343">
        <v>403</v>
      </c>
      <c r="L217" s="343">
        <v>64</v>
      </c>
      <c r="M217" s="325">
        <f t="shared" si="16"/>
        <v>1601</v>
      </c>
    </row>
    <row r="218" spans="1:23" ht="15" customHeight="1" x14ac:dyDescent="0.15">
      <c r="B218" s="341"/>
      <c r="C218" s="342" t="s">
        <v>713</v>
      </c>
      <c r="D218" s="329"/>
      <c r="E218" s="329"/>
      <c r="G218" s="339"/>
      <c r="H218" s="343">
        <v>125</v>
      </c>
      <c r="I218" s="343">
        <v>33</v>
      </c>
      <c r="J218" s="343">
        <v>1115</v>
      </c>
      <c r="K218" s="343">
        <v>273</v>
      </c>
      <c r="L218" s="343">
        <v>55</v>
      </c>
      <c r="M218" s="325">
        <f t="shared" si="16"/>
        <v>1601</v>
      </c>
    </row>
    <row r="219" spans="1:23" ht="15" customHeight="1" x14ac:dyDescent="0.15">
      <c r="B219" s="341"/>
      <c r="C219" s="342" t="s">
        <v>714</v>
      </c>
      <c r="D219" s="329"/>
      <c r="E219" s="329"/>
      <c r="G219" s="339"/>
      <c r="H219" s="343">
        <v>795</v>
      </c>
      <c r="I219" s="343">
        <v>11</v>
      </c>
      <c r="J219" s="343">
        <v>437</v>
      </c>
      <c r="K219" s="343">
        <v>281</v>
      </c>
      <c r="L219" s="343">
        <v>77</v>
      </c>
      <c r="M219" s="325">
        <f t="shared" si="16"/>
        <v>1601</v>
      </c>
    </row>
    <row r="220" spans="1:23" ht="15" customHeight="1" x14ac:dyDescent="0.15">
      <c r="B220" s="344"/>
      <c r="C220" s="345" t="s">
        <v>715</v>
      </c>
      <c r="D220" s="346"/>
      <c r="E220" s="346"/>
      <c r="F220" s="346"/>
      <c r="G220" s="347"/>
      <c r="H220" s="348">
        <v>684</v>
      </c>
      <c r="I220" s="348">
        <v>24</v>
      </c>
      <c r="J220" s="348">
        <v>523</v>
      </c>
      <c r="K220" s="348">
        <v>300</v>
      </c>
      <c r="L220" s="348">
        <v>70</v>
      </c>
      <c r="M220" s="326">
        <f t="shared" si="16"/>
        <v>1601</v>
      </c>
      <c r="N220" s="22"/>
      <c r="O220" s="22"/>
      <c r="P220" s="22"/>
      <c r="Q220" s="22"/>
      <c r="R220" s="22"/>
      <c r="S220" s="22"/>
      <c r="T220" s="349"/>
      <c r="U220" s="22"/>
      <c r="V220" s="22"/>
      <c r="W220" s="349"/>
    </row>
    <row r="221" spans="1:23" ht="15" customHeight="1" x14ac:dyDescent="0.15">
      <c r="B221" s="337" t="s">
        <v>3</v>
      </c>
      <c r="C221" s="338" t="s">
        <v>711</v>
      </c>
      <c r="D221" s="329"/>
      <c r="E221" s="329"/>
      <c r="G221" s="350">
        <f>$M$4</f>
        <v>1601</v>
      </c>
      <c r="H221" s="351">
        <f t="shared" ref="H221:L225" si="17">IF($G221=0,0,H216/$G221*100)</f>
        <v>66.833229231730172</v>
      </c>
      <c r="I221" s="351">
        <f t="shared" si="17"/>
        <v>0.93691442848219864</v>
      </c>
      <c r="J221" s="351">
        <f t="shared" si="17"/>
        <v>9.9312929419113054</v>
      </c>
      <c r="K221" s="351">
        <f t="shared" si="17"/>
        <v>19.675202998126171</v>
      </c>
      <c r="L221" s="351">
        <f t="shared" si="17"/>
        <v>2.623360399750156</v>
      </c>
      <c r="M221" s="310">
        <f t="shared" si="16"/>
        <v>100</v>
      </c>
      <c r="N221" s="22"/>
      <c r="O221" s="22"/>
      <c r="P221" s="22"/>
      <c r="Q221" s="22"/>
      <c r="R221" s="22"/>
      <c r="S221" s="22"/>
      <c r="T221" s="349"/>
      <c r="U221" s="22"/>
      <c r="V221" s="22"/>
      <c r="W221" s="349"/>
    </row>
    <row r="222" spans="1:23" ht="15" customHeight="1" x14ac:dyDescent="0.15">
      <c r="B222" s="341"/>
      <c r="C222" s="342" t="s">
        <v>712</v>
      </c>
      <c r="D222" s="329"/>
      <c r="E222" s="329"/>
      <c r="G222" s="350">
        <f t="shared" ref="G222:G225" si="18">$M$4</f>
        <v>1601</v>
      </c>
      <c r="H222" s="320">
        <f t="shared" si="17"/>
        <v>50.905683947532786</v>
      </c>
      <c r="I222" s="320">
        <f t="shared" si="17"/>
        <v>1.311680199875078</v>
      </c>
      <c r="J222" s="320">
        <f t="shared" si="17"/>
        <v>18.613366645846348</v>
      </c>
      <c r="K222" s="320">
        <f t="shared" si="17"/>
        <v>25.171767645221738</v>
      </c>
      <c r="L222" s="320">
        <f t="shared" si="17"/>
        <v>3.9975015615240475</v>
      </c>
      <c r="M222" s="312">
        <f t="shared" si="16"/>
        <v>100</v>
      </c>
      <c r="N222" s="22"/>
      <c r="O222" s="22"/>
      <c r="P222" s="22"/>
      <c r="Q222" s="22"/>
      <c r="R222" s="22"/>
      <c r="S222" s="22"/>
      <c r="T222" s="349"/>
      <c r="U222" s="22"/>
      <c r="V222" s="22"/>
      <c r="W222" s="349"/>
    </row>
    <row r="223" spans="1:23" ht="15" customHeight="1" x14ac:dyDescent="0.15">
      <c r="B223" s="341"/>
      <c r="C223" s="342" t="s">
        <v>713</v>
      </c>
      <c r="D223" s="329"/>
      <c r="E223" s="329"/>
      <c r="G223" s="350">
        <f t="shared" si="18"/>
        <v>1601</v>
      </c>
      <c r="H223" s="320">
        <f t="shared" si="17"/>
        <v>7.8076202373516548</v>
      </c>
      <c r="I223" s="320">
        <f t="shared" si="17"/>
        <v>2.061211742660837</v>
      </c>
      <c r="J223" s="320">
        <f t="shared" si="17"/>
        <v>69.643972517176763</v>
      </c>
      <c r="K223" s="320">
        <f t="shared" si="17"/>
        <v>17.051842598376016</v>
      </c>
      <c r="L223" s="320">
        <f t="shared" si="17"/>
        <v>3.4353529044347284</v>
      </c>
      <c r="M223" s="312">
        <f t="shared" si="16"/>
        <v>99.999999999999986</v>
      </c>
      <c r="N223" s="22"/>
      <c r="O223" s="22"/>
      <c r="P223" s="22"/>
      <c r="Q223" s="22"/>
      <c r="R223" s="22"/>
      <c r="S223" s="22"/>
      <c r="T223" s="349"/>
      <c r="U223" s="22"/>
      <c r="V223" s="22"/>
      <c r="W223" s="349"/>
    </row>
    <row r="224" spans="1:23" ht="15" customHeight="1" x14ac:dyDescent="0.15">
      <c r="B224" s="341"/>
      <c r="C224" s="342" t="s">
        <v>714</v>
      </c>
      <c r="D224" s="329"/>
      <c r="E224" s="329"/>
      <c r="G224" s="350">
        <f t="shared" si="18"/>
        <v>1601</v>
      </c>
      <c r="H224" s="320">
        <f t="shared" si="17"/>
        <v>49.656464709556523</v>
      </c>
      <c r="I224" s="320">
        <f t="shared" si="17"/>
        <v>0.68707058088694561</v>
      </c>
      <c r="J224" s="320">
        <f t="shared" si="17"/>
        <v>27.295440349781387</v>
      </c>
      <c r="K224" s="320">
        <f t="shared" si="17"/>
        <v>17.551530293566518</v>
      </c>
      <c r="L224" s="320">
        <f t="shared" si="17"/>
        <v>4.8094940662086199</v>
      </c>
      <c r="M224" s="312">
        <f t="shared" si="16"/>
        <v>99.999999999999986</v>
      </c>
      <c r="N224" s="22"/>
      <c r="O224" s="22"/>
      <c r="P224" s="22"/>
      <c r="Q224" s="22"/>
      <c r="R224" s="22"/>
      <c r="S224" s="22"/>
      <c r="T224" s="349"/>
      <c r="U224" s="22"/>
      <c r="V224" s="22"/>
      <c r="W224" s="349"/>
    </row>
    <row r="225" spans="1:23" ht="15" customHeight="1" x14ac:dyDescent="0.15">
      <c r="B225" s="344"/>
      <c r="C225" s="345" t="s">
        <v>715</v>
      </c>
      <c r="D225" s="346"/>
      <c r="E225" s="346"/>
      <c r="F225" s="346"/>
      <c r="G225" s="352">
        <f t="shared" si="18"/>
        <v>1601</v>
      </c>
      <c r="H225" s="353">
        <f t="shared" si="17"/>
        <v>42.723297938788257</v>
      </c>
      <c r="I225" s="353">
        <f t="shared" si="17"/>
        <v>1.4990630855715179</v>
      </c>
      <c r="J225" s="353">
        <f t="shared" si="17"/>
        <v>32.667083073079326</v>
      </c>
      <c r="K225" s="353">
        <f t="shared" si="17"/>
        <v>18.738288569643974</v>
      </c>
      <c r="L225" s="353">
        <f t="shared" si="17"/>
        <v>4.3722673329169268</v>
      </c>
      <c r="M225" s="323">
        <f t="shared" si="16"/>
        <v>100</v>
      </c>
      <c r="N225" s="22"/>
      <c r="O225" s="22"/>
      <c r="P225" s="22"/>
      <c r="Q225" s="22"/>
      <c r="R225" s="22"/>
      <c r="S225" s="22"/>
      <c r="T225" s="349"/>
      <c r="U225" s="22"/>
      <c r="V225" s="22"/>
      <c r="W225" s="349"/>
    </row>
    <row r="226" spans="1:23" ht="15" customHeight="1" x14ac:dyDescent="0.15">
      <c r="C226" s="329"/>
      <c r="D226" s="329"/>
      <c r="E226" s="329"/>
      <c r="H226" s="8"/>
      <c r="I226" s="8"/>
      <c r="J226" s="22"/>
      <c r="K226" s="22"/>
      <c r="L226" s="22"/>
      <c r="M226" s="22"/>
      <c r="N226" s="22"/>
      <c r="O226" s="22"/>
      <c r="P226" s="349"/>
      <c r="Q226" s="22"/>
      <c r="R226" s="22"/>
      <c r="S226" s="349"/>
    </row>
    <row r="227" spans="1:23" ht="15" customHeight="1" x14ac:dyDescent="0.15">
      <c r="A227" s="8" t="s">
        <v>716</v>
      </c>
      <c r="B227" s="32"/>
    </row>
    <row r="228" spans="1:23" ht="12" customHeight="1" x14ac:dyDescent="0.15">
      <c r="B228" s="303"/>
      <c r="C228" s="79"/>
      <c r="D228" s="79"/>
      <c r="E228" s="79"/>
      <c r="F228" s="79"/>
      <c r="G228" s="79"/>
      <c r="H228" s="79"/>
      <c r="I228" s="79"/>
      <c r="J228" s="79"/>
      <c r="K228" s="77"/>
      <c r="L228" s="306" t="s">
        <v>2</v>
      </c>
      <c r="M228" s="306" t="s">
        <v>3</v>
      </c>
    </row>
    <row r="229" spans="1:23" ht="12" customHeight="1" x14ac:dyDescent="0.15">
      <c r="B229" s="304"/>
      <c r="C229" s="80"/>
      <c r="D229" s="80"/>
      <c r="E229" s="80"/>
      <c r="F229" s="80"/>
      <c r="G229" s="80"/>
      <c r="H229" s="80"/>
      <c r="I229" s="80"/>
      <c r="J229" s="80"/>
      <c r="K229" s="78"/>
      <c r="L229" s="379"/>
      <c r="M229" s="308">
        <f>$M$4</f>
        <v>1601</v>
      </c>
    </row>
    <row r="230" spans="1:23" ht="15" customHeight="1" x14ac:dyDescent="0.15">
      <c r="B230" s="327" t="s">
        <v>717</v>
      </c>
      <c r="C230" s="329"/>
      <c r="D230" s="329"/>
      <c r="E230" s="329"/>
      <c r="L230" s="324">
        <v>83</v>
      </c>
      <c r="M230" s="310">
        <f t="shared" ref="M230:M235" si="19">$L230/M$229*100</f>
        <v>5.1842598376014992</v>
      </c>
    </row>
    <row r="231" spans="1:23" ht="15" customHeight="1" x14ac:dyDescent="0.15">
      <c r="B231" s="327" t="s">
        <v>718</v>
      </c>
      <c r="C231" s="329"/>
      <c r="D231" s="329"/>
      <c r="E231" s="329"/>
      <c r="L231" s="325">
        <v>1049</v>
      </c>
      <c r="M231" s="312">
        <f t="shared" si="19"/>
        <v>65.521549031855088</v>
      </c>
    </row>
    <row r="232" spans="1:23" ht="15" customHeight="1" x14ac:dyDescent="0.15">
      <c r="B232" s="327" t="s">
        <v>719</v>
      </c>
      <c r="C232" s="329"/>
      <c r="D232" s="329"/>
      <c r="E232" s="329"/>
      <c r="L232" s="325">
        <v>391</v>
      </c>
      <c r="M232" s="312">
        <f t="shared" si="19"/>
        <v>24.422236102435978</v>
      </c>
    </row>
    <row r="233" spans="1:23" ht="15" customHeight="1" x14ac:dyDescent="0.15">
      <c r="B233" s="327" t="s">
        <v>720</v>
      </c>
      <c r="C233" s="329"/>
      <c r="D233" s="329"/>
      <c r="E233" s="329"/>
      <c r="L233" s="325">
        <v>46</v>
      </c>
      <c r="M233" s="312">
        <f t="shared" si="19"/>
        <v>2.8732042473454089</v>
      </c>
    </row>
    <row r="234" spans="1:23" ht="15" customHeight="1" x14ac:dyDescent="0.15">
      <c r="B234" s="327" t="s">
        <v>35</v>
      </c>
      <c r="C234" s="329"/>
      <c r="D234" s="329"/>
      <c r="E234" s="329"/>
      <c r="L234" s="325">
        <v>6</v>
      </c>
      <c r="M234" s="312">
        <f t="shared" si="19"/>
        <v>0.37476577139287948</v>
      </c>
    </row>
    <row r="235" spans="1:23" ht="15" customHeight="1" x14ac:dyDescent="0.15">
      <c r="B235" s="328" t="s">
        <v>0</v>
      </c>
      <c r="C235" s="346"/>
      <c r="D235" s="346"/>
      <c r="E235" s="346"/>
      <c r="F235" s="346"/>
      <c r="G235" s="346"/>
      <c r="H235" s="346"/>
      <c r="I235" s="346"/>
      <c r="J235" s="346"/>
      <c r="K235" s="346"/>
      <c r="L235" s="326">
        <v>26</v>
      </c>
      <c r="M235" s="323">
        <f t="shared" si="19"/>
        <v>1.6239850093691444</v>
      </c>
    </row>
    <row r="236" spans="1:23" ht="15" customHeight="1" x14ac:dyDescent="0.15">
      <c r="B236" s="380" t="s">
        <v>1</v>
      </c>
      <c r="C236" s="24"/>
      <c r="D236" s="24"/>
      <c r="E236" s="24"/>
      <c r="F236" s="24"/>
      <c r="G236" s="24"/>
      <c r="H236" s="24"/>
      <c r="I236" s="24"/>
      <c r="J236" s="24"/>
      <c r="K236" s="318"/>
      <c r="L236" s="381">
        <f>SUM(L230:L235)</f>
        <v>1601</v>
      </c>
      <c r="M236" s="314">
        <f>IF(SUM(M230:M235)&gt;100,"－",SUM(M230:M235))</f>
        <v>100</v>
      </c>
    </row>
    <row r="237" spans="1:23" ht="15" customHeight="1" x14ac:dyDescent="0.15">
      <c r="B237" s="387"/>
      <c r="C237" s="388"/>
      <c r="D237" s="388"/>
      <c r="E237" s="388"/>
      <c r="F237" s="388"/>
      <c r="G237" s="388"/>
      <c r="H237" s="388"/>
      <c r="I237" s="388"/>
      <c r="J237" s="388"/>
      <c r="K237" s="388"/>
      <c r="L237" s="385"/>
      <c r="M237" s="16"/>
    </row>
    <row r="238" spans="1:23" ht="15" customHeight="1" x14ac:dyDescent="0.15">
      <c r="A238" s="8" t="s">
        <v>721</v>
      </c>
      <c r="B238" s="32"/>
    </row>
    <row r="239" spans="1:23" ht="12" customHeight="1" x14ac:dyDescent="0.15">
      <c r="B239" s="303"/>
      <c r="C239" s="79"/>
      <c r="D239" s="79"/>
      <c r="E239" s="79"/>
      <c r="F239" s="79"/>
      <c r="G239" s="79"/>
      <c r="H239" s="79"/>
      <c r="I239" s="79"/>
      <c r="J239" s="79"/>
      <c r="K239" s="77"/>
      <c r="L239" s="306" t="s">
        <v>2</v>
      </c>
      <c r="M239" s="306" t="s">
        <v>3</v>
      </c>
    </row>
    <row r="240" spans="1:23" ht="12" customHeight="1" x14ac:dyDescent="0.15">
      <c r="B240" s="304"/>
      <c r="C240" s="80"/>
      <c r="D240" s="80"/>
      <c r="E240" s="80"/>
      <c r="F240" s="80"/>
      <c r="G240" s="80"/>
      <c r="H240" s="80"/>
      <c r="I240" s="80"/>
      <c r="J240" s="80"/>
      <c r="K240" s="78"/>
      <c r="L240" s="379"/>
      <c r="M240" s="308">
        <f>$M$4</f>
        <v>1601</v>
      </c>
    </row>
    <row r="241" spans="1:13" ht="15" customHeight="1" x14ac:dyDescent="0.15">
      <c r="B241" s="327" t="s">
        <v>722</v>
      </c>
      <c r="C241" s="329"/>
      <c r="D241" s="329"/>
      <c r="E241" s="329"/>
      <c r="L241" s="324">
        <v>694</v>
      </c>
      <c r="M241" s="310">
        <f t="shared" ref="M241:M245" si="20">$L241/M$240*100</f>
        <v>43.347907557776388</v>
      </c>
    </row>
    <row r="242" spans="1:13" ht="15" customHeight="1" x14ac:dyDescent="0.15">
      <c r="B242" s="327" t="s">
        <v>723</v>
      </c>
      <c r="C242" s="329"/>
      <c r="D242" s="329"/>
      <c r="E242" s="329"/>
      <c r="L242" s="325">
        <v>658</v>
      </c>
      <c r="M242" s="312">
        <f t="shared" si="20"/>
        <v>41.099312929419114</v>
      </c>
    </row>
    <row r="243" spans="1:13" ht="15" customHeight="1" x14ac:dyDescent="0.15">
      <c r="B243" s="327" t="s">
        <v>724</v>
      </c>
      <c r="C243" s="329"/>
      <c r="D243" s="329"/>
      <c r="E243" s="329"/>
      <c r="L243" s="325">
        <v>222</v>
      </c>
      <c r="M243" s="312">
        <f t="shared" si="20"/>
        <v>13.866333541536541</v>
      </c>
    </row>
    <row r="244" spans="1:13" ht="15" customHeight="1" x14ac:dyDescent="0.15">
      <c r="B244" s="327" t="s">
        <v>155</v>
      </c>
      <c r="C244" s="329"/>
      <c r="D244" s="329"/>
      <c r="E244" s="329"/>
      <c r="L244" s="325">
        <v>8</v>
      </c>
      <c r="M244" s="312">
        <f t="shared" si="20"/>
        <v>0.49968769519050593</v>
      </c>
    </row>
    <row r="245" spans="1:13" ht="15" customHeight="1" x14ac:dyDescent="0.15">
      <c r="B245" s="328" t="s">
        <v>0</v>
      </c>
      <c r="C245" s="346"/>
      <c r="D245" s="346"/>
      <c r="E245" s="346"/>
      <c r="F245" s="346"/>
      <c r="G245" s="346"/>
      <c r="H245" s="346"/>
      <c r="I245" s="346"/>
      <c r="J245" s="346"/>
      <c r="K245" s="346"/>
      <c r="L245" s="326">
        <v>19</v>
      </c>
      <c r="M245" s="323">
        <f t="shared" si="20"/>
        <v>1.1867582760774515</v>
      </c>
    </row>
    <row r="246" spans="1:13" ht="15" customHeight="1" x14ac:dyDescent="0.15">
      <c r="B246" s="380" t="s">
        <v>1</v>
      </c>
      <c r="C246" s="24"/>
      <c r="D246" s="24"/>
      <c r="E246" s="24"/>
      <c r="F246" s="24"/>
      <c r="G246" s="24"/>
      <c r="H246" s="24"/>
      <c r="I246" s="24"/>
      <c r="J246" s="24"/>
      <c r="K246" s="318"/>
      <c r="L246" s="381">
        <f>SUM(L241:L245)</f>
        <v>1601</v>
      </c>
      <c r="M246" s="314">
        <f>IF(SUM(M241:M245)&gt;100,"－",SUM(M241:M245))</f>
        <v>99.999999999999986</v>
      </c>
    </row>
    <row r="247" spans="1:13" ht="15" customHeight="1" x14ac:dyDescent="0.15">
      <c r="B247" s="384"/>
      <c r="C247" s="25"/>
      <c r="D247" s="25"/>
      <c r="E247" s="25"/>
      <c r="F247" s="25"/>
      <c r="G247" s="25"/>
      <c r="H247" s="25"/>
      <c r="I247" s="25"/>
      <c r="J247" s="25"/>
      <c r="K247" s="25"/>
      <c r="L247" s="385"/>
      <c r="M247" s="16"/>
    </row>
    <row r="248" spans="1:13" ht="15" customHeight="1" x14ac:dyDescent="0.15">
      <c r="A248" s="8" t="s">
        <v>725</v>
      </c>
      <c r="B248" s="32"/>
    </row>
    <row r="249" spans="1:13" ht="12" customHeight="1" x14ac:dyDescent="0.15">
      <c r="B249" s="303"/>
      <c r="C249" s="79"/>
      <c r="D249" s="79"/>
      <c r="E249" s="79"/>
      <c r="F249" s="79"/>
      <c r="G249" s="79"/>
      <c r="H249" s="79"/>
      <c r="I249" s="79"/>
      <c r="J249" s="79"/>
      <c r="K249" s="77"/>
      <c r="L249" s="306" t="s">
        <v>2</v>
      </c>
      <c r="M249" s="306" t="s">
        <v>3</v>
      </c>
    </row>
    <row r="250" spans="1:13" ht="12" customHeight="1" x14ac:dyDescent="0.15">
      <c r="B250" s="304"/>
      <c r="C250" s="80"/>
      <c r="D250" s="80"/>
      <c r="E250" s="80"/>
      <c r="F250" s="80"/>
      <c r="G250" s="80"/>
      <c r="H250" s="80"/>
      <c r="I250" s="80"/>
      <c r="J250" s="80"/>
      <c r="K250" s="78"/>
      <c r="L250" s="379"/>
      <c r="M250" s="308">
        <f>$M$4</f>
        <v>1601</v>
      </c>
    </row>
    <row r="251" spans="1:13" ht="15" customHeight="1" x14ac:dyDescent="0.15">
      <c r="B251" s="327" t="s">
        <v>726</v>
      </c>
      <c r="C251" s="329"/>
      <c r="D251" s="329"/>
      <c r="E251" s="329"/>
      <c r="L251" s="324">
        <v>1046</v>
      </c>
      <c r="M251" s="310">
        <f>$L251/M$250*100</f>
        <v>65.334166146158651</v>
      </c>
    </row>
    <row r="252" spans="1:13" ht="15" customHeight="1" x14ac:dyDescent="0.15">
      <c r="B252" s="327" t="s">
        <v>727</v>
      </c>
      <c r="C252" s="329"/>
      <c r="D252" s="329"/>
      <c r="E252" s="329"/>
      <c r="L252" s="325">
        <v>39</v>
      </c>
      <c r="M252" s="312">
        <f t="shared" ref="M252:M269" si="21">$L252/M$250*100</f>
        <v>2.4359775140537163</v>
      </c>
    </row>
    <row r="253" spans="1:13" ht="15" customHeight="1" x14ac:dyDescent="0.15">
      <c r="B253" s="327" t="s">
        <v>728</v>
      </c>
      <c r="C253" s="329"/>
      <c r="D253" s="329"/>
      <c r="E253" s="329"/>
      <c r="L253" s="325">
        <v>32</v>
      </c>
      <c r="M253" s="312">
        <f t="shared" si="21"/>
        <v>1.9987507807620237</v>
      </c>
    </row>
    <row r="254" spans="1:13" ht="15" customHeight="1" x14ac:dyDescent="0.15">
      <c r="B254" s="327" t="s">
        <v>729</v>
      </c>
      <c r="C254" s="329"/>
      <c r="D254" s="329"/>
      <c r="E254" s="329"/>
      <c r="L254" s="325">
        <v>7</v>
      </c>
      <c r="M254" s="312">
        <f t="shared" si="21"/>
        <v>0.43722673329169265</v>
      </c>
    </row>
    <row r="255" spans="1:13" ht="15" customHeight="1" x14ac:dyDescent="0.15">
      <c r="B255" s="327" t="s">
        <v>730</v>
      </c>
      <c r="C255" s="329"/>
      <c r="D255" s="329"/>
      <c r="E255" s="329"/>
      <c r="L255" s="325">
        <v>4</v>
      </c>
      <c r="M255" s="312">
        <f t="shared" si="21"/>
        <v>0.24984384759525297</v>
      </c>
    </row>
    <row r="256" spans="1:13" ht="15" customHeight="1" x14ac:dyDescent="0.15">
      <c r="B256" s="327" t="s">
        <v>731</v>
      </c>
      <c r="C256" s="329"/>
      <c r="D256" s="329"/>
      <c r="E256" s="329"/>
      <c r="L256" s="325">
        <v>9</v>
      </c>
      <c r="M256" s="312">
        <f t="shared" si="21"/>
        <v>0.56214865708931916</v>
      </c>
    </row>
    <row r="257" spans="1:13" ht="15" customHeight="1" x14ac:dyDescent="0.15">
      <c r="B257" s="327" t="s">
        <v>732</v>
      </c>
      <c r="C257" s="329"/>
      <c r="D257" s="329"/>
      <c r="E257" s="329"/>
      <c r="L257" s="325">
        <v>37</v>
      </c>
      <c r="M257" s="312">
        <f t="shared" si="21"/>
        <v>2.3110555902560899</v>
      </c>
    </row>
    <row r="258" spans="1:13" ht="15" customHeight="1" x14ac:dyDescent="0.15">
      <c r="B258" s="327" t="s">
        <v>733</v>
      </c>
      <c r="C258" s="329"/>
      <c r="D258" s="329"/>
      <c r="E258" s="329"/>
      <c r="L258" s="325">
        <v>26</v>
      </c>
      <c r="M258" s="312">
        <f t="shared" si="21"/>
        <v>1.6239850093691444</v>
      </c>
    </row>
    <row r="259" spans="1:13" ht="15" customHeight="1" x14ac:dyDescent="0.15">
      <c r="B259" s="327" t="s">
        <v>734</v>
      </c>
      <c r="C259" s="329"/>
      <c r="D259" s="329"/>
      <c r="E259" s="329"/>
      <c r="L259" s="325">
        <v>14</v>
      </c>
      <c r="M259" s="312">
        <f t="shared" si="21"/>
        <v>0.8744534665833853</v>
      </c>
    </row>
    <row r="260" spans="1:13" ht="15" customHeight="1" x14ac:dyDescent="0.15">
      <c r="B260" s="327" t="s">
        <v>735</v>
      </c>
      <c r="C260" s="329"/>
      <c r="D260" s="329"/>
      <c r="E260" s="329"/>
      <c r="L260" s="325">
        <v>43</v>
      </c>
      <c r="M260" s="312">
        <f t="shared" si="21"/>
        <v>2.6858213616489697</v>
      </c>
    </row>
    <row r="261" spans="1:13" ht="15" customHeight="1" x14ac:dyDescent="0.15">
      <c r="B261" s="327" t="s">
        <v>736</v>
      </c>
      <c r="C261" s="329"/>
      <c r="D261" s="329"/>
      <c r="E261" s="329"/>
      <c r="L261" s="325">
        <v>20</v>
      </c>
      <c r="M261" s="312">
        <f t="shared" si="21"/>
        <v>1.2492192379762648</v>
      </c>
    </row>
    <row r="262" spans="1:13" ht="15" customHeight="1" x14ac:dyDescent="0.15">
      <c r="B262" s="327" t="s">
        <v>737</v>
      </c>
      <c r="C262" s="329"/>
      <c r="D262" s="329"/>
      <c r="E262" s="329"/>
      <c r="L262" s="325">
        <v>1</v>
      </c>
      <c r="M262" s="312">
        <f t="shared" si="21"/>
        <v>6.2460961898813241E-2</v>
      </c>
    </row>
    <row r="263" spans="1:13" ht="15" customHeight="1" x14ac:dyDescent="0.15">
      <c r="B263" s="327" t="s">
        <v>738</v>
      </c>
      <c r="C263" s="329"/>
      <c r="D263" s="329"/>
      <c r="E263" s="329"/>
      <c r="L263" s="325">
        <v>34</v>
      </c>
      <c r="M263" s="312">
        <f t="shared" si="21"/>
        <v>2.1236727045596502</v>
      </c>
    </row>
    <row r="264" spans="1:13" ht="15" customHeight="1" x14ac:dyDescent="0.15">
      <c r="B264" s="327" t="s">
        <v>739</v>
      </c>
      <c r="C264" s="329"/>
      <c r="D264" s="329"/>
      <c r="E264" s="329"/>
      <c r="L264" s="325">
        <v>53</v>
      </c>
      <c r="M264" s="312">
        <f t="shared" si="21"/>
        <v>3.3104309806371015</v>
      </c>
    </row>
    <row r="265" spans="1:13" ht="15" customHeight="1" x14ac:dyDescent="0.15">
      <c r="B265" s="327" t="s">
        <v>740</v>
      </c>
      <c r="C265" s="329"/>
      <c r="D265" s="329"/>
      <c r="E265" s="329"/>
      <c r="L265" s="325">
        <v>0</v>
      </c>
      <c r="M265" s="312">
        <f t="shared" si="21"/>
        <v>0</v>
      </c>
    </row>
    <row r="266" spans="1:13" ht="15" customHeight="1" x14ac:dyDescent="0.15">
      <c r="B266" s="327" t="s">
        <v>741</v>
      </c>
      <c r="C266" s="329"/>
      <c r="D266" s="329"/>
      <c r="E266" s="329"/>
      <c r="L266" s="325">
        <v>4</v>
      </c>
      <c r="M266" s="312">
        <f t="shared" si="21"/>
        <v>0.24984384759525297</v>
      </c>
    </row>
    <row r="267" spans="1:13" ht="15" customHeight="1" x14ac:dyDescent="0.15">
      <c r="B267" s="327" t="s">
        <v>742</v>
      </c>
      <c r="C267" s="329"/>
      <c r="D267" s="329"/>
      <c r="E267" s="329"/>
      <c r="L267" s="325">
        <v>3</v>
      </c>
      <c r="M267" s="312">
        <f t="shared" si="21"/>
        <v>0.18738288569643974</v>
      </c>
    </row>
    <row r="268" spans="1:13" ht="15" customHeight="1" x14ac:dyDescent="0.15">
      <c r="B268" s="327" t="s">
        <v>743</v>
      </c>
      <c r="C268" s="329"/>
      <c r="D268" s="329"/>
      <c r="E268" s="329"/>
      <c r="L268" s="325">
        <v>82</v>
      </c>
      <c r="M268" s="312">
        <f t="shared" si="21"/>
        <v>5.1217988757026855</v>
      </c>
    </row>
    <row r="269" spans="1:13" ht="15" customHeight="1" x14ac:dyDescent="0.15">
      <c r="B269" s="328" t="s">
        <v>0</v>
      </c>
      <c r="C269" s="346"/>
      <c r="D269" s="346"/>
      <c r="E269" s="346"/>
      <c r="F269" s="346"/>
      <c r="G269" s="346"/>
      <c r="H269" s="346"/>
      <c r="I269" s="346"/>
      <c r="J269" s="346"/>
      <c r="K269" s="346"/>
      <c r="L269" s="326">
        <v>236</v>
      </c>
      <c r="M269" s="323">
        <f t="shared" si="21"/>
        <v>14.740787008119923</v>
      </c>
    </row>
    <row r="270" spans="1:13" ht="15" customHeight="1" x14ac:dyDescent="0.15">
      <c r="B270" s="380" t="s">
        <v>1</v>
      </c>
      <c r="C270" s="24"/>
      <c r="D270" s="24"/>
      <c r="E270" s="24"/>
      <c r="F270" s="24"/>
      <c r="G270" s="24"/>
      <c r="H270" s="24"/>
      <c r="I270" s="24"/>
      <c r="J270" s="24"/>
      <c r="K270" s="318"/>
      <c r="L270" s="381">
        <f>SUM(L251:L269)</f>
        <v>1690</v>
      </c>
      <c r="M270" s="314" t="str">
        <f>IF(SUM(M251:M269)&gt;100,"－",SUM(M251:M269))</f>
        <v>－</v>
      </c>
    </row>
    <row r="271" spans="1:13" ht="15" customHeight="1" x14ac:dyDescent="0.15">
      <c r="B271" s="384"/>
      <c r="C271" s="25"/>
      <c r="D271" s="25"/>
      <c r="E271" s="25"/>
      <c r="F271" s="25"/>
      <c r="G271" s="25"/>
      <c r="H271" s="25"/>
      <c r="I271" s="25"/>
      <c r="J271" s="25"/>
      <c r="K271" s="25"/>
      <c r="L271" s="385"/>
      <c r="M271" s="16"/>
    </row>
    <row r="272" spans="1:13" ht="15" customHeight="1" x14ac:dyDescent="0.15">
      <c r="A272" s="8" t="s">
        <v>744</v>
      </c>
      <c r="B272" s="32"/>
    </row>
    <row r="273" spans="1:20" ht="12" customHeight="1" x14ac:dyDescent="0.15">
      <c r="B273" s="303"/>
      <c r="C273" s="79"/>
      <c r="D273" s="79"/>
      <c r="E273" s="79"/>
      <c r="F273" s="79"/>
      <c r="G273" s="79"/>
      <c r="H273" s="79"/>
      <c r="I273" s="79"/>
      <c r="J273" s="79"/>
      <c r="K273" s="77"/>
      <c r="L273" s="306" t="s">
        <v>2</v>
      </c>
      <c r="M273" s="306" t="s">
        <v>3</v>
      </c>
    </row>
    <row r="274" spans="1:20" ht="12" customHeight="1" x14ac:dyDescent="0.15">
      <c r="B274" s="304"/>
      <c r="C274" s="80"/>
      <c r="D274" s="80"/>
      <c r="E274" s="80"/>
      <c r="F274" s="80"/>
      <c r="G274" s="80"/>
      <c r="H274" s="80"/>
      <c r="I274" s="80"/>
      <c r="J274" s="80"/>
      <c r="K274" s="78"/>
      <c r="L274" s="379"/>
      <c r="M274" s="308">
        <f>$M$4</f>
        <v>1601</v>
      </c>
    </row>
    <row r="275" spans="1:20" ht="15" customHeight="1" x14ac:dyDescent="0.15">
      <c r="B275" s="327" t="s">
        <v>745</v>
      </c>
      <c r="C275" s="329"/>
      <c r="D275" s="329"/>
      <c r="E275" s="329"/>
      <c r="L275" s="324">
        <v>437</v>
      </c>
      <c r="M275" s="310">
        <f>$L275/M$274*100</f>
        <v>27.295440349781387</v>
      </c>
    </row>
    <row r="276" spans="1:20" ht="15" customHeight="1" x14ac:dyDescent="0.15">
      <c r="B276" s="327" t="s">
        <v>746</v>
      </c>
      <c r="C276" s="329"/>
      <c r="D276" s="329"/>
      <c r="E276" s="329"/>
      <c r="L276" s="325">
        <v>1130</v>
      </c>
      <c r="M276" s="312">
        <f t="shared" ref="M276:M277" si="22">$L276/M$274*100</f>
        <v>70.58088694565896</v>
      </c>
    </row>
    <row r="277" spans="1:20" ht="15" customHeight="1" x14ac:dyDescent="0.15">
      <c r="B277" s="328" t="s">
        <v>0</v>
      </c>
      <c r="C277" s="346"/>
      <c r="D277" s="346"/>
      <c r="E277" s="346"/>
      <c r="F277" s="346"/>
      <c r="G277" s="346"/>
      <c r="H277" s="346"/>
      <c r="I277" s="346"/>
      <c r="J277" s="346"/>
      <c r="K277" s="346"/>
      <c r="L277" s="326">
        <v>34</v>
      </c>
      <c r="M277" s="323">
        <f t="shared" si="22"/>
        <v>2.1236727045596502</v>
      </c>
    </row>
    <row r="278" spans="1:20" ht="15" customHeight="1" x14ac:dyDescent="0.15">
      <c r="B278" s="380" t="s">
        <v>1</v>
      </c>
      <c r="C278" s="24"/>
      <c r="D278" s="24"/>
      <c r="E278" s="24"/>
      <c r="F278" s="24"/>
      <c r="G278" s="24"/>
      <c r="H278" s="24"/>
      <c r="I278" s="24"/>
      <c r="J278" s="24"/>
      <c r="K278" s="318"/>
      <c r="L278" s="381">
        <f>SUM(L275:L277)</f>
        <v>1601</v>
      </c>
      <c r="M278" s="314">
        <f>IF(SUM(M275:M277)&gt;100,"－",SUM(M275:M277))</f>
        <v>100</v>
      </c>
    </row>
    <row r="279" spans="1:20" ht="15" customHeight="1" x14ac:dyDescent="0.15">
      <c r="B279" s="384"/>
      <c r="C279" s="25"/>
      <c r="D279" s="25"/>
      <c r="E279" s="25"/>
      <c r="F279" s="25"/>
      <c r="G279" s="25"/>
      <c r="H279" s="25"/>
      <c r="I279" s="25"/>
      <c r="J279" s="25"/>
      <c r="K279" s="25"/>
      <c r="L279" s="385"/>
      <c r="M279" s="16"/>
    </row>
    <row r="280" spans="1:20" ht="15" customHeight="1" x14ac:dyDescent="0.15">
      <c r="A280" s="315" t="s">
        <v>747</v>
      </c>
      <c r="F280" s="8"/>
      <c r="G280" s="8"/>
      <c r="H280" s="8"/>
      <c r="I280" s="8"/>
      <c r="J280" s="8"/>
      <c r="K280" s="8"/>
    </row>
    <row r="281" spans="1:20" ht="15" customHeight="1" x14ac:dyDescent="0.15">
      <c r="A281" s="8" t="s">
        <v>748</v>
      </c>
      <c r="B281" s="32"/>
    </row>
    <row r="282" spans="1:20" ht="33.75" x14ac:dyDescent="0.15">
      <c r="B282" s="390"/>
      <c r="C282" s="24"/>
      <c r="D282" s="24"/>
      <c r="E282" s="24"/>
      <c r="F282" s="391"/>
      <c r="G282" s="335" t="s">
        <v>749</v>
      </c>
      <c r="H282" s="392" t="s">
        <v>750</v>
      </c>
      <c r="I282" s="392" t="s">
        <v>751</v>
      </c>
      <c r="J282" s="392" t="s">
        <v>752</v>
      </c>
      <c r="K282" s="392" t="s">
        <v>753</v>
      </c>
      <c r="L282" s="392" t="s">
        <v>754</v>
      </c>
      <c r="M282" s="363" t="s">
        <v>231</v>
      </c>
      <c r="N282" s="393" t="s">
        <v>487</v>
      </c>
      <c r="O282" s="335" t="s">
        <v>755</v>
      </c>
      <c r="P282" s="335" t="s">
        <v>756</v>
      </c>
      <c r="Q282" s="335" t="s">
        <v>757</v>
      </c>
      <c r="R282" s="335" t="s">
        <v>758</v>
      </c>
    </row>
    <row r="283" spans="1:20" ht="21.75" customHeight="1" x14ac:dyDescent="0.15">
      <c r="B283" s="306" t="s">
        <v>2</v>
      </c>
      <c r="C283" s="394" t="s">
        <v>759</v>
      </c>
      <c r="D283" s="395"/>
      <c r="E283" s="395"/>
      <c r="F283" s="396"/>
      <c r="G283" s="397">
        <v>19</v>
      </c>
      <c r="H283" s="397">
        <v>113</v>
      </c>
      <c r="I283" s="397">
        <v>156</v>
      </c>
      <c r="J283" s="397">
        <v>572</v>
      </c>
      <c r="K283" s="397">
        <v>354</v>
      </c>
      <c r="L283" s="397">
        <v>289</v>
      </c>
      <c r="M283" s="397">
        <v>98</v>
      </c>
      <c r="N283" s="397">
        <f t="shared" ref="N283:N290" si="23">SUM(G283:M283)</f>
        <v>1601</v>
      </c>
      <c r="O283" s="398">
        <v>21596.984697272121</v>
      </c>
      <c r="P283" s="398">
        <v>18940</v>
      </c>
      <c r="Q283" s="397">
        <v>726957</v>
      </c>
      <c r="R283" s="397">
        <v>300</v>
      </c>
      <c r="T283" s="399"/>
    </row>
    <row r="284" spans="1:20" ht="21.75" customHeight="1" x14ac:dyDescent="0.15">
      <c r="B284" s="400"/>
      <c r="C284" s="342" t="s">
        <v>760</v>
      </c>
      <c r="D284" s="329"/>
      <c r="E284" s="329"/>
      <c r="F284" s="401"/>
      <c r="G284" s="325">
        <v>292</v>
      </c>
      <c r="H284" s="325">
        <v>424</v>
      </c>
      <c r="I284" s="325">
        <v>177</v>
      </c>
      <c r="J284" s="325">
        <v>283</v>
      </c>
      <c r="K284" s="325">
        <v>152</v>
      </c>
      <c r="L284" s="325">
        <v>55</v>
      </c>
      <c r="M284" s="325">
        <v>199</v>
      </c>
      <c r="N284" s="325">
        <f t="shared" si="23"/>
        <v>1582</v>
      </c>
      <c r="O284" s="402">
        <v>9849.4526391901654</v>
      </c>
      <c r="P284" s="402">
        <v>4438</v>
      </c>
      <c r="Q284" s="325">
        <v>623166</v>
      </c>
      <c r="R284" s="325">
        <v>105</v>
      </c>
      <c r="T284" s="399"/>
    </row>
    <row r="285" spans="1:20" ht="21.75" customHeight="1" x14ac:dyDescent="0.15">
      <c r="B285" s="400"/>
      <c r="C285" s="429" t="s">
        <v>761</v>
      </c>
      <c r="D285" s="430"/>
      <c r="E285" s="430"/>
      <c r="F285" s="401"/>
      <c r="G285" s="325">
        <v>1096</v>
      </c>
      <c r="H285" s="325">
        <v>5</v>
      </c>
      <c r="I285" s="325">
        <v>30</v>
      </c>
      <c r="J285" s="325">
        <v>41</v>
      </c>
      <c r="K285" s="325">
        <v>21</v>
      </c>
      <c r="L285" s="325">
        <v>0</v>
      </c>
      <c r="M285" s="325">
        <v>389</v>
      </c>
      <c r="N285" s="325">
        <f t="shared" si="23"/>
        <v>1582</v>
      </c>
      <c r="O285" s="402">
        <v>1137.0913663034366</v>
      </c>
      <c r="P285" s="402">
        <v>0</v>
      </c>
      <c r="Q285" s="325">
        <v>29441</v>
      </c>
      <c r="R285" s="325">
        <v>3147</v>
      </c>
      <c r="T285" s="399"/>
    </row>
    <row r="286" spans="1:20" ht="21.75" customHeight="1" x14ac:dyDescent="0.15">
      <c r="B286" s="400"/>
      <c r="C286" s="342" t="s">
        <v>762</v>
      </c>
      <c r="D286" s="329"/>
      <c r="E286" s="329"/>
      <c r="F286" s="401"/>
      <c r="G286" s="325">
        <v>384</v>
      </c>
      <c r="H286" s="325">
        <v>218</v>
      </c>
      <c r="I286" s="325">
        <v>278</v>
      </c>
      <c r="J286" s="325">
        <v>298</v>
      </c>
      <c r="K286" s="325">
        <v>93</v>
      </c>
      <c r="L286" s="325">
        <v>17</v>
      </c>
      <c r="M286" s="325">
        <v>294</v>
      </c>
      <c r="N286" s="325">
        <f t="shared" si="23"/>
        <v>1582</v>
      </c>
      <c r="O286" s="403">
        <v>7999.9464285714284</v>
      </c>
      <c r="P286" s="403">
        <v>5978</v>
      </c>
      <c r="Q286" s="326">
        <v>233554</v>
      </c>
      <c r="R286" s="326">
        <v>371</v>
      </c>
      <c r="T286" s="399"/>
    </row>
    <row r="287" spans="1:20" ht="21.75" customHeight="1" x14ac:dyDescent="0.15">
      <c r="B287" s="306" t="s">
        <v>3</v>
      </c>
      <c r="C287" s="394" t="s">
        <v>759</v>
      </c>
      <c r="D287" s="395"/>
      <c r="E287" s="395"/>
      <c r="F287" s="404">
        <f>N283</f>
        <v>1601</v>
      </c>
      <c r="G287" s="405">
        <f t="shared" ref="G287:M290" si="24">G283/$F287*100</f>
        <v>1.1867582760774515</v>
      </c>
      <c r="H287" s="405">
        <f t="shared" si="24"/>
        <v>7.058088694565896</v>
      </c>
      <c r="I287" s="405">
        <f t="shared" si="24"/>
        <v>9.7439100562148653</v>
      </c>
      <c r="J287" s="405">
        <f t="shared" si="24"/>
        <v>35.727670206121175</v>
      </c>
      <c r="K287" s="405">
        <f t="shared" si="24"/>
        <v>22.111180512179889</v>
      </c>
      <c r="L287" s="405">
        <f t="shared" si="24"/>
        <v>18.051217988757028</v>
      </c>
      <c r="M287" s="405">
        <f t="shared" si="24"/>
        <v>6.1211742660836972</v>
      </c>
      <c r="N287" s="405">
        <f t="shared" si="23"/>
        <v>100</v>
      </c>
      <c r="O287" s="329"/>
    </row>
    <row r="288" spans="1:20" ht="21.75" customHeight="1" x14ac:dyDescent="0.15">
      <c r="B288" s="406"/>
      <c r="C288" s="342" t="s">
        <v>760</v>
      </c>
      <c r="D288" s="329"/>
      <c r="E288" s="329"/>
      <c r="F288" s="407">
        <f t="shared" ref="F288:F290" si="25">N284</f>
        <v>1582</v>
      </c>
      <c r="G288" s="312">
        <f t="shared" si="24"/>
        <v>18.457648546144121</v>
      </c>
      <c r="H288" s="312">
        <f t="shared" si="24"/>
        <v>26.801517067003793</v>
      </c>
      <c r="I288" s="312">
        <f t="shared" si="24"/>
        <v>11.188369152970923</v>
      </c>
      <c r="J288" s="312">
        <f t="shared" si="24"/>
        <v>17.888748419721871</v>
      </c>
      <c r="K288" s="312">
        <f t="shared" si="24"/>
        <v>9.6080910240202275</v>
      </c>
      <c r="L288" s="312">
        <f t="shared" si="24"/>
        <v>3.4766118836915298</v>
      </c>
      <c r="M288" s="312">
        <f t="shared" si="24"/>
        <v>12.579013906447534</v>
      </c>
      <c r="N288" s="312">
        <f t="shared" si="23"/>
        <v>99.999999999999986</v>
      </c>
      <c r="O288" s="329"/>
    </row>
    <row r="289" spans="1:20" ht="21.75" customHeight="1" x14ac:dyDescent="0.15">
      <c r="B289" s="406"/>
      <c r="C289" s="429" t="s">
        <v>761</v>
      </c>
      <c r="D289" s="430"/>
      <c r="E289" s="430"/>
      <c r="F289" s="407">
        <f t="shared" si="25"/>
        <v>1582</v>
      </c>
      <c r="G289" s="312">
        <f t="shared" si="24"/>
        <v>69.279393173198471</v>
      </c>
      <c r="H289" s="312">
        <f t="shared" si="24"/>
        <v>0.31605562579013907</v>
      </c>
      <c r="I289" s="312">
        <f t="shared" si="24"/>
        <v>1.8963337547408345</v>
      </c>
      <c r="J289" s="312">
        <f t="shared" si="24"/>
        <v>2.5916561314791404</v>
      </c>
      <c r="K289" s="312">
        <f t="shared" si="24"/>
        <v>1.3274336283185841</v>
      </c>
      <c r="L289" s="312">
        <f t="shared" si="24"/>
        <v>0</v>
      </c>
      <c r="M289" s="312">
        <f t="shared" si="24"/>
        <v>24.589127686472821</v>
      </c>
      <c r="N289" s="312">
        <f t="shared" si="23"/>
        <v>100</v>
      </c>
      <c r="O289" s="329"/>
    </row>
    <row r="290" spans="1:20" ht="21.75" customHeight="1" x14ac:dyDescent="0.15">
      <c r="B290" s="408"/>
      <c r="C290" s="345" t="s">
        <v>762</v>
      </c>
      <c r="D290" s="346"/>
      <c r="E290" s="346"/>
      <c r="F290" s="409">
        <f t="shared" si="25"/>
        <v>1582</v>
      </c>
      <c r="G290" s="323">
        <f t="shared" si="24"/>
        <v>24.273072060682679</v>
      </c>
      <c r="H290" s="323">
        <f t="shared" si="24"/>
        <v>13.780025284450062</v>
      </c>
      <c r="I290" s="323">
        <f t="shared" si="24"/>
        <v>17.572692793931733</v>
      </c>
      <c r="J290" s="323">
        <f t="shared" si="24"/>
        <v>18.83691529709229</v>
      </c>
      <c r="K290" s="323">
        <f t="shared" si="24"/>
        <v>5.8786346396965863</v>
      </c>
      <c r="L290" s="323">
        <f t="shared" si="24"/>
        <v>1.0745891276864727</v>
      </c>
      <c r="M290" s="323">
        <f t="shared" si="24"/>
        <v>18.584070796460178</v>
      </c>
      <c r="N290" s="323">
        <f t="shared" si="23"/>
        <v>100.00000000000001</v>
      </c>
      <c r="O290" s="329"/>
    </row>
    <row r="291" spans="1:20" ht="21.75" customHeight="1" x14ac:dyDescent="0.15">
      <c r="B291" s="329" t="s">
        <v>412</v>
      </c>
      <c r="C291" s="329"/>
      <c r="D291" s="329"/>
      <c r="E291" s="329"/>
      <c r="F291" s="385"/>
      <c r="G291" s="193"/>
      <c r="H291" s="193"/>
      <c r="I291" s="193"/>
      <c r="J291" s="193"/>
      <c r="K291" s="193"/>
      <c r="L291" s="193"/>
      <c r="M291" s="193"/>
      <c r="N291" s="193"/>
      <c r="O291" s="329"/>
    </row>
    <row r="292" spans="1:20" ht="15" customHeight="1" x14ac:dyDescent="0.15">
      <c r="B292" s="329"/>
      <c r="C292" s="410"/>
      <c r="D292" s="410"/>
      <c r="E292" s="410"/>
      <c r="F292" s="385"/>
      <c r="G292" s="193"/>
      <c r="H292" s="193"/>
      <c r="I292" s="193"/>
      <c r="J292" s="193"/>
      <c r="K292" s="193"/>
      <c r="L292" s="193"/>
      <c r="M292" s="193"/>
      <c r="N292" s="193"/>
      <c r="O292" s="193"/>
      <c r="P292" s="329"/>
    </row>
    <row r="293" spans="1:20" ht="15" customHeight="1" x14ac:dyDescent="0.15">
      <c r="A293" s="330" t="s">
        <v>763</v>
      </c>
      <c r="B293" s="329"/>
      <c r="C293" s="410"/>
      <c r="D293" s="410"/>
      <c r="E293" s="410"/>
      <c r="F293" s="385"/>
      <c r="G293" s="193"/>
      <c r="H293" s="193"/>
      <c r="I293" s="193"/>
      <c r="J293" s="193"/>
      <c r="K293" s="193"/>
      <c r="L293" s="193"/>
      <c r="M293" s="193"/>
      <c r="N293" s="193"/>
      <c r="O293" s="193"/>
      <c r="P293" s="329"/>
    </row>
    <row r="294" spans="1:20" ht="15" customHeight="1" x14ac:dyDescent="0.15">
      <c r="A294" s="8" t="s">
        <v>764</v>
      </c>
      <c r="B294" s="32"/>
      <c r="T294" s="302"/>
    </row>
    <row r="295" spans="1:20" ht="12" customHeight="1" x14ac:dyDescent="0.15">
      <c r="B295" s="431"/>
      <c r="C295" s="432"/>
      <c r="D295" s="432"/>
      <c r="E295" s="432"/>
      <c r="F295" s="432"/>
      <c r="G295" s="432"/>
      <c r="H295" s="432"/>
      <c r="I295" s="432"/>
      <c r="J295" s="432"/>
      <c r="K295" s="433"/>
      <c r="L295" s="306" t="s">
        <v>2</v>
      </c>
      <c r="M295" s="306" t="s">
        <v>3</v>
      </c>
    </row>
    <row r="296" spans="1:20" ht="12" customHeight="1" x14ac:dyDescent="0.15">
      <c r="B296" s="434"/>
      <c r="C296" s="435"/>
      <c r="D296" s="435"/>
      <c r="E296" s="435"/>
      <c r="F296" s="435"/>
      <c r="G296" s="435"/>
      <c r="H296" s="435"/>
      <c r="I296" s="435"/>
      <c r="J296" s="435"/>
      <c r="K296" s="436"/>
      <c r="L296" s="379"/>
      <c r="M296" s="308">
        <f>$F$288</f>
        <v>1582</v>
      </c>
    </row>
    <row r="297" spans="1:20" ht="15" customHeight="1" x14ac:dyDescent="0.15">
      <c r="B297" s="327" t="s">
        <v>749</v>
      </c>
      <c r="C297" s="329"/>
      <c r="D297" s="329"/>
      <c r="E297" s="329"/>
      <c r="L297" s="324">
        <v>134</v>
      </c>
      <c r="M297" s="310">
        <f>$L297/M$296*100</f>
        <v>8.470290771175728</v>
      </c>
    </row>
    <row r="298" spans="1:20" ht="15" customHeight="1" x14ac:dyDescent="0.15">
      <c r="B298" s="327" t="s">
        <v>750</v>
      </c>
      <c r="C298" s="329"/>
      <c r="D298" s="329"/>
      <c r="E298" s="329"/>
      <c r="L298" s="325">
        <v>105</v>
      </c>
      <c r="M298" s="312">
        <f t="shared" ref="M298:M303" si="26">$L298/M$296*100</f>
        <v>6.6371681415929213</v>
      </c>
    </row>
    <row r="299" spans="1:20" ht="15" customHeight="1" x14ac:dyDescent="0.15">
      <c r="B299" s="327" t="s">
        <v>751</v>
      </c>
      <c r="C299" s="329"/>
      <c r="D299" s="329"/>
      <c r="E299" s="329"/>
      <c r="L299" s="325">
        <v>93</v>
      </c>
      <c r="M299" s="312">
        <f t="shared" si="26"/>
        <v>5.8786346396965863</v>
      </c>
    </row>
    <row r="300" spans="1:20" ht="15" customHeight="1" x14ac:dyDescent="0.15">
      <c r="B300" s="327" t="s">
        <v>752</v>
      </c>
      <c r="C300" s="329"/>
      <c r="D300" s="329"/>
      <c r="E300" s="329"/>
      <c r="L300" s="325">
        <v>298</v>
      </c>
      <c r="M300" s="312">
        <f t="shared" si="26"/>
        <v>18.83691529709229</v>
      </c>
    </row>
    <row r="301" spans="1:20" ht="15" customHeight="1" x14ac:dyDescent="0.15">
      <c r="B301" s="327" t="s">
        <v>753</v>
      </c>
      <c r="C301" s="329"/>
      <c r="D301" s="329"/>
      <c r="E301" s="329"/>
      <c r="L301" s="325">
        <v>181</v>
      </c>
      <c r="M301" s="312">
        <f t="shared" si="26"/>
        <v>11.441213653603034</v>
      </c>
    </row>
    <row r="302" spans="1:20" ht="15" customHeight="1" x14ac:dyDescent="0.15">
      <c r="B302" s="327" t="s">
        <v>754</v>
      </c>
      <c r="C302" s="329"/>
      <c r="D302" s="329"/>
      <c r="E302" s="329"/>
      <c r="L302" s="325">
        <v>119</v>
      </c>
      <c r="M302" s="312">
        <f t="shared" si="26"/>
        <v>7.5221238938053103</v>
      </c>
    </row>
    <row r="303" spans="1:20" ht="15" customHeight="1" x14ac:dyDescent="0.15">
      <c r="B303" s="328" t="s">
        <v>231</v>
      </c>
      <c r="C303" s="346"/>
      <c r="D303" s="346"/>
      <c r="E303" s="346"/>
      <c r="F303" s="346"/>
      <c r="G303" s="346"/>
      <c r="H303" s="346"/>
      <c r="I303" s="346"/>
      <c r="J303" s="346"/>
      <c r="K303" s="346"/>
      <c r="L303" s="326">
        <v>652</v>
      </c>
      <c r="M303" s="323">
        <f t="shared" si="26"/>
        <v>41.213653603034132</v>
      </c>
    </row>
    <row r="304" spans="1:20" ht="15" customHeight="1" x14ac:dyDescent="0.15">
      <c r="B304" s="380" t="s">
        <v>1</v>
      </c>
      <c r="C304" s="24"/>
      <c r="D304" s="24"/>
      <c r="E304" s="24"/>
      <c r="F304" s="24"/>
      <c r="G304" s="24"/>
      <c r="H304" s="24"/>
      <c r="I304" s="24"/>
      <c r="J304" s="24"/>
      <c r="K304" s="318"/>
      <c r="L304" s="381">
        <f>SUM(L297:L303)</f>
        <v>1582</v>
      </c>
      <c r="M304" s="314">
        <f>IF(SUM(M297:M303)&gt;100,"－",SUM(M297:M303))</f>
        <v>100</v>
      </c>
    </row>
    <row r="305" spans="1:20" ht="15" customHeight="1" x14ac:dyDescent="0.15">
      <c r="B305" s="380" t="s">
        <v>765</v>
      </c>
      <c r="C305" s="24"/>
      <c r="D305" s="24"/>
      <c r="E305" s="24"/>
      <c r="F305" s="24"/>
      <c r="G305" s="24"/>
      <c r="H305" s="24"/>
      <c r="I305" s="24"/>
      <c r="J305" s="24"/>
      <c r="K305" s="318"/>
      <c r="L305" s="411">
        <v>15164.829784946236</v>
      </c>
    </row>
    <row r="306" spans="1:20" ht="15" customHeight="1" x14ac:dyDescent="0.15">
      <c r="B306" s="380" t="s">
        <v>766</v>
      </c>
      <c r="C306" s="24"/>
      <c r="D306" s="24"/>
      <c r="E306" s="24"/>
      <c r="F306" s="24"/>
      <c r="G306" s="24"/>
      <c r="H306" s="24"/>
      <c r="I306" s="24"/>
      <c r="J306" s="24"/>
      <c r="K306" s="318"/>
      <c r="L306" s="411">
        <v>15290.5</v>
      </c>
    </row>
    <row r="307" spans="1:20" ht="15" customHeight="1" x14ac:dyDescent="0.15">
      <c r="B307" s="380" t="s">
        <v>767</v>
      </c>
      <c r="C307" s="24"/>
      <c r="D307" s="24"/>
      <c r="E307" s="24"/>
      <c r="F307" s="24"/>
      <c r="G307" s="24"/>
      <c r="H307" s="24"/>
      <c r="I307" s="24"/>
      <c r="J307" s="24"/>
      <c r="K307" s="318"/>
      <c r="L307" s="412">
        <v>50079.6</v>
      </c>
    </row>
    <row r="308" spans="1:20" ht="15" customHeight="1" x14ac:dyDescent="0.15">
      <c r="B308" s="380" t="s">
        <v>768</v>
      </c>
      <c r="C308" s="24"/>
      <c r="D308" s="24"/>
      <c r="E308" s="24"/>
      <c r="F308" s="24"/>
      <c r="G308" s="24"/>
      <c r="H308" s="24"/>
      <c r="I308" s="24"/>
      <c r="J308" s="24"/>
      <c r="K308" s="318"/>
      <c r="L308" s="412">
        <v>133</v>
      </c>
    </row>
    <row r="309" spans="1:20" ht="15" customHeight="1" x14ac:dyDescent="0.15">
      <c r="B309" s="329" t="s">
        <v>412</v>
      </c>
      <c r="C309" s="25"/>
      <c r="D309" s="25"/>
      <c r="E309" s="25"/>
      <c r="F309" s="25"/>
      <c r="G309" s="25"/>
      <c r="H309" s="25"/>
      <c r="I309" s="25"/>
      <c r="J309" s="25"/>
      <c r="K309" s="25"/>
      <c r="L309" s="385"/>
      <c r="M309" s="16"/>
    </row>
    <row r="310" spans="1:20" ht="15" customHeight="1" x14ac:dyDescent="0.15">
      <c r="B310" s="329"/>
      <c r="C310" s="25"/>
      <c r="D310" s="25"/>
      <c r="E310" s="25"/>
      <c r="F310" s="25"/>
      <c r="G310" s="25"/>
      <c r="H310" s="25"/>
      <c r="I310" s="25"/>
      <c r="J310" s="25"/>
      <c r="K310" s="25"/>
      <c r="L310" s="385"/>
      <c r="M310" s="16"/>
    </row>
    <row r="311" spans="1:20" ht="15" customHeight="1" x14ac:dyDescent="0.15">
      <c r="A311" s="8" t="s">
        <v>769</v>
      </c>
      <c r="B311" s="329"/>
      <c r="C311" s="25"/>
      <c r="D311" s="25"/>
      <c r="E311" s="25"/>
      <c r="F311" s="25"/>
      <c r="G311" s="25"/>
      <c r="H311" s="25"/>
      <c r="I311" s="25"/>
      <c r="J311" s="25"/>
      <c r="K311" s="25"/>
      <c r="L311" s="385"/>
      <c r="M311" s="16"/>
      <c r="T311" s="302"/>
    </row>
    <row r="312" spans="1:20" ht="22.5" x14ac:dyDescent="0.15">
      <c r="B312" s="390"/>
      <c r="C312" s="24"/>
      <c r="D312" s="24"/>
      <c r="E312" s="391"/>
      <c r="F312" s="413" t="s">
        <v>770</v>
      </c>
      <c r="G312" s="392" t="s">
        <v>771</v>
      </c>
      <c r="H312" s="392" t="s">
        <v>772</v>
      </c>
      <c r="I312" s="392" t="s">
        <v>773</v>
      </c>
      <c r="J312" s="392" t="s">
        <v>774</v>
      </c>
      <c r="K312" s="392" t="s">
        <v>775</v>
      </c>
      <c r="L312" s="363" t="s">
        <v>231</v>
      </c>
      <c r="M312" s="393" t="s">
        <v>487</v>
      </c>
      <c r="N312" s="335" t="s">
        <v>776</v>
      </c>
    </row>
    <row r="313" spans="1:20" ht="15" customHeight="1" x14ac:dyDescent="0.15">
      <c r="B313" s="306" t="s">
        <v>2</v>
      </c>
      <c r="C313" s="338" t="s">
        <v>777</v>
      </c>
      <c r="D313" s="364"/>
      <c r="E313" s="377"/>
      <c r="F313" s="324">
        <v>7</v>
      </c>
      <c r="G313" s="324">
        <v>11</v>
      </c>
      <c r="H313" s="324">
        <v>2</v>
      </c>
      <c r="I313" s="324">
        <v>1</v>
      </c>
      <c r="J313" s="324">
        <v>1</v>
      </c>
      <c r="K313" s="324">
        <v>2</v>
      </c>
      <c r="L313" s="324">
        <v>24</v>
      </c>
      <c r="M313" s="324">
        <f t="shared" ref="M313:M326" si="27">SUM(F313:L313)</f>
        <v>48</v>
      </c>
      <c r="N313" s="414">
        <v>32.090745552668402</v>
      </c>
      <c r="P313" s="399"/>
      <c r="Q313" s="399"/>
    </row>
    <row r="314" spans="1:20" ht="15" customHeight="1" x14ac:dyDescent="0.15">
      <c r="B314" s="400"/>
      <c r="C314" s="342" t="s">
        <v>778</v>
      </c>
      <c r="D314" s="329"/>
      <c r="E314" s="401"/>
      <c r="F314" s="325">
        <v>11</v>
      </c>
      <c r="G314" s="325">
        <v>14</v>
      </c>
      <c r="H314" s="325">
        <v>9</v>
      </c>
      <c r="I314" s="325">
        <v>1</v>
      </c>
      <c r="J314" s="325">
        <v>1</v>
      </c>
      <c r="K314" s="325">
        <v>1</v>
      </c>
      <c r="L314" s="325">
        <v>28</v>
      </c>
      <c r="M314" s="325">
        <f t="shared" si="27"/>
        <v>65</v>
      </c>
      <c r="N314" s="402">
        <v>28.046379235150365</v>
      </c>
      <c r="P314" s="399"/>
      <c r="Q314" s="399"/>
    </row>
    <row r="315" spans="1:20" ht="15" customHeight="1" x14ac:dyDescent="0.15">
      <c r="B315" s="400"/>
      <c r="C315" s="342" t="s">
        <v>45</v>
      </c>
      <c r="D315" s="329"/>
      <c r="E315" s="401"/>
      <c r="F315" s="325">
        <v>47</v>
      </c>
      <c r="G315" s="325">
        <v>45</v>
      </c>
      <c r="H315" s="325">
        <v>32</v>
      </c>
      <c r="I315" s="325">
        <v>30</v>
      </c>
      <c r="J315" s="325">
        <v>73</v>
      </c>
      <c r="K315" s="325">
        <v>3</v>
      </c>
      <c r="L315" s="325">
        <v>140</v>
      </c>
      <c r="M315" s="325">
        <f t="shared" si="27"/>
        <v>370</v>
      </c>
      <c r="N315" s="402">
        <v>51.756842642661411</v>
      </c>
      <c r="P315" s="399"/>
      <c r="Q315" s="399"/>
    </row>
    <row r="316" spans="1:20" ht="15" customHeight="1" x14ac:dyDescent="0.15">
      <c r="B316" s="400"/>
      <c r="C316" s="342" t="s">
        <v>44</v>
      </c>
      <c r="D316" s="329"/>
      <c r="E316" s="401"/>
      <c r="F316" s="325">
        <v>32</v>
      </c>
      <c r="G316" s="325">
        <v>24</v>
      </c>
      <c r="H316" s="325">
        <v>33</v>
      </c>
      <c r="I316" s="325">
        <v>38</v>
      </c>
      <c r="J316" s="325">
        <v>91</v>
      </c>
      <c r="K316" s="325">
        <v>6</v>
      </c>
      <c r="L316" s="325">
        <v>146</v>
      </c>
      <c r="M316" s="325">
        <f t="shared" si="27"/>
        <v>370</v>
      </c>
      <c r="N316" s="402">
        <v>63.173331992105581</v>
      </c>
      <c r="P316" s="399"/>
      <c r="Q316" s="399"/>
    </row>
    <row r="317" spans="1:20" ht="15" customHeight="1" x14ac:dyDescent="0.15">
      <c r="B317" s="400"/>
      <c r="C317" s="342" t="s">
        <v>43</v>
      </c>
      <c r="D317" s="329"/>
      <c r="E317" s="401"/>
      <c r="F317" s="325">
        <v>25</v>
      </c>
      <c r="G317" s="325">
        <v>10</v>
      </c>
      <c r="H317" s="325">
        <v>16</v>
      </c>
      <c r="I317" s="325">
        <v>24</v>
      </c>
      <c r="J317" s="325">
        <v>75</v>
      </c>
      <c r="K317" s="325">
        <v>3</v>
      </c>
      <c r="L317" s="325">
        <v>138</v>
      </c>
      <c r="M317" s="325">
        <f t="shared" si="27"/>
        <v>291</v>
      </c>
      <c r="N317" s="402">
        <v>66.011251702790233</v>
      </c>
      <c r="P317" s="399"/>
      <c r="Q317" s="399"/>
    </row>
    <row r="318" spans="1:20" ht="15" customHeight="1" x14ac:dyDescent="0.15">
      <c r="B318" s="400"/>
      <c r="C318" s="342" t="s">
        <v>46</v>
      </c>
      <c r="D318" s="329"/>
      <c r="E318" s="401"/>
      <c r="F318" s="325">
        <v>30</v>
      </c>
      <c r="G318" s="325">
        <v>4</v>
      </c>
      <c r="H318" s="325">
        <v>5</v>
      </c>
      <c r="I318" s="325">
        <v>20</v>
      </c>
      <c r="J318" s="325">
        <v>99</v>
      </c>
      <c r="K318" s="325">
        <v>4</v>
      </c>
      <c r="L318" s="325">
        <v>94</v>
      </c>
      <c r="M318" s="325">
        <f t="shared" si="27"/>
        <v>256</v>
      </c>
      <c r="N318" s="402">
        <v>71.562077453245834</v>
      </c>
      <c r="P318" s="399"/>
      <c r="Q318" s="399"/>
    </row>
    <row r="319" spans="1:20" ht="15" customHeight="1" x14ac:dyDescent="0.15">
      <c r="B319" s="400"/>
      <c r="C319" s="342" t="s">
        <v>47</v>
      </c>
      <c r="D319" s="329"/>
      <c r="E319" s="401"/>
      <c r="F319" s="325">
        <v>19</v>
      </c>
      <c r="G319" s="325">
        <v>8</v>
      </c>
      <c r="H319" s="325">
        <v>4</v>
      </c>
      <c r="I319" s="325">
        <v>9</v>
      </c>
      <c r="J319" s="325">
        <v>67</v>
      </c>
      <c r="K319" s="325">
        <v>1</v>
      </c>
      <c r="L319" s="325">
        <v>66</v>
      </c>
      <c r="M319" s="325">
        <f t="shared" si="27"/>
        <v>174</v>
      </c>
      <c r="N319" s="403">
        <v>69.173960595837755</v>
      </c>
      <c r="P319" s="399"/>
      <c r="Q319" s="399"/>
    </row>
    <row r="320" spans="1:20" ht="15" customHeight="1" x14ac:dyDescent="0.15">
      <c r="B320" s="306" t="s">
        <v>3</v>
      </c>
      <c r="C320" s="338" t="s">
        <v>777</v>
      </c>
      <c r="D320" s="364"/>
      <c r="E320" s="415">
        <f t="shared" ref="E320:E326" si="28">M313</f>
        <v>48</v>
      </c>
      <c r="F320" s="310">
        <f t="shared" ref="F320:L326" si="29">F313/$E320*100</f>
        <v>14.583333333333334</v>
      </c>
      <c r="G320" s="310">
        <f t="shared" si="29"/>
        <v>22.916666666666664</v>
      </c>
      <c r="H320" s="310">
        <f t="shared" si="29"/>
        <v>4.1666666666666661</v>
      </c>
      <c r="I320" s="310">
        <f t="shared" si="29"/>
        <v>2.083333333333333</v>
      </c>
      <c r="J320" s="310">
        <f t="shared" si="29"/>
        <v>2.083333333333333</v>
      </c>
      <c r="K320" s="310">
        <f t="shared" si="29"/>
        <v>4.1666666666666661</v>
      </c>
      <c r="L320" s="310">
        <f t="shared" si="29"/>
        <v>50</v>
      </c>
      <c r="M320" s="310">
        <f t="shared" si="27"/>
        <v>100</v>
      </c>
      <c r="N320" s="329"/>
    </row>
    <row r="321" spans="1:20" ht="15" customHeight="1" x14ac:dyDescent="0.15">
      <c r="B321" s="406"/>
      <c r="C321" s="342" t="s">
        <v>778</v>
      </c>
      <c r="D321" s="329"/>
      <c r="E321" s="407">
        <f t="shared" si="28"/>
        <v>65</v>
      </c>
      <c r="F321" s="312">
        <f t="shared" si="29"/>
        <v>16.923076923076923</v>
      </c>
      <c r="G321" s="312">
        <f t="shared" si="29"/>
        <v>21.53846153846154</v>
      </c>
      <c r="H321" s="312">
        <f t="shared" si="29"/>
        <v>13.846153846153847</v>
      </c>
      <c r="I321" s="312">
        <f t="shared" si="29"/>
        <v>1.5384615384615385</v>
      </c>
      <c r="J321" s="312">
        <f t="shared" si="29"/>
        <v>1.5384615384615385</v>
      </c>
      <c r="K321" s="312">
        <f t="shared" si="29"/>
        <v>1.5384615384615385</v>
      </c>
      <c r="L321" s="312">
        <f t="shared" si="29"/>
        <v>43.07692307692308</v>
      </c>
      <c r="M321" s="312">
        <f t="shared" si="27"/>
        <v>100.00000000000001</v>
      </c>
      <c r="N321" s="329"/>
    </row>
    <row r="322" spans="1:20" ht="15" customHeight="1" x14ac:dyDescent="0.15">
      <c r="B322" s="406"/>
      <c r="C322" s="342" t="s">
        <v>45</v>
      </c>
      <c r="D322" s="329"/>
      <c r="E322" s="407">
        <f t="shared" si="28"/>
        <v>370</v>
      </c>
      <c r="F322" s="312">
        <f t="shared" si="29"/>
        <v>12.702702702702704</v>
      </c>
      <c r="G322" s="312">
        <f t="shared" si="29"/>
        <v>12.162162162162163</v>
      </c>
      <c r="H322" s="312">
        <f t="shared" si="29"/>
        <v>8.6486486486486491</v>
      </c>
      <c r="I322" s="312">
        <f t="shared" si="29"/>
        <v>8.1081081081081088</v>
      </c>
      <c r="J322" s="312">
        <f t="shared" si="29"/>
        <v>19.72972972972973</v>
      </c>
      <c r="K322" s="312">
        <f t="shared" si="29"/>
        <v>0.81081081081081086</v>
      </c>
      <c r="L322" s="312">
        <f t="shared" si="29"/>
        <v>37.837837837837839</v>
      </c>
      <c r="M322" s="312">
        <f t="shared" si="27"/>
        <v>100</v>
      </c>
      <c r="N322" s="329"/>
    </row>
    <row r="323" spans="1:20" ht="15" customHeight="1" x14ac:dyDescent="0.15">
      <c r="B323" s="406"/>
      <c r="C323" s="342" t="s">
        <v>44</v>
      </c>
      <c r="D323" s="329"/>
      <c r="E323" s="407">
        <f t="shared" si="28"/>
        <v>370</v>
      </c>
      <c r="F323" s="312">
        <f t="shared" si="29"/>
        <v>8.6486486486486491</v>
      </c>
      <c r="G323" s="312">
        <f t="shared" si="29"/>
        <v>6.4864864864864868</v>
      </c>
      <c r="H323" s="312">
        <f t="shared" si="29"/>
        <v>8.9189189189189193</v>
      </c>
      <c r="I323" s="312">
        <f t="shared" si="29"/>
        <v>10.27027027027027</v>
      </c>
      <c r="J323" s="312">
        <f t="shared" si="29"/>
        <v>24.594594594594597</v>
      </c>
      <c r="K323" s="312">
        <f t="shared" si="29"/>
        <v>1.6216216216216217</v>
      </c>
      <c r="L323" s="312">
        <f t="shared" si="29"/>
        <v>39.45945945945946</v>
      </c>
      <c r="M323" s="312">
        <f t="shared" si="27"/>
        <v>100</v>
      </c>
      <c r="N323" s="329"/>
    </row>
    <row r="324" spans="1:20" ht="15" customHeight="1" x14ac:dyDescent="0.15">
      <c r="B324" s="406"/>
      <c r="C324" s="342" t="s">
        <v>43</v>
      </c>
      <c r="D324" s="329"/>
      <c r="E324" s="407">
        <f t="shared" si="28"/>
        <v>291</v>
      </c>
      <c r="F324" s="312">
        <f t="shared" si="29"/>
        <v>8.5910652920962196</v>
      </c>
      <c r="G324" s="312">
        <f t="shared" si="29"/>
        <v>3.4364261168384882</v>
      </c>
      <c r="H324" s="312">
        <f t="shared" si="29"/>
        <v>5.4982817869415808</v>
      </c>
      <c r="I324" s="312">
        <f t="shared" si="29"/>
        <v>8.2474226804123703</v>
      </c>
      <c r="J324" s="312">
        <f t="shared" si="29"/>
        <v>25.773195876288657</v>
      </c>
      <c r="K324" s="312">
        <f t="shared" si="29"/>
        <v>1.0309278350515463</v>
      </c>
      <c r="L324" s="312">
        <f t="shared" si="29"/>
        <v>47.422680412371129</v>
      </c>
      <c r="M324" s="312">
        <f t="shared" si="27"/>
        <v>100</v>
      </c>
      <c r="N324" s="329"/>
    </row>
    <row r="325" spans="1:20" ht="15" customHeight="1" x14ac:dyDescent="0.15">
      <c r="B325" s="406"/>
      <c r="C325" s="342" t="s">
        <v>46</v>
      </c>
      <c r="D325" s="329"/>
      <c r="E325" s="407">
        <f t="shared" si="28"/>
        <v>256</v>
      </c>
      <c r="F325" s="312">
        <f t="shared" si="29"/>
        <v>11.71875</v>
      </c>
      <c r="G325" s="312">
        <f t="shared" si="29"/>
        <v>1.5625</v>
      </c>
      <c r="H325" s="312">
        <f t="shared" si="29"/>
        <v>1.953125</v>
      </c>
      <c r="I325" s="312">
        <f t="shared" si="29"/>
        <v>7.8125</v>
      </c>
      <c r="J325" s="312">
        <f t="shared" si="29"/>
        <v>38.671875</v>
      </c>
      <c r="K325" s="312">
        <f t="shared" si="29"/>
        <v>1.5625</v>
      </c>
      <c r="L325" s="312">
        <f t="shared" si="29"/>
        <v>36.71875</v>
      </c>
      <c r="M325" s="312">
        <f t="shared" si="27"/>
        <v>100</v>
      </c>
      <c r="N325" s="329"/>
    </row>
    <row r="326" spans="1:20" ht="15" customHeight="1" x14ac:dyDescent="0.15">
      <c r="B326" s="408"/>
      <c r="C326" s="345" t="s">
        <v>47</v>
      </c>
      <c r="D326" s="346"/>
      <c r="E326" s="409">
        <f t="shared" si="28"/>
        <v>174</v>
      </c>
      <c r="F326" s="323">
        <f t="shared" si="29"/>
        <v>10.919540229885058</v>
      </c>
      <c r="G326" s="323">
        <f t="shared" si="29"/>
        <v>4.5977011494252871</v>
      </c>
      <c r="H326" s="323">
        <f t="shared" si="29"/>
        <v>2.2988505747126435</v>
      </c>
      <c r="I326" s="323">
        <f t="shared" si="29"/>
        <v>5.1724137931034484</v>
      </c>
      <c r="J326" s="323">
        <f t="shared" si="29"/>
        <v>38.505747126436781</v>
      </c>
      <c r="K326" s="323">
        <f t="shared" si="29"/>
        <v>0.57471264367816088</v>
      </c>
      <c r="L326" s="323">
        <f t="shared" si="29"/>
        <v>37.931034482758619</v>
      </c>
      <c r="M326" s="323">
        <f t="shared" si="27"/>
        <v>100</v>
      </c>
      <c r="N326" s="329"/>
    </row>
    <row r="327" spans="1:20" ht="15" customHeight="1" x14ac:dyDescent="0.15">
      <c r="B327" s="329"/>
      <c r="C327" s="410"/>
      <c r="D327" s="410"/>
      <c r="E327" s="416"/>
      <c r="F327" s="385"/>
      <c r="G327" s="193"/>
      <c r="H327" s="193"/>
      <c r="I327" s="193"/>
      <c r="J327" s="193"/>
      <c r="K327" s="193"/>
      <c r="L327" s="193"/>
      <c r="M327" s="193"/>
      <c r="N327" s="193"/>
      <c r="O327" s="193"/>
      <c r="P327" s="329"/>
    </row>
    <row r="328" spans="1:20" ht="15" customHeight="1" x14ac:dyDescent="0.15">
      <c r="A328" s="8" t="s">
        <v>779</v>
      </c>
      <c r="B328" s="329"/>
      <c r="F328" s="8"/>
      <c r="G328" s="8"/>
      <c r="H328" s="8"/>
      <c r="I328" s="8"/>
      <c r="J328" s="8"/>
      <c r="K328" s="8"/>
      <c r="M328" s="193"/>
      <c r="N328" s="193"/>
      <c r="O328" s="193"/>
      <c r="P328" s="329"/>
      <c r="T328" s="302"/>
    </row>
    <row r="329" spans="1:20" ht="63" x14ac:dyDescent="0.15">
      <c r="B329" s="417"/>
      <c r="C329" s="418"/>
      <c r="D329" s="391"/>
      <c r="E329" s="335" t="s">
        <v>780</v>
      </c>
      <c r="F329" s="419" t="s">
        <v>781</v>
      </c>
      <c r="G329" s="419" t="s">
        <v>782</v>
      </c>
      <c r="H329" s="419" t="s">
        <v>783</v>
      </c>
      <c r="I329" s="419" t="s">
        <v>784</v>
      </c>
      <c r="J329" s="419" t="s">
        <v>785</v>
      </c>
      <c r="K329" s="8"/>
      <c r="L329" s="193"/>
      <c r="M329" s="193"/>
      <c r="N329" s="193"/>
      <c r="O329" s="193"/>
      <c r="P329" s="329"/>
    </row>
    <row r="330" spans="1:20" ht="15" customHeight="1" x14ac:dyDescent="0.15">
      <c r="B330" s="338" t="s">
        <v>777</v>
      </c>
      <c r="C330" s="364"/>
      <c r="D330" s="377"/>
      <c r="E330" s="420">
        <v>48</v>
      </c>
      <c r="F330" s="421">
        <v>50030</v>
      </c>
      <c r="G330" s="421">
        <v>16055</v>
      </c>
      <c r="H330" s="310">
        <f>G330/F330*100</f>
        <v>32.090745552668395</v>
      </c>
      <c r="I330" s="421">
        <v>2</v>
      </c>
      <c r="J330" s="310">
        <f>I330/E330*100</f>
        <v>4.1666666666666661</v>
      </c>
      <c r="K330" s="8"/>
      <c r="L330" s="193"/>
      <c r="M330" s="193"/>
      <c r="N330" s="193"/>
      <c r="O330" s="193"/>
      <c r="P330" s="329"/>
    </row>
    <row r="331" spans="1:20" ht="15" customHeight="1" x14ac:dyDescent="0.15">
      <c r="B331" s="342" t="s">
        <v>778</v>
      </c>
      <c r="C331" s="329"/>
      <c r="D331" s="401"/>
      <c r="E331" s="420">
        <v>65</v>
      </c>
      <c r="F331" s="422">
        <v>104730</v>
      </c>
      <c r="G331" s="422">
        <v>29372.972972972973</v>
      </c>
      <c r="H331" s="312">
        <f t="shared" ref="H331:H336" si="30">G331/F331*100</f>
        <v>28.046379235150358</v>
      </c>
      <c r="I331" s="422">
        <v>1</v>
      </c>
      <c r="J331" s="312">
        <f t="shared" ref="J331:J337" si="31">I331/E331*100</f>
        <v>1.5384615384615385</v>
      </c>
      <c r="K331" s="8"/>
      <c r="L331" s="193"/>
      <c r="M331" s="193"/>
      <c r="N331" s="193"/>
      <c r="O331" s="193"/>
      <c r="P331" s="329"/>
    </row>
    <row r="332" spans="1:20" ht="15" customHeight="1" x14ac:dyDescent="0.15">
      <c r="B332" s="342" t="s">
        <v>45</v>
      </c>
      <c r="C332" s="329"/>
      <c r="D332" s="401"/>
      <c r="E332" s="420">
        <v>370</v>
      </c>
      <c r="F332" s="422">
        <v>166920</v>
      </c>
      <c r="G332" s="422">
        <v>86392.521739130432</v>
      </c>
      <c r="H332" s="312">
        <f t="shared" si="30"/>
        <v>51.756842642661418</v>
      </c>
      <c r="I332" s="422">
        <v>3</v>
      </c>
      <c r="J332" s="312">
        <f t="shared" si="31"/>
        <v>0.81081081081081086</v>
      </c>
      <c r="K332" s="8"/>
      <c r="L332" s="193"/>
      <c r="M332" s="193"/>
      <c r="N332" s="193"/>
      <c r="O332" s="193"/>
      <c r="P332" s="329"/>
    </row>
    <row r="333" spans="1:20" ht="15" customHeight="1" x14ac:dyDescent="0.15">
      <c r="B333" s="342" t="s">
        <v>44</v>
      </c>
      <c r="C333" s="329"/>
      <c r="D333" s="401"/>
      <c r="E333" s="420">
        <v>370</v>
      </c>
      <c r="F333" s="422">
        <v>196160</v>
      </c>
      <c r="G333" s="422">
        <v>123920.80803571429</v>
      </c>
      <c r="H333" s="312">
        <f t="shared" si="30"/>
        <v>63.173331992105574</v>
      </c>
      <c r="I333" s="422">
        <v>6</v>
      </c>
      <c r="J333" s="312">
        <f t="shared" si="31"/>
        <v>1.6216216216216217</v>
      </c>
      <c r="K333" s="8"/>
      <c r="L333" s="193"/>
      <c r="M333" s="193"/>
      <c r="N333" s="193"/>
      <c r="O333" s="193"/>
      <c r="P333" s="329"/>
    </row>
    <row r="334" spans="1:20" ht="15" customHeight="1" x14ac:dyDescent="0.15">
      <c r="B334" s="342" t="s">
        <v>43</v>
      </c>
      <c r="C334" s="329"/>
      <c r="D334" s="401"/>
      <c r="E334" s="420">
        <v>291</v>
      </c>
      <c r="F334" s="422">
        <v>269310</v>
      </c>
      <c r="G334" s="422">
        <v>177774.90196078431</v>
      </c>
      <c r="H334" s="312">
        <f t="shared" si="30"/>
        <v>66.011251702790204</v>
      </c>
      <c r="I334" s="422">
        <v>3</v>
      </c>
      <c r="J334" s="312">
        <f t="shared" si="31"/>
        <v>1.0309278350515463</v>
      </c>
      <c r="K334" s="8"/>
      <c r="L334" s="193"/>
      <c r="M334" s="193"/>
      <c r="N334" s="193"/>
      <c r="O334" s="193"/>
      <c r="P334" s="329"/>
    </row>
    <row r="335" spans="1:20" ht="15" customHeight="1" x14ac:dyDescent="0.15">
      <c r="B335" s="342" t="s">
        <v>46</v>
      </c>
      <c r="C335" s="329"/>
      <c r="D335" s="401"/>
      <c r="E335" s="420">
        <v>256</v>
      </c>
      <c r="F335" s="422">
        <v>308060</v>
      </c>
      <c r="G335" s="422">
        <v>220454.13580246913</v>
      </c>
      <c r="H335" s="312">
        <f t="shared" si="30"/>
        <v>71.562077453245848</v>
      </c>
      <c r="I335" s="422">
        <v>4</v>
      </c>
      <c r="J335" s="312">
        <f t="shared" si="31"/>
        <v>1.5625</v>
      </c>
      <c r="K335" s="8"/>
      <c r="L335" s="193"/>
      <c r="M335" s="193"/>
      <c r="N335" s="193"/>
      <c r="O335" s="193"/>
      <c r="P335" s="329"/>
    </row>
    <row r="336" spans="1:20" ht="15" customHeight="1" x14ac:dyDescent="0.15">
      <c r="B336" s="345" t="s">
        <v>47</v>
      </c>
      <c r="C336" s="346"/>
      <c r="D336" s="378"/>
      <c r="E336" s="420">
        <v>174</v>
      </c>
      <c r="F336" s="423">
        <v>360650</v>
      </c>
      <c r="G336" s="423">
        <v>249475.88888888888</v>
      </c>
      <c r="H336" s="323">
        <f t="shared" si="30"/>
        <v>69.173960595837755</v>
      </c>
      <c r="I336" s="423">
        <v>1</v>
      </c>
      <c r="J336" s="323">
        <f t="shared" si="31"/>
        <v>0.57471264367816088</v>
      </c>
      <c r="K336" s="8"/>
      <c r="L336" s="193"/>
      <c r="M336" s="193"/>
      <c r="N336" s="193"/>
      <c r="O336" s="193"/>
      <c r="P336" s="329"/>
    </row>
    <row r="337" spans="1:21" ht="15" customHeight="1" x14ac:dyDescent="0.15">
      <c r="B337" s="417"/>
      <c r="C337" s="424" t="s">
        <v>786</v>
      </c>
      <c r="D337" s="391"/>
      <c r="E337" s="381">
        <f>SUM(E330:E336)</f>
        <v>1574</v>
      </c>
      <c r="F337" s="425"/>
      <c r="G337" s="425"/>
      <c r="H337" s="425"/>
      <c r="I337" s="381">
        <f>SUM(I330:I336)</f>
        <v>20</v>
      </c>
      <c r="J337" s="383">
        <f t="shared" si="31"/>
        <v>1.2706480304955527</v>
      </c>
      <c r="K337" s="193"/>
      <c r="L337" s="193"/>
      <c r="M337" s="193"/>
      <c r="N337" s="193"/>
      <c r="O337" s="329"/>
    </row>
    <row r="338" spans="1:21" ht="15" customHeight="1" x14ac:dyDescent="0.15">
      <c r="B338" s="329"/>
      <c r="C338" s="410"/>
      <c r="D338" s="410"/>
      <c r="E338" s="410"/>
      <c r="F338" s="385"/>
      <c r="G338" s="193"/>
      <c r="H338" s="193"/>
      <c r="I338" s="193"/>
      <c r="J338" s="193"/>
      <c r="K338" s="193"/>
      <c r="L338" s="193"/>
      <c r="M338" s="193"/>
      <c r="N338" s="193"/>
      <c r="O338" s="193"/>
      <c r="P338" s="329"/>
    </row>
    <row r="339" spans="1:21" ht="15" customHeight="1" x14ac:dyDescent="0.15">
      <c r="A339" s="330" t="s">
        <v>787</v>
      </c>
      <c r="B339" s="384"/>
      <c r="C339" s="25"/>
      <c r="D339" s="25"/>
      <c r="E339" s="25"/>
      <c r="F339" s="25"/>
      <c r="G339" s="25"/>
      <c r="H339" s="25"/>
      <c r="I339" s="25"/>
      <c r="J339" s="25"/>
      <c r="K339" s="25"/>
      <c r="L339" s="385"/>
      <c r="M339" s="16"/>
    </row>
    <row r="340" spans="1:21" ht="15" customHeight="1" x14ac:dyDescent="0.15">
      <c r="A340" s="8" t="s">
        <v>788</v>
      </c>
      <c r="B340" s="32"/>
    </row>
    <row r="341" spans="1:21" ht="22.5" x14ac:dyDescent="0.15">
      <c r="B341" s="390"/>
      <c r="C341" s="24"/>
      <c r="D341" s="24"/>
      <c r="E341" s="24"/>
      <c r="F341" s="24"/>
      <c r="G341" s="391"/>
      <c r="H341" s="426" t="s">
        <v>335</v>
      </c>
      <c r="I341" s="426" t="s">
        <v>455</v>
      </c>
      <c r="J341" s="427" t="s">
        <v>456</v>
      </c>
      <c r="K341" s="427" t="s">
        <v>789</v>
      </c>
      <c r="L341" s="427" t="s">
        <v>790</v>
      </c>
      <c r="M341" s="427" t="s">
        <v>791</v>
      </c>
      <c r="N341" s="334" t="s">
        <v>0</v>
      </c>
      <c r="O341" s="393" t="s">
        <v>487</v>
      </c>
      <c r="P341" s="428" t="s">
        <v>792</v>
      </c>
      <c r="Q341" s="428" t="s">
        <v>793</v>
      </c>
      <c r="R341" s="428" t="s">
        <v>794</v>
      </c>
    </row>
    <row r="342" spans="1:21" ht="15" customHeight="1" x14ac:dyDescent="0.15">
      <c r="B342" s="306" t="s">
        <v>2</v>
      </c>
      <c r="C342" s="338" t="s">
        <v>795</v>
      </c>
      <c r="D342" s="364"/>
      <c r="E342" s="364"/>
      <c r="F342" s="364"/>
      <c r="G342" s="377"/>
      <c r="H342" s="324">
        <v>185</v>
      </c>
      <c r="I342" s="324">
        <v>251</v>
      </c>
      <c r="J342" s="324">
        <v>411</v>
      </c>
      <c r="K342" s="324">
        <v>96</v>
      </c>
      <c r="L342" s="324">
        <v>17</v>
      </c>
      <c r="M342" s="324">
        <v>12</v>
      </c>
      <c r="N342" s="324">
        <v>318</v>
      </c>
      <c r="O342" s="324">
        <f t="shared" ref="O342:O347" si="32">SUM(H342:N342)</f>
        <v>1290</v>
      </c>
      <c r="P342" s="414">
        <v>7.3076131687242798</v>
      </c>
      <c r="Q342" s="414">
        <v>5</v>
      </c>
      <c r="R342" s="324">
        <v>155</v>
      </c>
      <c r="U342" s="399"/>
    </row>
    <row r="343" spans="1:21" ht="15" customHeight="1" x14ac:dyDescent="0.15">
      <c r="B343" s="400"/>
      <c r="C343" s="342" t="s">
        <v>796</v>
      </c>
      <c r="D343" s="329"/>
      <c r="E343" s="329"/>
      <c r="G343" s="401"/>
      <c r="H343" s="325">
        <v>134</v>
      </c>
      <c r="I343" s="325">
        <v>94</v>
      </c>
      <c r="J343" s="325">
        <v>113</v>
      </c>
      <c r="K343" s="325">
        <v>146</v>
      </c>
      <c r="L343" s="325">
        <v>177</v>
      </c>
      <c r="M343" s="325">
        <v>346</v>
      </c>
      <c r="N343" s="325">
        <v>280</v>
      </c>
      <c r="O343" s="325">
        <f t="shared" si="32"/>
        <v>1290</v>
      </c>
      <c r="P343" s="402">
        <v>37.855445544554456</v>
      </c>
      <c r="Q343" s="402">
        <v>31</v>
      </c>
      <c r="R343" s="325">
        <v>372</v>
      </c>
      <c r="U343" s="399"/>
    </row>
    <row r="344" spans="1:21" ht="15" customHeight="1" x14ac:dyDescent="0.15">
      <c r="B344" s="400"/>
      <c r="C344" s="342" t="s">
        <v>797</v>
      </c>
      <c r="D344" s="329"/>
      <c r="E344" s="329"/>
      <c r="G344" s="401"/>
      <c r="H344" s="325">
        <v>605</v>
      </c>
      <c r="I344" s="325">
        <v>33</v>
      </c>
      <c r="J344" s="325">
        <v>3</v>
      </c>
      <c r="K344" s="325">
        <v>9</v>
      </c>
      <c r="L344" s="325">
        <v>2</v>
      </c>
      <c r="M344" s="325">
        <v>0</v>
      </c>
      <c r="N344" s="325">
        <v>638</v>
      </c>
      <c r="O344" s="325">
        <f t="shared" si="32"/>
        <v>1290</v>
      </c>
      <c r="P344" s="403">
        <v>0.495398773006135</v>
      </c>
      <c r="Q344" s="403">
        <v>0</v>
      </c>
      <c r="R344" s="326">
        <v>49</v>
      </c>
      <c r="U344" s="399"/>
    </row>
    <row r="345" spans="1:21" ht="15" customHeight="1" x14ac:dyDescent="0.15">
      <c r="B345" s="306" t="s">
        <v>3</v>
      </c>
      <c r="C345" s="338" t="s">
        <v>795</v>
      </c>
      <c r="D345" s="364"/>
      <c r="E345" s="364"/>
      <c r="F345" s="364"/>
      <c r="G345" s="415">
        <f>$F$288-$G$284</f>
        <v>1290</v>
      </c>
      <c r="H345" s="310">
        <f t="shared" ref="H345:N347" si="33">H342/$G345*100</f>
        <v>14.34108527131783</v>
      </c>
      <c r="I345" s="310">
        <f t="shared" si="33"/>
        <v>19.45736434108527</v>
      </c>
      <c r="J345" s="310">
        <f t="shared" si="33"/>
        <v>31.86046511627907</v>
      </c>
      <c r="K345" s="310">
        <f t="shared" si="33"/>
        <v>7.441860465116279</v>
      </c>
      <c r="L345" s="310">
        <f t="shared" si="33"/>
        <v>1.317829457364341</v>
      </c>
      <c r="M345" s="310">
        <f t="shared" si="33"/>
        <v>0.93023255813953487</v>
      </c>
      <c r="N345" s="310">
        <f t="shared" si="33"/>
        <v>24.651162790697676</v>
      </c>
      <c r="O345" s="310">
        <f t="shared" si="32"/>
        <v>100</v>
      </c>
      <c r="P345" s="329"/>
      <c r="Q345" s="329"/>
    </row>
    <row r="346" spans="1:21" ht="15" customHeight="1" x14ac:dyDescent="0.15">
      <c r="B346" s="406"/>
      <c r="C346" s="342" t="s">
        <v>796</v>
      </c>
      <c r="D346" s="329"/>
      <c r="E346" s="329"/>
      <c r="G346" s="407">
        <f>$F$288-$G$284</f>
        <v>1290</v>
      </c>
      <c r="H346" s="312">
        <f t="shared" si="33"/>
        <v>10.387596899224807</v>
      </c>
      <c r="I346" s="312">
        <f t="shared" si="33"/>
        <v>7.2868217054263562</v>
      </c>
      <c r="J346" s="312">
        <f t="shared" si="33"/>
        <v>8.7596899224806215</v>
      </c>
      <c r="K346" s="312">
        <f t="shared" si="33"/>
        <v>11.317829457364342</v>
      </c>
      <c r="L346" s="312">
        <f t="shared" si="33"/>
        <v>13.720930232558141</v>
      </c>
      <c r="M346" s="312">
        <f t="shared" si="33"/>
        <v>26.821705426356591</v>
      </c>
      <c r="N346" s="312">
        <f t="shared" si="33"/>
        <v>21.705426356589147</v>
      </c>
      <c r="O346" s="312">
        <f t="shared" si="32"/>
        <v>100</v>
      </c>
      <c r="P346" s="329"/>
      <c r="Q346" s="329"/>
    </row>
    <row r="347" spans="1:21" ht="15" customHeight="1" x14ac:dyDescent="0.15">
      <c r="B347" s="408"/>
      <c r="C347" s="345" t="s">
        <v>797</v>
      </c>
      <c r="D347" s="346"/>
      <c r="E347" s="346"/>
      <c r="F347" s="346"/>
      <c r="G347" s="409">
        <f>$F$288-$G$284</f>
        <v>1290</v>
      </c>
      <c r="H347" s="323">
        <f t="shared" si="33"/>
        <v>46.899224806201552</v>
      </c>
      <c r="I347" s="323">
        <f t="shared" si="33"/>
        <v>2.558139534883721</v>
      </c>
      <c r="J347" s="323">
        <f t="shared" si="33"/>
        <v>0.23255813953488372</v>
      </c>
      <c r="K347" s="323">
        <f t="shared" si="33"/>
        <v>0.69767441860465118</v>
      </c>
      <c r="L347" s="323">
        <f t="shared" si="33"/>
        <v>0.15503875968992248</v>
      </c>
      <c r="M347" s="323">
        <f t="shared" si="33"/>
        <v>0</v>
      </c>
      <c r="N347" s="323">
        <f t="shared" si="33"/>
        <v>49.457364341085267</v>
      </c>
      <c r="O347" s="323">
        <f t="shared" si="32"/>
        <v>100</v>
      </c>
      <c r="P347" s="329"/>
    </row>
    <row r="348" spans="1:21" ht="15" customHeight="1" x14ac:dyDescent="0.15">
      <c r="B348" s="329"/>
      <c r="C348" s="410"/>
      <c r="D348" s="410"/>
      <c r="E348" s="410"/>
      <c r="F348" s="385"/>
      <c r="G348" s="193"/>
      <c r="H348" s="193"/>
      <c r="I348" s="193"/>
      <c r="J348" s="193"/>
      <c r="K348" s="193"/>
      <c r="L348" s="193"/>
      <c r="M348" s="193"/>
      <c r="N348" s="193"/>
      <c r="O348" s="193"/>
      <c r="P348" s="329"/>
    </row>
    <row r="349" spans="1:21" ht="15" customHeight="1" x14ac:dyDescent="0.15">
      <c r="A349" s="8" t="s">
        <v>798</v>
      </c>
      <c r="B349" s="32"/>
    </row>
    <row r="350" spans="1:21" ht="12" customHeight="1" x14ac:dyDescent="0.15">
      <c r="B350" s="303"/>
      <c r="C350" s="79"/>
      <c r="D350" s="79"/>
      <c r="E350" s="79"/>
      <c r="F350" s="79"/>
      <c r="G350" s="79"/>
      <c r="H350" s="79"/>
      <c r="I350" s="79"/>
      <c r="J350" s="79"/>
      <c r="K350" s="77"/>
      <c r="L350" s="306" t="s">
        <v>2</v>
      </c>
      <c r="M350" s="306" t="s">
        <v>3</v>
      </c>
    </row>
    <row r="351" spans="1:21" ht="12" customHeight="1" x14ac:dyDescent="0.15">
      <c r="B351" s="304"/>
      <c r="C351" s="80"/>
      <c r="D351" s="80"/>
      <c r="E351" s="80"/>
      <c r="F351" s="80"/>
      <c r="G351" s="80"/>
      <c r="H351" s="80"/>
      <c r="I351" s="80"/>
      <c r="J351" s="80"/>
      <c r="K351" s="78"/>
      <c r="L351" s="379"/>
      <c r="M351" s="308">
        <f>$F$288-$G$284</f>
        <v>1290</v>
      </c>
    </row>
    <row r="352" spans="1:21" ht="15" customHeight="1" x14ac:dyDescent="0.15">
      <c r="B352" s="327" t="s">
        <v>799</v>
      </c>
      <c r="C352" s="329"/>
      <c r="D352" s="329"/>
      <c r="E352" s="329"/>
      <c r="L352" s="324">
        <v>160</v>
      </c>
      <c r="M352" s="310">
        <f>$L352/M$351*100</f>
        <v>12.403100775193799</v>
      </c>
    </row>
    <row r="353" spans="1:21" ht="15" customHeight="1" x14ac:dyDescent="0.15">
      <c r="B353" s="327" t="s">
        <v>800</v>
      </c>
      <c r="C353" s="329"/>
      <c r="D353" s="329"/>
      <c r="E353" s="329"/>
      <c r="L353" s="325">
        <v>122</v>
      </c>
      <c r="M353" s="312">
        <f t="shared" ref="M353:M358" si="34">$L353/M$351*100</f>
        <v>9.4573643410852704</v>
      </c>
    </row>
    <row r="354" spans="1:21" ht="15" customHeight="1" x14ac:dyDescent="0.15">
      <c r="B354" s="327" t="s">
        <v>801</v>
      </c>
      <c r="C354" s="329"/>
      <c r="D354" s="329"/>
      <c r="E354" s="329"/>
      <c r="L354" s="325">
        <v>119</v>
      </c>
      <c r="M354" s="312">
        <f t="shared" si="34"/>
        <v>9.224806201550388</v>
      </c>
    </row>
    <row r="355" spans="1:21" ht="15" customHeight="1" x14ac:dyDescent="0.15">
      <c r="B355" s="327" t="s">
        <v>802</v>
      </c>
      <c r="C355" s="329"/>
      <c r="D355" s="329"/>
      <c r="E355" s="329"/>
      <c r="L355" s="325">
        <v>94</v>
      </c>
      <c r="M355" s="312">
        <f t="shared" si="34"/>
        <v>7.2868217054263562</v>
      </c>
    </row>
    <row r="356" spans="1:21" ht="15" customHeight="1" x14ac:dyDescent="0.15">
      <c r="B356" s="327" t="s">
        <v>803</v>
      </c>
      <c r="C356" s="329"/>
      <c r="D356" s="329"/>
      <c r="E356" s="329"/>
      <c r="L356" s="325">
        <v>67</v>
      </c>
      <c r="M356" s="312">
        <f t="shared" si="34"/>
        <v>5.1937984496124034</v>
      </c>
    </row>
    <row r="357" spans="1:21" ht="15" customHeight="1" x14ac:dyDescent="0.15">
      <c r="B357" s="327" t="s">
        <v>804</v>
      </c>
      <c r="C357" s="329"/>
      <c r="D357" s="329"/>
      <c r="E357" s="329"/>
      <c r="L357" s="325">
        <v>56</v>
      </c>
      <c r="M357" s="312">
        <f t="shared" si="34"/>
        <v>4.3410852713178292</v>
      </c>
    </row>
    <row r="358" spans="1:21" ht="15" customHeight="1" x14ac:dyDescent="0.15">
      <c r="B358" s="328" t="s">
        <v>0</v>
      </c>
      <c r="C358" s="346"/>
      <c r="D358" s="346"/>
      <c r="E358" s="346"/>
      <c r="F358" s="346"/>
      <c r="G358" s="346"/>
      <c r="H358" s="346"/>
      <c r="I358" s="346"/>
      <c r="J358" s="346"/>
      <c r="K358" s="346"/>
      <c r="L358" s="326">
        <v>672</v>
      </c>
      <c r="M358" s="323">
        <f t="shared" si="34"/>
        <v>52.093023255813954</v>
      </c>
    </row>
    <row r="359" spans="1:21" ht="15" customHeight="1" x14ac:dyDescent="0.15">
      <c r="B359" s="380" t="s">
        <v>1</v>
      </c>
      <c r="C359" s="24"/>
      <c r="D359" s="24"/>
      <c r="E359" s="24"/>
      <c r="F359" s="24"/>
      <c r="G359" s="24"/>
      <c r="H359" s="24"/>
      <c r="I359" s="24"/>
      <c r="J359" s="24"/>
      <c r="K359" s="318"/>
      <c r="L359" s="381">
        <f>SUM(L352:L358)</f>
        <v>1290</v>
      </c>
      <c r="M359" s="314">
        <f>IF(SUM(M352:M358)&gt;100,"－",SUM(M352:M358))</f>
        <v>100</v>
      </c>
    </row>
    <row r="360" spans="1:21" ht="15" customHeight="1" x14ac:dyDescent="0.15">
      <c r="B360" s="380" t="s">
        <v>805</v>
      </c>
      <c r="C360" s="24"/>
      <c r="D360" s="24"/>
      <c r="E360" s="24"/>
      <c r="F360" s="24"/>
      <c r="G360" s="24"/>
      <c r="H360" s="24"/>
      <c r="I360" s="24"/>
      <c r="J360" s="24"/>
      <c r="K360" s="318"/>
      <c r="L360" s="411">
        <v>41.690938511326863</v>
      </c>
    </row>
    <row r="361" spans="1:21" ht="15" customHeight="1" x14ac:dyDescent="0.15">
      <c r="B361" s="380" t="s">
        <v>806</v>
      </c>
      <c r="C361" s="24"/>
      <c r="D361" s="24"/>
      <c r="E361" s="24"/>
      <c r="F361" s="24"/>
      <c r="G361" s="24"/>
      <c r="H361" s="24"/>
      <c r="I361" s="24"/>
      <c r="J361" s="24"/>
      <c r="K361" s="318"/>
      <c r="L361" s="411">
        <v>31</v>
      </c>
    </row>
    <row r="362" spans="1:21" ht="15" customHeight="1" x14ac:dyDescent="0.15">
      <c r="B362" s="380" t="s">
        <v>807</v>
      </c>
      <c r="C362" s="24"/>
      <c r="D362" s="24"/>
      <c r="E362" s="24"/>
      <c r="F362" s="24"/>
      <c r="G362" s="24"/>
      <c r="H362" s="24"/>
      <c r="I362" s="24"/>
      <c r="J362" s="24"/>
      <c r="K362" s="318"/>
      <c r="L362" s="412">
        <v>283</v>
      </c>
    </row>
    <row r="363" spans="1:21" ht="15" customHeight="1" x14ac:dyDescent="0.15">
      <c r="B363" s="380" t="s">
        <v>808</v>
      </c>
      <c r="C363" s="24"/>
      <c r="D363" s="24"/>
      <c r="E363" s="24"/>
      <c r="F363" s="24"/>
      <c r="G363" s="24"/>
      <c r="H363" s="24"/>
      <c r="I363" s="24"/>
      <c r="J363" s="24"/>
      <c r="K363" s="318"/>
      <c r="L363" s="412">
        <v>10</v>
      </c>
    </row>
    <row r="364" spans="1:21" ht="15" customHeight="1" x14ac:dyDescent="0.15">
      <c r="B364" s="329"/>
      <c r="C364" s="25"/>
      <c r="D364" s="25"/>
      <c r="E364" s="25"/>
      <c r="F364" s="25"/>
      <c r="G364" s="25"/>
      <c r="H364" s="25"/>
      <c r="I364" s="25"/>
      <c r="J364" s="25"/>
      <c r="K364" s="25"/>
      <c r="L364" s="385"/>
      <c r="M364" s="16"/>
    </row>
    <row r="365" spans="1:21" ht="15" customHeight="1" x14ac:dyDescent="0.15">
      <c r="A365" s="330" t="s">
        <v>787</v>
      </c>
      <c r="B365" s="384"/>
      <c r="C365" s="25"/>
      <c r="D365" s="25"/>
      <c r="E365" s="25"/>
      <c r="F365" s="25"/>
      <c r="G365" s="25"/>
      <c r="H365" s="25"/>
      <c r="I365" s="25"/>
      <c r="J365" s="25"/>
      <c r="K365" s="25"/>
      <c r="L365" s="385"/>
      <c r="M365" s="16"/>
      <c r="P365" s="329"/>
    </row>
    <row r="366" spans="1:21" ht="15" customHeight="1" x14ac:dyDescent="0.15">
      <c r="A366" s="8" t="s">
        <v>809</v>
      </c>
      <c r="B366" s="32"/>
    </row>
    <row r="367" spans="1:21" ht="22.5" x14ac:dyDescent="0.15">
      <c r="B367" s="390"/>
      <c r="C367" s="24"/>
      <c r="D367" s="24"/>
      <c r="E367" s="24"/>
      <c r="F367" s="24"/>
      <c r="G367" s="391"/>
      <c r="H367" s="426" t="s">
        <v>335</v>
      </c>
      <c r="I367" s="426" t="s">
        <v>455</v>
      </c>
      <c r="J367" s="427" t="s">
        <v>456</v>
      </c>
      <c r="K367" s="427" t="s">
        <v>789</v>
      </c>
      <c r="L367" s="427" t="s">
        <v>790</v>
      </c>
      <c r="M367" s="427" t="s">
        <v>791</v>
      </c>
      <c r="N367" s="334" t="s">
        <v>0</v>
      </c>
      <c r="O367" s="393" t="s">
        <v>487</v>
      </c>
      <c r="P367" s="428" t="s">
        <v>792</v>
      </c>
      <c r="Q367" s="428" t="s">
        <v>793</v>
      </c>
      <c r="R367" s="428" t="s">
        <v>794</v>
      </c>
    </row>
    <row r="368" spans="1:21" ht="15" customHeight="1" x14ac:dyDescent="0.15">
      <c r="B368" s="306" t="s">
        <v>2</v>
      </c>
      <c r="C368" s="338" t="s">
        <v>810</v>
      </c>
      <c r="D368" s="364"/>
      <c r="E368" s="364"/>
      <c r="F368" s="364"/>
      <c r="G368" s="377"/>
      <c r="H368" s="324">
        <v>185</v>
      </c>
      <c r="I368" s="324">
        <v>16</v>
      </c>
      <c r="J368" s="324">
        <v>31</v>
      </c>
      <c r="K368" s="324">
        <v>100</v>
      </c>
      <c r="L368" s="324">
        <v>331</v>
      </c>
      <c r="M368" s="324">
        <v>12</v>
      </c>
      <c r="N368" s="324">
        <v>615</v>
      </c>
      <c r="O368" s="324">
        <f t="shared" ref="O368:O374" si="35">SUM(H368:N368)</f>
        <v>1290</v>
      </c>
      <c r="P368" s="414">
        <v>20.031111111111112</v>
      </c>
      <c r="Q368" s="414">
        <v>30</v>
      </c>
      <c r="R368" s="324">
        <v>150</v>
      </c>
      <c r="U368" s="399"/>
    </row>
    <row r="369" spans="1:21" ht="15" customHeight="1" x14ac:dyDescent="0.15">
      <c r="B369" s="400"/>
      <c r="C369" s="342" t="s">
        <v>75</v>
      </c>
      <c r="D369" s="329"/>
      <c r="E369" s="329"/>
      <c r="G369" s="401"/>
      <c r="H369" s="325">
        <v>372</v>
      </c>
      <c r="I369" s="325">
        <v>8</v>
      </c>
      <c r="J369" s="325">
        <v>7</v>
      </c>
      <c r="K369" s="325">
        <v>19</v>
      </c>
      <c r="L369" s="325">
        <v>26</v>
      </c>
      <c r="M369" s="325">
        <v>50</v>
      </c>
      <c r="N369" s="325">
        <v>808</v>
      </c>
      <c r="O369" s="325">
        <f t="shared" si="35"/>
        <v>1290</v>
      </c>
      <c r="P369" s="402">
        <v>10.885892116182573</v>
      </c>
      <c r="Q369" s="402">
        <v>0</v>
      </c>
      <c r="R369" s="325">
        <v>93</v>
      </c>
      <c r="U369" s="399"/>
    </row>
    <row r="370" spans="1:21" ht="15" customHeight="1" x14ac:dyDescent="0.15">
      <c r="B370" s="400"/>
      <c r="C370" s="342" t="s">
        <v>76</v>
      </c>
      <c r="D370" s="329"/>
      <c r="E370" s="329"/>
      <c r="G370" s="401"/>
      <c r="H370" s="325">
        <v>316</v>
      </c>
      <c r="I370" s="325">
        <v>15</v>
      </c>
      <c r="J370" s="325">
        <v>9</v>
      </c>
      <c r="K370" s="325">
        <v>22</v>
      </c>
      <c r="L370" s="325">
        <v>86</v>
      </c>
      <c r="M370" s="325">
        <v>88</v>
      </c>
      <c r="N370" s="325">
        <v>754</v>
      </c>
      <c r="O370" s="325">
        <f t="shared" si="35"/>
        <v>1290</v>
      </c>
      <c r="P370" s="402">
        <v>18.899253731343283</v>
      </c>
      <c r="Q370" s="402">
        <v>0</v>
      </c>
      <c r="R370" s="325">
        <v>124</v>
      </c>
      <c r="U370" s="399"/>
    </row>
    <row r="371" spans="1:21" ht="15" customHeight="1" x14ac:dyDescent="0.15">
      <c r="B371" s="400"/>
      <c r="C371" s="342" t="s">
        <v>82</v>
      </c>
      <c r="D371" s="329"/>
      <c r="E371" s="329"/>
      <c r="G371" s="401"/>
      <c r="H371" s="325">
        <v>144</v>
      </c>
      <c r="I371" s="325">
        <v>93</v>
      </c>
      <c r="J371" s="325">
        <v>340</v>
      </c>
      <c r="K371" s="325">
        <v>125</v>
      </c>
      <c r="L371" s="325">
        <v>6</v>
      </c>
      <c r="M371" s="325">
        <v>8</v>
      </c>
      <c r="N371" s="325">
        <v>574</v>
      </c>
      <c r="O371" s="325">
        <f t="shared" si="35"/>
        <v>1290</v>
      </c>
      <c r="P371" s="402">
        <v>7.9692737430167595</v>
      </c>
      <c r="Q371" s="402">
        <v>8</v>
      </c>
      <c r="R371" s="325">
        <v>284</v>
      </c>
      <c r="U371" s="399"/>
    </row>
    <row r="372" spans="1:21" ht="15" customHeight="1" x14ac:dyDescent="0.15">
      <c r="B372" s="400"/>
      <c r="C372" s="342" t="s">
        <v>811</v>
      </c>
      <c r="D372" s="329"/>
      <c r="E372" s="329"/>
      <c r="G372" s="401"/>
      <c r="H372" s="325">
        <v>369</v>
      </c>
      <c r="I372" s="325">
        <v>119</v>
      </c>
      <c r="J372" s="325">
        <v>23</v>
      </c>
      <c r="K372" s="325">
        <v>10</v>
      </c>
      <c r="L372" s="325">
        <v>2</v>
      </c>
      <c r="M372" s="325">
        <v>0</v>
      </c>
      <c r="N372" s="325">
        <v>767</v>
      </c>
      <c r="O372" s="325">
        <f t="shared" si="35"/>
        <v>1290</v>
      </c>
      <c r="P372" s="402">
        <v>1.2370936902485659</v>
      </c>
      <c r="Q372" s="402">
        <v>0</v>
      </c>
      <c r="R372" s="325">
        <v>30</v>
      </c>
      <c r="U372" s="399"/>
    </row>
    <row r="373" spans="1:21" ht="15" customHeight="1" x14ac:dyDescent="0.15">
      <c r="B373" s="400"/>
      <c r="C373" s="342" t="s">
        <v>812</v>
      </c>
      <c r="D373" s="329"/>
      <c r="E373" s="329"/>
      <c r="G373" s="401"/>
      <c r="H373" s="325">
        <v>210</v>
      </c>
      <c r="I373" s="325">
        <v>10</v>
      </c>
      <c r="J373" s="325">
        <v>10</v>
      </c>
      <c r="K373" s="325">
        <v>98</v>
      </c>
      <c r="L373" s="325">
        <v>292</v>
      </c>
      <c r="M373" s="325">
        <v>7</v>
      </c>
      <c r="N373" s="325">
        <v>663</v>
      </c>
      <c r="O373" s="325">
        <f t="shared" si="35"/>
        <v>1290</v>
      </c>
      <c r="P373" s="403">
        <v>18.763955342902712</v>
      </c>
      <c r="Q373" s="403">
        <v>27</v>
      </c>
      <c r="R373" s="326">
        <v>93</v>
      </c>
      <c r="U373" s="399"/>
    </row>
    <row r="374" spans="1:21" ht="15" customHeight="1" x14ac:dyDescent="0.15">
      <c r="B374" s="306" t="s">
        <v>3</v>
      </c>
      <c r="C374" s="338" t="s">
        <v>813</v>
      </c>
      <c r="D374" s="364"/>
      <c r="E374" s="364"/>
      <c r="F374" s="364"/>
      <c r="G374" s="415">
        <f t="shared" ref="G374:G379" si="36">$F$288-$G$284</f>
        <v>1290</v>
      </c>
      <c r="H374" s="310">
        <f t="shared" ref="H374:N379" si="37">H368/$G374*100</f>
        <v>14.34108527131783</v>
      </c>
      <c r="I374" s="310">
        <f t="shared" si="37"/>
        <v>1.2403100775193798</v>
      </c>
      <c r="J374" s="310">
        <f t="shared" si="37"/>
        <v>2.4031007751937983</v>
      </c>
      <c r="K374" s="310">
        <f t="shared" si="37"/>
        <v>7.7519379844961236</v>
      </c>
      <c r="L374" s="310">
        <f t="shared" si="37"/>
        <v>25.65891472868217</v>
      </c>
      <c r="M374" s="310">
        <f t="shared" si="37"/>
        <v>0.93023255813953487</v>
      </c>
      <c r="N374" s="310">
        <f t="shared" si="37"/>
        <v>47.674418604651166</v>
      </c>
      <c r="O374" s="310">
        <f t="shared" si="35"/>
        <v>100</v>
      </c>
    </row>
    <row r="375" spans="1:21" ht="15" customHeight="1" x14ac:dyDescent="0.15">
      <c r="B375" s="406"/>
      <c r="C375" s="342" t="s">
        <v>75</v>
      </c>
      <c r="D375" s="329"/>
      <c r="E375" s="329"/>
      <c r="G375" s="407">
        <f t="shared" si="36"/>
        <v>1290</v>
      </c>
      <c r="H375" s="312">
        <f t="shared" si="37"/>
        <v>28.837209302325583</v>
      </c>
      <c r="I375" s="312">
        <f t="shared" si="37"/>
        <v>0.62015503875968991</v>
      </c>
      <c r="J375" s="312">
        <f t="shared" si="37"/>
        <v>0.54263565891472865</v>
      </c>
      <c r="K375" s="312">
        <f t="shared" si="37"/>
        <v>1.4728682170542635</v>
      </c>
      <c r="L375" s="312">
        <f t="shared" si="37"/>
        <v>2.0155038759689923</v>
      </c>
      <c r="M375" s="312">
        <f t="shared" si="37"/>
        <v>3.8759689922480618</v>
      </c>
      <c r="N375" s="312">
        <f t="shared" si="37"/>
        <v>62.635658914728687</v>
      </c>
      <c r="O375" s="312">
        <f t="shared" ref="O375:O379" si="38">SUM(H375:N375)</f>
        <v>100</v>
      </c>
    </row>
    <row r="376" spans="1:21" ht="15" customHeight="1" x14ac:dyDescent="0.15">
      <c r="B376" s="406"/>
      <c r="C376" s="342" t="s">
        <v>76</v>
      </c>
      <c r="D376" s="329"/>
      <c r="E376" s="329"/>
      <c r="G376" s="407">
        <f t="shared" si="36"/>
        <v>1290</v>
      </c>
      <c r="H376" s="312">
        <f t="shared" si="37"/>
        <v>24.496124031007753</v>
      </c>
      <c r="I376" s="312">
        <f t="shared" si="37"/>
        <v>1.1627906976744187</v>
      </c>
      <c r="J376" s="312">
        <f t="shared" si="37"/>
        <v>0.69767441860465118</v>
      </c>
      <c r="K376" s="312">
        <f t="shared" si="37"/>
        <v>1.7054263565891472</v>
      </c>
      <c r="L376" s="312">
        <f t="shared" si="37"/>
        <v>6.666666666666667</v>
      </c>
      <c r="M376" s="312">
        <f t="shared" si="37"/>
        <v>6.8217054263565888</v>
      </c>
      <c r="N376" s="312">
        <f t="shared" si="37"/>
        <v>58.449612403100772</v>
      </c>
      <c r="O376" s="312">
        <f t="shared" si="38"/>
        <v>100</v>
      </c>
    </row>
    <row r="377" spans="1:21" ht="15" customHeight="1" x14ac:dyDescent="0.15">
      <c r="B377" s="406"/>
      <c r="C377" s="342" t="s">
        <v>82</v>
      </c>
      <c r="D377" s="329"/>
      <c r="E377" s="329"/>
      <c r="G377" s="407">
        <f t="shared" si="36"/>
        <v>1290</v>
      </c>
      <c r="H377" s="312">
        <f t="shared" si="37"/>
        <v>11.162790697674419</v>
      </c>
      <c r="I377" s="312">
        <f t="shared" si="37"/>
        <v>7.2093023255813957</v>
      </c>
      <c r="J377" s="312">
        <f t="shared" si="37"/>
        <v>26.356589147286826</v>
      </c>
      <c r="K377" s="312">
        <f t="shared" si="37"/>
        <v>9.6899224806201563</v>
      </c>
      <c r="L377" s="312">
        <f t="shared" si="37"/>
        <v>0.46511627906976744</v>
      </c>
      <c r="M377" s="312">
        <f t="shared" si="37"/>
        <v>0.62015503875968991</v>
      </c>
      <c r="N377" s="312">
        <f t="shared" si="37"/>
        <v>44.496124031007753</v>
      </c>
      <c r="O377" s="312">
        <f t="shared" si="38"/>
        <v>100</v>
      </c>
      <c r="P377" s="329"/>
    </row>
    <row r="378" spans="1:21" ht="15" customHeight="1" x14ac:dyDescent="0.15">
      <c r="B378" s="406"/>
      <c r="C378" s="342" t="s">
        <v>811</v>
      </c>
      <c r="D378" s="329"/>
      <c r="E378" s="329"/>
      <c r="G378" s="407">
        <f t="shared" si="36"/>
        <v>1290</v>
      </c>
      <c r="H378" s="312">
        <f t="shared" si="37"/>
        <v>28.604651162790695</v>
      </c>
      <c r="I378" s="312">
        <f t="shared" si="37"/>
        <v>9.224806201550388</v>
      </c>
      <c r="J378" s="312">
        <f t="shared" si="37"/>
        <v>1.7829457364341086</v>
      </c>
      <c r="K378" s="312">
        <f t="shared" si="37"/>
        <v>0.77519379844961245</v>
      </c>
      <c r="L378" s="312">
        <f t="shared" si="37"/>
        <v>0.15503875968992248</v>
      </c>
      <c r="M378" s="312">
        <f t="shared" si="37"/>
        <v>0</v>
      </c>
      <c r="N378" s="312">
        <f t="shared" si="37"/>
        <v>59.457364341085274</v>
      </c>
      <c r="O378" s="312">
        <f t="shared" si="38"/>
        <v>100</v>
      </c>
      <c r="P378" s="329"/>
    </row>
    <row r="379" spans="1:21" ht="15" customHeight="1" x14ac:dyDescent="0.15">
      <c r="B379" s="408"/>
      <c r="C379" s="345" t="s">
        <v>814</v>
      </c>
      <c r="D379" s="346"/>
      <c r="E379" s="346"/>
      <c r="F379" s="346"/>
      <c r="G379" s="409">
        <f t="shared" si="36"/>
        <v>1290</v>
      </c>
      <c r="H379" s="323">
        <f t="shared" si="37"/>
        <v>16.279069767441861</v>
      </c>
      <c r="I379" s="323">
        <f t="shared" si="37"/>
        <v>0.77519379844961245</v>
      </c>
      <c r="J379" s="323">
        <f t="shared" si="37"/>
        <v>0.77519379844961245</v>
      </c>
      <c r="K379" s="323">
        <f t="shared" si="37"/>
        <v>7.5968992248062017</v>
      </c>
      <c r="L379" s="323">
        <f t="shared" si="37"/>
        <v>22.635658914728683</v>
      </c>
      <c r="M379" s="323">
        <f t="shared" si="37"/>
        <v>0.54263565891472865</v>
      </c>
      <c r="N379" s="323">
        <f t="shared" si="37"/>
        <v>51.395348837209298</v>
      </c>
      <c r="O379" s="323">
        <f t="shared" si="38"/>
        <v>100</v>
      </c>
      <c r="P379" s="329"/>
    </row>
    <row r="380" spans="1:21" ht="15" customHeight="1" x14ac:dyDescent="0.15">
      <c r="B380" s="329"/>
      <c r="C380" s="410"/>
      <c r="D380" s="410"/>
      <c r="E380" s="410"/>
      <c r="F380" s="385"/>
      <c r="G380" s="193"/>
      <c r="H380" s="193"/>
      <c r="I380" s="193"/>
      <c r="J380" s="193"/>
      <c r="K380" s="193"/>
      <c r="L380" s="193"/>
      <c r="M380" s="193"/>
      <c r="N380" s="193"/>
      <c r="O380" s="193"/>
      <c r="P380" s="329"/>
    </row>
    <row r="381" spans="1:21" ht="15" customHeight="1" x14ac:dyDescent="0.15">
      <c r="A381" s="330" t="s">
        <v>815</v>
      </c>
      <c r="B381" s="384"/>
      <c r="C381" s="25"/>
      <c r="D381" s="25"/>
      <c r="E381" s="25"/>
      <c r="F381" s="25"/>
      <c r="G381" s="25"/>
      <c r="H381" s="25"/>
      <c r="I381" s="25"/>
      <c r="J381" s="25"/>
      <c r="K381" s="25"/>
      <c r="L381" s="385"/>
      <c r="M381" s="16"/>
    </row>
    <row r="382" spans="1:21" ht="15" customHeight="1" x14ac:dyDescent="0.15">
      <c r="A382" s="8" t="s">
        <v>816</v>
      </c>
      <c r="B382" s="32"/>
    </row>
    <row r="383" spans="1:21" ht="12" customHeight="1" x14ac:dyDescent="0.15">
      <c r="B383" s="431"/>
      <c r="C383" s="432"/>
      <c r="D383" s="432"/>
      <c r="E383" s="432"/>
      <c r="F383" s="432"/>
      <c r="G383" s="432"/>
      <c r="H383" s="432"/>
      <c r="I383" s="432"/>
      <c r="J383" s="432"/>
      <c r="K383" s="433"/>
      <c r="L383" s="306" t="s">
        <v>2</v>
      </c>
      <c r="M383" s="306" t="s">
        <v>3</v>
      </c>
    </row>
    <row r="384" spans="1:21" ht="12" customHeight="1" x14ac:dyDescent="0.15">
      <c r="B384" s="434"/>
      <c r="C384" s="435"/>
      <c r="D384" s="435"/>
      <c r="E384" s="435"/>
      <c r="F384" s="435"/>
      <c r="G384" s="435"/>
      <c r="H384" s="435"/>
      <c r="I384" s="435"/>
      <c r="J384" s="435"/>
      <c r="K384" s="436"/>
      <c r="L384" s="379"/>
      <c r="M384" s="308">
        <f>$F$288-$G$285</f>
        <v>486</v>
      </c>
    </row>
    <row r="385" spans="1:19" ht="15" customHeight="1" x14ac:dyDescent="0.15">
      <c r="B385" s="327" t="s">
        <v>817</v>
      </c>
      <c r="C385" s="329"/>
      <c r="D385" s="329"/>
      <c r="E385" s="329"/>
      <c r="L385" s="324">
        <v>15</v>
      </c>
      <c r="M385" s="310">
        <f>$L385/M$384*100</f>
        <v>3.0864197530864197</v>
      </c>
    </row>
    <row r="386" spans="1:19" ht="15" customHeight="1" x14ac:dyDescent="0.15">
      <c r="B386" s="327" t="s">
        <v>790</v>
      </c>
      <c r="C386" s="329"/>
      <c r="D386" s="329"/>
      <c r="E386" s="329"/>
      <c r="L386" s="325">
        <v>28</v>
      </c>
      <c r="M386" s="312">
        <f t="shared" ref="M386:M390" si="39">$L386/M$384*100</f>
        <v>5.761316872427984</v>
      </c>
    </row>
    <row r="387" spans="1:19" ht="15" customHeight="1" x14ac:dyDescent="0.15">
      <c r="B387" s="327" t="s">
        <v>818</v>
      </c>
      <c r="C387" s="329"/>
      <c r="D387" s="329"/>
      <c r="E387" s="329"/>
      <c r="L387" s="325">
        <v>10</v>
      </c>
      <c r="M387" s="312">
        <f t="shared" si="39"/>
        <v>2.0576131687242798</v>
      </c>
    </row>
    <row r="388" spans="1:19" ht="15" customHeight="1" x14ac:dyDescent="0.15">
      <c r="B388" s="327" t="s">
        <v>819</v>
      </c>
      <c r="C388" s="329"/>
      <c r="D388" s="329"/>
      <c r="E388" s="329"/>
      <c r="L388" s="325">
        <v>17</v>
      </c>
      <c r="M388" s="312">
        <f t="shared" si="39"/>
        <v>3.4979423868312756</v>
      </c>
    </row>
    <row r="389" spans="1:19" ht="15" customHeight="1" x14ac:dyDescent="0.15">
      <c r="B389" s="327" t="s">
        <v>820</v>
      </c>
      <c r="C389" s="329"/>
      <c r="D389" s="329"/>
      <c r="E389" s="329"/>
      <c r="L389" s="325">
        <v>10</v>
      </c>
      <c r="M389" s="312">
        <f t="shared" si="39"/>
        <v>2.0576131687242798</v>
      </c>
    </row>
    <row r="390" spans="1:19" ht="15" customHeight="1" x14ac:dyDescent="0.15">
      <c r="B390" s="328" t="s">
        <v>0</v>
      </c>
      <c r="C390" s="346"/>
      <c r="D390" s="346"/>
      <c r="E390" s="346"/>
      <c r="F390" s="346"/>
      <c r="G390" s="346"/>
      <c r="H390" s="346"/>
      <c r="I390" s="346"/>
      <c r="J390" s="346"/>
      <c r="K390" s="346"/>
      <c r="L390" s="326">
        <v>406</v>
      </c>
      <c r="M390" s="323">
        <f t="shared" si="39"/>
        <v>83.539094650205755</v>
      </c>
    </row>
    <row r="391" spans="1:19" ht="15" customHeight="1" x14ac:dyDescent="0.15">
      <c r="B391" s="380" t="s">
        <v>1</v>
      </c>
      <c r="C391" s="24"/>
      <c r="D391" s="24"/>
      <c r="E391" s="24"/>
      <c r="F391" s="24"/>
      <c r="G391" s="24"/>
      <c r="H391" s="24"/>
      <c r="I391" s="24"/>
      <c r="J391" s="24"/>
      <c r="K391" s="318"/>
      <c r="L391" s="381">
        <f>SUM(L385:L390)</f>
        <v>486</v>
      </c>
      <c r="M391" s="314">
        <f>IF(SUM(M385:M390)&gt;100,"－",SUM(M385:M390))</f>
        <v>100</v>
      </c>
    </row>
    <row r="392" spans="1:19" ht="15" customHeight="1" x14ac:dyDescent="0.15">
      <c r="B392" s="380" t="s">
        <v>805</v>
      </c>
      <c r="C392" s="24"/>
      <c r="D392" s="24"/>
      <c r="E392" s="24"/>
      <c r="F392" s="24"/>
      <c r="G392" s="24"/>
      <c r="H392" s="24"/>
      <c r="I392" s="24"/>
      <c r="J392" s="24"/>
      <c r="K392" s="318"/>
      <c r="L392" s="411">
        <v>94.087500000000006</v>
      </c>
    </row>
    <row r="393" spans="1:19" ht="15" customHeight="1" x14ac:dyDescent="0.15">
      <c r="B393" s="380" t="s">
        <v>806</v>
      </c>
      <c r="C393" s="24"/>
      <c r="D393" s="24"/>
      <c r="E393" s="24"/>
      <c r="F393" s="24"/>
      <c r="G393" s="24"/>
      <c r="H393" s="24"/>
      <c r="I393" s="24"/>
      <c r="J393" s="24"/>
      <c r="K393" s="318"/>
      <c r="L393" s="411">
        <v>31</v>
      </c>
    </row>
    <row r="394" spans="1:19" ht="15" customHeight="1" x14ac:dyDescent="0.15">
      <c r="B394" s="380" t="s">
        <v>807</v>
      </c>
      <c r="C394" s="24"/>
      <c r="D394" s="24"/>
      <c r="E394" s="24"/>
      <c r="F394" s="24"/>
      <c r="G394" s="24"/>
      <c r="H394" s="24"/>
      <c r="I394" s="24"/>
      <c r="J394" s="24"/>
      <c r="K394" s="318"/>
      <c r="L394" s="412">
        <v>705</v>
      </c>
    </row>
    <row r="395" spans="1:19" ht="15" customHeight="1" x14ac:dyDescent="0.15">
      <c r="B395" s="380" t="s">
        <v>808</v>
      </c>
      <c r="C395" s="24"/>
      <c r="D395" s="24"/>
      <c r="E395" s="24"/>
      <c r="F395" s="24"/>
      <c r="G395" s="24"/>
      <c r="H395" s="24"/>
      <c r="I395" s="24"/>
      <c r="J395" s="24"/>
      <c r="K395" s="318"/>
      <c r="L395" s="412">
        <v>1</v>
      </c>
    </row>
    <row r="396" spans="1:19" ht="15" customHeight="1" x14ac:dyDescent="0.15">
      <c r="B396" s="384"/>
      <c r="C396" s="25"/>
      <c r="D396" s="25"/>
      <c r="E396" s="25"/>
      <c r="F396" s="25"/>
      <c r="G396" s="25"/>
      <c r="H396" s="25"/>
      <c r="I396" s="25"/>
      <c r="J396" s="25"/>
      <c r="K396" s="25"/>
      <c r="L396" s="385"/>
    </row>
    <row r="397" spans="1:19" ht="15" customHeight="1" x14ac:dyDescent="0.15">
      <c r="A397" s="330" t="s">
        <v>821</v>
      </c>
      <c r="B397" s="384"/>
      <c r="C397" s="25"/>
      <c r="D397" s="25"/>
      <c r="E397" s="25"/>
      <c r="F397" s="25"/>
      <c r="G397" s="25"/>
      <c r="H397" s="25"/>
      <c r="I397" s="25"/>
      <c r="J397" s="25"/>
      <c r="K397" s="25"/>
      <c r="L397" s="385"/>
      <c r="M397" s="16"/>
    </row>
    <row r="398" spans="1:19" ht="15" customHeight="1" x14ac:dyDescent="0.15">
      <c r="A398" s="8" t="s">
        <v>822</v>
      </c>
      <c r="B398" s="32"/>
    </row>
    <row r="399" spans="1:19" ht="22.5" x14ac:dyDescent="0.15">
      <c r="B399" s="390"/>
      <c r="C399" s="24"/>
      <c r="D399" s="24"/>
      <c r="E399" s="24"/>
      <c r="F399" s="24"/>
      <c r="G399" s="391"/>
      <c r="H399" s="335" t="s">
        <v>335</v>
      </c>
      <c r="I399" s="335" t="s">
        <v>455</v>
      </c>
      <c r="J399" s="392" t="s">
        <v>456</v>
      </c>
      <c r="K399" s="392" t="s">
        <v>457</v>
      </c>
      <c r="L399" s="392" t="s">
        <v>458</v>
      </c>
      <c r="M399" s="335" t="s">
        <v>823</v>
      </c>
      <c r="N399" s="363" t="s">
        <v>231</v>
      </c>
      <c r="O399" s="393" t="s">
        <v>487</v>
      </c>
      <c r="P399" s="428" t="s">
        <v>792</v>
      </c>
      <c r="Q399" s="428" t="s">
        <v>793</v>
      </c>
      <c r="R399" s="428" t="s">
        <v>794</v>
      </c>
    </row>
    <row r="400" spans="1:19" ht="15" customHeight="1" x14ac:dyDescent="0.15">
      <c r="B400" s="306" t="s">
        <v>2</v>
      </c>
      <c r="C400" s="338" t="s">
        <v>135</v>
      </c>
      <c r="D400" s="364"/>
      <c r="E400" s="364"/>
      <c r="F400" s="364"/>
      <c r="G400" s="377"/>
      <c r="H400" s="324">
        <v>181</v>
      </c>
      <c r="I400" s="324">
        <v>62</v>
      </c>
      <c r="J400" s="324">
        <v>59</v>
      </c>
      <c r="K400" s="324">
        <v>16</v>
      </c>
      <c r="L400" s="324">
        <v>9</v>
      </c>
      <c r="M400" s="324">
        <v>7</v>
      </c>
      <c r="N400" s="324">
        <v>864</v>
      </c>
      <c r="O400" s="324">
        <f t="shared" ref="O400:O411" si="40">SUM(H400:N400)</f>
        <v>1198</v>
      </c>
      <c r="P400" s="414">
        <v>3.4491017964071857</v>
      </c>
      <c r="Q400" s="414">
        <v>0</v>
      </c>
      <c r="R400" s="324">
        <v>30</v>
      </c>
      <c r="S400" s="399"/>
    </row>
    <row r="401" spans="1:19" ht="15" customHeight="1" x14ac:dyDescent="0.15">
      <c r="B401" s="400"/>
      <c r="C401" s="342" t="s">
        <v>136</v>
      </c>
      <c r="D401" s="329"/>
      <c r="E401" s="329"/>
      <c r="G401" s="401"/>
      <c r="H401" s="325">
        <v>203</v>
      </c>
      <c r="I401" s="325">
        <v>49</v>
      </c>
      <c r="J401" s="325">
        <v>34</v>
      </c>
      <c r="K401" s="325">
        <v>19</v>
      </c>
      <c r="L401" s="325">
        <v>7</v>
      </c>
      <c r="M401" s="325">
        <v>13</v>
      </c>
      <c r="N401" s="325">
        <v>873</v>
      </c>
      <c r="O401" s="325">
        <f t="shared" si="40"/>
        <v>1198</v>
      </c>
      <c r="P401" s="402">
        <v>3.16</v>
      </c>
      <c r="Q401" s="402">
        <v>0</v>
      </c>
      <c r="R401" s="325">
        <v>27</v>
      </c>
      <c r="S401" s="399"/>
    </row>
    <row r="402" spans="1:19" ht="15" customHeight="1" x14ac:dyDescent="0.15">
      <c r="B402" s="400"/>
      <c r="C402" s="342" t="s">
        <v>137</v>
      </c>
      <c r="D402" s="329"/>
      <c r="E402" s="329"/>
      <c r="G402" s="401"/>
      <c r="H402" s="325">
        <v>191</v>
      </c>
      <c r="I402" s="325">
        <v>58</v>
      </c>
      <c r="J402" s="325">
        <v>35</v>
      </c>
      <c r="K402" s="325">
        <v>31</v>
      </c>
      <c r="L402" s="325">
        <v>12</v>
      </c>
      <c r="M402" s="325">
        <v>14</v>
      </c>
      <c r="N402" s="325">
        <v>857</v>
      </c>
      <c r="O402" s="325">
        <f t="shared" si="40"/>
        <v>1198</v>
      </c>
      <c r="P402" s="402">
        <v>3.9061583577712611</v>
      </c>
      <c r="Q402" s="402">
        <v>0</v>
      </c>
      <c r="R402" s="325">
        <v>31</v>
      </c>
      <c r="S402" s="399"/>
    </row>
    <row r="403" spans="1:19" ht="15" customHeight="1" x14ac:dyDescent="0.15">
      <c r="B403" s="400"/>
      <c r="C403" s="342" t="s">
        <v>138</v>
      </c>
      <c r="D403" s="329"/>
      <c r="E403" s="329"/>
      <c r="G403" s="401"/>
      <c r="H403" s="325">
        <v>160</v>
      </c>
      <c r="I403" s="325">
        <v>77</v>
      </c>
      <c r="J403" s="325">
        <v>80</v>
      </c>
      <c r="K403" s="325">
        <v>62</v>
      </c>
      <c r="L403" s="325">
        <v>22</v>
      </c>
      <c r="M403" s="325">
        <v>42</v>
      </c>
      <c r="N403" s="325">
        <v>755</v>
      </c>
      <c r="O403" s="325">
        <f t="shared" si="40"/>
        <v>1198</v>
      </c>
      <c r="P403" s="402">
        <v>6.7878103837471784</v>
      </c>
      <c r="Q403" s="402">
        <v>4</v>
      </c>
      <c r="R403" s="325">
        <v>31</v>
      </c>
      <c r="S403" s="399"/>
    </row>
    <row r="404" spans="1:19" ht="15" customHeight="1" x14ac:dyDescent="0.15">
      <c r="B404" s="400"/>
      <c r="C404" s="342" t="s">
        <v>139</v>
      </c>
      <c r="D404" s="329"/>
      <c r="E404" s="329"/>
      <c r="G404" s="401"/>
      <c r="H404" s="325">
        <v>147</v>
      </c>
      <c r="I404" s="325">
        <v>54</v>
      </c>
      <c r="J404" s="325">
        <v>89</v>
      </c>
      <c r="K404" s="325">
        <v>82</v>
      </c>
      <c r="L404" s="325">
        <v>43</v>
      </c>
      <c r="M404" s="325">
        <v>103</v>
      </c>
      <c r="N404" s="325">
        <v>680</v>
      </c>
      <c r="O404" s="325">
        <f t="shared" si="40"/>
        <v>1198</v>
      </c>
      <c r="P404" s="402">
        <v>9.8320463320463318</v>
      </c>
      <c r="Q404" s="402">
        <v>9</v>
      </c>
      <c r="R404" s="325">
        <v>31</v>
      </c>
      <c r="S404" s="399"/>
    </row>
    <row r="405" spans="1:19" ht="15" customHeight="1" x14ac:dyDescent="0.15">
      <c r="B405" s="400"/>
      <c r="C405" s="342" t="s">
        <v>140</v>
      </c>
      <c r="D405" s="329"/>
      <c r="E405" s="329"/>
      <c r="G405" s="401"/>
      <c r="H405" s="325">
        <v>223</v>
      </c>
      <c r="I405" s="325">
        <v>2</v>
      </c>
      <c r="J405" s="325">
        <v>6</v>
      </c>
      <c r="K405" s="325">
        <v>11</v>
      </c>
      <c r="L405" s="325">
        <v>7</v>
      </c>
      <c r="M405" s="325">
        <v>32</v>
      </c>
      <c r="N405" s="325">
        <v>917</v>
      </c>
      <c r="O405" s="325">
        <f t="shared" si="40"/>
        <v>1198</v>
      </c>
      <c r="P405" s="403">
        <v>4.0569395017793592</v>
      </c>
      <c r="Q405" s="403">
        <v>0</v>
      </c>
      <c r="R405" s="326">
        <v>31</v>
      </c>
      <c r="S405" s="399"/>
    </row>
    <row r="406" spans="1:19" ht="15" customHeight="1" x14ac:dyDescent="0.15">
      <c r="B406" s="306" t="s">
        <v>3</v>
      </c>
      <c r="C406" s="338" t="s">
        <v>135</v>
      </c>
      <c r="D406" s="364"/>
      <c r="E406" s="364"/>
      <c r="F406" s="364"/>
      <c r="G406" s="415">
        <f t="shared" ref="G406:G411" si="41">$F$288-$G$286</f>
        <v>1198</v>
      </c>
      <c r="H406" s="310">
        <f t="shared" ref="H406:N411" si="42">H400/$G406*100</f>
        <v>15.108514190317196</v>
      </c>
      <c r="I406" s="310">
        <f t="shared" si="42"/>
        <v>5.1752921535893153</v>
      </c>
      <c r="J406" s="310">
        <f t="shared" si="42"/>
        <v>4.9248747913188646</v>
      </c>
      <c r="K406" s="310">
        <f t="shared" si="42"/>
        <v>1.335559265442404</v>
      </c>
      <c r="L406" s="310">
        <f t="shared" si="42"/>
        <v>0.75125208681135225</v>
      </c>
      <c r="M406" s="310">
        <f t="shared" si="42"/>
        <v>0.58430717863105175</v>
      </c>
      <c r="N406" s="310">
        <f t="shared" si="42"/>
        <v>72.120200333889812</v>
      </c>
      <c r="O406" s="310">
        <f t="shared" si="40"/>
        <v>100</v>
      </c>
      <c r="P406" s="329"/>
    </row>
    <row r="407" spans="1:19" ht="15" customHeight="1" x14ac:dyDescent="0.15">
      <c r="B407" s="406"/>
      <c r="C407" s="342" t="s">
        <v>136</v>
      </c>
      <c r="D407" s="329"/>
      <c r="E407" s="329"/>
      <c r="G407" s="407">
        <f t="shared" si="41"/>
        <v>1198</v>
      </c>
      <c r="H407" s="312">
        <f t="shared" si="42"/>
        <v>16.944908180300501</v>
      </c>
      <c r="I407" s="312">
        <f t="shared" si="42"/>
        <v>4.0901502504173628</v>
      </c>
      <c r="J407" s="312">
        <f t="shared" si="42"/>
        <v>2.8380634390651087</v>
      </c>
      <c r="K407" s="312">
        <f t="shared" si="42"/>
        <v>1.5859766277128546</v>
      </c>
      <c r="L407" s="312">
        <f t="shared" si="42"/>
        <v>0.58430717863105175</v>
      </c>
      <c r="M407" s="312">
        <f t="shared" si="42"/>
        <v>1.0851419031719534</v>
      </c>
      <c r="N407" s="312">
        <f t="shared" si="42"/>
        <v>72.871452420701161</v>
      </c>
      <c r="O407" s="312">
        <f t="shared" si="40"/>
        <v>100</v>
      </c>
      <c r="P407" s="329"/>
    </row>
    <row r="408" spans="1:19" ht="15" customHeight="1" x14ac:dyDescent="0.15">
      <c r="B408" s="406"/>
      <c r="C408" s="342" t="s">
        <v>137</v>
      </c>
      <c r="D408" s="329"/>
      <c r="E408" s="329"/>
      <c r="G408" s="407">
        <f t="shared" si="41"/>
        <v>1198</v>
      </c>
      <c r="H408" s="312">
        <f t="shared" si="42"/>
        <v>15.943238731218697</v>
      </c>
      <c r="I408" s="312">
        <f t="shared" si="42"/>
        <v>4.8414023372287147</v>
      </c>
      <c r="J408" s="312">
        <f t="shared" si="42"/>
        <v>2.9215358931552591</v>
      </c>
      <c r="K408" s="312">
        <f t="shared" si="42"/>
        <v>2.5876460767946576</v>
      </c>
      <c r="L408" s="312">
        <f t="shared" si="42"/>
        <v>1.001669449081803</v>
      </c>
      <c r="M408" s="312">
        <f t="shared" si="42"/>
        <v>1.1686143572621035</v>
      </c>
      <c r="N408" s="312">
        <f t="shared" si="42"/>
        <v>71.535893155258762</v>
      </c>
      <c r="O408" s="312">
        <f t="shared" si="40"/>
        <v>100</v>
      </c>
      <c r="P408" s="329"/>
    </row>
    <row r="409" spans="1:19" ht="15" customHeight="1" x14ac:dyDescent="0.15">
      <c r="B409" s="406"/>
      <c r="C409" s="342" t="s">
        <v>138</v>
      </c>
      <c r="D409" s="329"/>
      <c r="E409" s="329"/>
      <c r="G409" s="407">
        <f t="shared" si="41"/>
        <v>1198</v>
      </c>
      <c r="H409" s="312">
        <f t="shared" si="42"/>
        <v>13.35559265442404</v>
      </c>
      <c r="I409" s="312">
        <f t="shared" si="42"/>
        <v>6.4273789649415702</v>
      </c>
      <c r="J409" s="312">
        <f t="shared" si="42"/>
        <v>6.67779632721202</v>
      </c>
      <c r="K409" s="312">
        <f t="shared" si="42"/>
        <v>5.1752921535893153</v>
      </c>
      <c r="L409" s="312">
        <f t="shared" si="42"/>
        <v>1.8363939899833055</v>
      </c>
      <c r="M409" s="312">
        <f t="shared" si="42"/>
        <v>3.5058430717863103</v>
      </c>
      <c r="N409" s="312">
        <f t="shared" si="42"/>
        <v>63.02170283806344</v>
      </c>
      <c r="O409" s="312">
        <f t="shared" si="40"/>
        <v>100</v>
      </c>
      <c r="P409" s="329"/>
    </row>
    <row r="410" spans="1:19" ht="15" customHeight="1" x14ac:dyDescent="0.15">
      <c r="B410" s="406"/>
      <c r="C410" s="342" t="s">
        <v>139</v>
      </c>
      <c r="D410" s="329"/>
      <c r="E410" s="329"/>
      <c r="G410" s="407">
        <f t="shared" si="41"/>
        <v>1198</v>
      </c>
      <c r="H410" s="312">
        <f t="shared" si="42"/>
        <v>12.270450751252087</v>
      </c>
      <c r="I410" s="312">
        <f t="shared" si="42"/>
        <v>4.5075125208681133</v>
      </c>
      <c r="J410" s="312">
        <f t="shared" si="42"/>
        <v>7.4290484140233719</v>
      </c>
      <c r="K410" s="312">
        <f t="shared" si="42"/>
        <v>6.8447412353923207</v>
      </c>
      <c r="L410" s="312">
        <f t="shared" si="42"/>
        <v>3.5893155258764611</v>
      </c>
      <c r="M410" s="312">
        <f t="shared" si="42"/>
        <v>8.5976627712854761</v>
      </c>
      <c r="N410" s="312">
        <f t="shared" si="42"/>
        <v>56.761268781302164</v>
      </c>
      <c r="O410" s="312">
        <f t="shared" si="40"/>
        <v>100</v>
      </c>
      <c r="P410" s="329"/>
    </row>
    <row r="411" spans="1:19" ht="15" customHeight="1" x14ac:dyDescent="0.15">
      <c r="B411" s="408"/>
      <c r="C411" s="345" t="s">
        <v>140</v>
      </c>
      <c r="D411" s="346"/>
      <c r="E411" s="346"/>
      <c r="F411" s="346"/>
      <c r="G411" s="409">
        <f t="shared" si="41"/>
        <v>1198</v>
      </c>
      <c r="H411" s="323">
        <f t="shared" si="42"/>
        <v>18.614357262103507</v>
      </c>
      <c r="I411" s="323">
        <f t="shared" si="42"/>
        <v>0.1669449081803005</v>
      </c>
      <c r="J411" s="323">
        <f t="shared" si="42"/>
        <v>0.5008347245409015</v>
      </c>
      <c r="K411" s="323">
        <f t="shared" si="42"/>
        <v>0.91819699499165275</v>
      </c>
      <c r="L411" s="323">
        <f t="shared" si="42"/>
        <v>0.58430717863105175</v>
      </c>
      <c r="M411" s="323">
        <f t="shared" si="42"/>
        <v>2.671118530884808</v>
      </c>
      <c r="N411" s="323">
        <f t="shared" si="42"/>
        <v>76.544240400667789</v>
      </c>
      <c r="O411" s="323">
        <f t="shared" si="40"/>
        <v>100.00000000000001</v>
      </c>
      <c r="P411" s="329"/>
    </row>
    <row r="412" spans="1:19" ht="15" customHeight="1" x14ac:dyDescent="0.15">
      <c r="B412" s="329"/>
      <c r="C412" s="410"/>
      <c r="D412" s="410"/>
      <c r="E412" s="410"/>
      <c r="F412" s="385"/>
      <c r="G412" s="193"/>
      <c r="H412" s="193"/>
      <c r="I412" s="193"/>
      <c r="J412" s="193"/>
      <c r="K412" s="193"/>
      <c r="L412" s="193"/>
      <c r="M412" s="193"/>
      <c r="N412" s="193"/>
      <c r="O412" s="193"/>
      <c r="P412" s="329"/>
    </row>
    <row r="413" spans="1:19" ht="15" customHeight="1" x14ac:dyDescent="0.15">
      <c r="A413" s="8" t="s">
        <v>824</v>
      </c>
      <c r="B413" s="32"/>
    </row>
    <row r="414" spans="1:19" ht="12" customHeight="1" x14ac:dyDescent="0.15">
      <c r="B414" s="303"/>
      <c r="C414" s="79"/>
      <c r="D414" s="79"/>
      <c r="E414" s="79"/>
      <c r="F414" s="79"/>
      <c r="G414" s="79"/>
      <c r="H414" s="79"/>
      <c r="I414" s="79"/>
      <c r="J414" s="79"/>
      <c r="K414" s="77"/>
      <c r="L414" s="306" t="s">
        <v>2</v>
      </c>
      <c r="M414" s="306" t="s">
        <v>3</v>
      </c>
    </row>
    <row r="415" spans="1:19" ht="12" customHeight="1" x14ac:dyDescent="0.15">
      <c r="B415" s="304"/>
      <c r="C415" s="80"/>
      <c r="D415" s="80"/>
      <c r="E415" s="80"/>
      <c r="F415" s="80"/>
      <c r="G415" s="80"/>
      <c r="H415" s="80"/>
      <c r="I415" s="80"/>
      <c r="J415" s="80"/>
      <c r="K415" s="78"/>
      <c r="L415" s="379"/>
      <c r="M415" s="308">
        <f t="shared" ref="M415" si="43">$F$288-$G$286</f>
        <v>1198</v>
      </c>
    </row>
    <row r="416" spans="1:19" ht="15" customHeight="1" x14ac:dyDescent="0.15">
      <c r="B416" s="327" t="s">
        <v>455</v>
      </c>
      <c r="C416" s="329"/>
      <c r="D416" s="329"/>
      <c r="E416" s="329"/>
      <c r="L416" s="324">
        <v>37</v>
      </c>
      <c r="M416" s="310">
        <f>$L416/M$415*100</f>
        <v>3.0884808013355594</v>
      </c>
    </row>
    <row r="417" spans="1:18" ht="15" customHeight="1" x14ac:dyDescent="0.15">
      <c r="B417" s="327" t="s">
        <v>456</v>
      </c>
      <c r="C417" s="329"/>
      <c r="D417" s="329"/>
      <c r="E417" s="329"/>
      <c r="L417" s="325">
        <v>52</v>
      </c>
      <c r="M417" s="312">
        <f t="shared" ref="M417:M423" si="44">$L417/M$415*100</f>
        <v>4.3405676126878134</v>
      </c>
    </row>
    <row r="418" spans="1:18" ht="15" customHeight="1" x14ac:dyDescent="0.15">
      <c r="B418" s="327" t="s">
        <v>457</v>
      </c>
      <c r="C418" s="329"/>
      <c r="D418" s="329"/>
      <c r="E418" s="329"/>
      <c r="L418" s="325">
        <v>49</v>
      </c>
      <c r="M418" s="312">
        <f t="shared" si="44"/>
        <v>4.0901502504173628</v>
      </c>
    </row>
    <row r="419" spans="1:18" ht="15" customHeight="1" x14ac:dyDescent="0.15">
      <c r="B419" s="327" t="s">
        <v>458</v>
      </c>
      <c r="C419" s="329"/>
      <c r="D419" s="329"/>
      <c r="E419" s="329"/>
      <c r="L419" s="325">
        <v>24</v>
      </c>
      <c r="M419" s="312">
        <f t="shared" si="44"/>
        <v>2.003338898163606</v>
      </c>
    </row>
    <row r="420" spans="1:18" ht="15" customHeight="1" x14ac:dyDescent="0.15">
      <c r="B420" s="327" t="s">
        <v>825</v>
      </c>
      <c r="C420" s="329"/>
      <c r="D420" s="329"/>
      <c r="E420" s="329"/>
      <c r="L420" s="325">
        <v>28</v>
      </c>
      <c r="M420" s="312">
        <f t="shared" si="44"/>
        <v>2.337228714524207</v>
      </c>
    </row>
    <row r="421" spans="1:18" ht="15" customHeight="1" x14ac:dyDescent="0.15">
      <c r="B421" s="327" t="s">
        <v>826</v>
      </c>
      <c r="C421" s="329"/>
      <c r="D421" s="329"/>
      <c r="E421" s="329"/>
      <c r="L421" s="325">
        <v>36</v>
      </c>
      <c r="M421" s="312">
        <f t="shared" si="44"/>
        <v>3.005008347245409</v>
      </c>
    </row>
    <row r="422" spans="1:18" ht="15" customHeight="1" x14ac:dyDescent="0.15">
      <c r="B422" s="327" t="s">
        <v>827</v>
      </c>
      <c r="C422" s="329"/>
      <c r="D422" s="329"/>
      <c r="E422" s="329"/>
      <c r="L422" s="325">
        <v>10</v>
      </c>
      <c r="M422" s="312">
        <f t="shared" si="44"/>
        <v>0.8347245409015025</v>
      </c>
    </row>
    <row r="423" spans="1:18" ht="15" customHeight="1" x14ac:dyDescent="0.15">
      <c r="B423" s="328" t="s">
        <v>0</v>
      </c>
      <c r="C423" s="346"/>
      <c r="D423" s="346"/>
      <c r="E423" s="346"/>
      <c r="F423" s="346"/>
      <c r="G423" s="346"/>
      <c r="H423" s="346"/>
      <c r="I423" s="346"/>
      <c r="J423" s="346"/>
      <c r="K423" s="346"/>
      <c r="L423" s="326">
        <v>962</v>
      </c>
      <c r="M423" s="323">
        <f t="shared" si="44"/>
        <v>80.300500834724545</v>
      </c>
    </row>
    <row r="424" spans="1:18" ht="15" customHeight="1" x14ac:dyDescent="0.15">
      <c r="B424" s="380" t="s">
        <v>1</v>
      </c>
      <c r="C424" s="24"/>
      <c r="D424" s="24"/>
      <c r="E424" s="24"/>
      <c r="F424" s="24"/>
      <c r="G424" s="24"/>
      <c r="H424" s="24"/>
      <c r="I424" s="24"/>
      <c r="J424" s="24"/>
      <c r="K424" s="318"/>
      <c r="L424" s="381">
        <f>SUM(L416:L423)</f>
        <v>1198</v>
      </c>
      <c r="M424" s="314">
        <f>IF(SUM(M416:M423)&gt;100,"－",SUM(M416:M423))</f>
        <v>100</v>
      </c>
    </row>
    <row r="425" spans="1:18" ht="15" customHeight="1" x14ac:dyDescent="0.15">
      <c r="B425" s="380" t="s">
        <v>805</v>
      </c>
      <c r="C425" s="24"/>
      <c r="D425" s="24"/>
      <c r="E425" s="24"/>
      <c r="F425" s="24"/>
      <c r="G425" s="24"/>
      <c r="H425" s="24"/>
      <c r="I425" s="24"/>
      <c r="J425" s="24"/>
      <c r="K425" s="318"/>
      <c r="L425" s="411">
        <v>14.610169491525424</v>
      </c>
    </row>
    <row r="426" spans="1:18" ht="15" customHeight="1" x14ac:dyDescent="0.15">
      <c r="B426" s="380" t="s">
        <v>806</v>
      </c>
      <c r="C426" s="24"/>
      <c r="D426" s="24"/>
      <c r="E426" s="24"/>
      <c r="F426" s="24"/>
      <c r="G426" s="24"/>
      <c r="H426" s="24"/>
      <c r="I426" s="24"/>
      <c r="J426" s="24"/>
      <c r="K426" s="318"/>
      <c r="L426" s="411">
        <v>13</v>
      </c>
    </row>
    <row r="427" spans="1:18" ht="15" customHeight="1" x14ac:dyDescent="0.15">
      <c r="B427" s="380" t="s">
        <v>807</v>
      </c>
      <c r="C427" s="24"/>
      <c r="D427" s="24"/>
      <c r="E427" s="24"/>
      <c r="F427" s="24"/>
      <c r="G427" s="24"/>
      <c r="H427" s="24"/>
      <c r="I427" s="24"/>
      <c r="J427" s="24"/>
      <c r="K427" s="318"/>
      <c r="L427" s="412">
        <v>31</v>
      </c>
    </row>
    <row r="428" spans="1:18" ht="15" customHeight="1" x14ac:dyDescent="0.15">
      <c r="B428" s="380" t="s">
        <v>808</v>
      </c>
      <c r="C428" s="24"/>
      <c r="D428" s="24"/>
      <c r="E428" s="24"/>
      <c r="F428" s="24"/>
      <c r="G428" s="24"/>
      <c r="H428" s="24"/>
      <c r="I428" s="24"/>
      <c r="J428" s="24"/>
      <c r="K428" s="318"/>
      <c r="L428" s="412">
        <v>5</v>
      </c>
    </row>
    <row r="429" spans="1:18" ht="15" customHeight="1" x14ac:dyDescent="0.15">
      <c r="B429" s="329"/>
      <c r="C429" s="25"/>
      <c r="D429" s="25"/>
      <c r="E429" s="25"/>
      <c r="F429" s="25"/>
      <c r="G429" s="25"/>
      <c r="H429" s="25"/>
      <c r="I429" s="25"/>
      <c r="J429" s="25"/>
      <c r="K429" s="25"/>
      <c r="L429" s="385"/>
      <c r="M429" s="16"/>
    </row>
    <row r="430" spans="1:18" ht="15" customHeight="1" x14ac:dyDescent="0.15">
      <c r="A430" s="330" t="s">
        <v>763</v>
      </c>
      <c r="B430" s="384"/>
      <c r="C430" s="25"/>
      <c r="D430" s="25"/>
      <c r="E430" s="25"/>
      <c r="F430" s="25"/>
      <c r="G430" s="25"/>
      <c r="H430" s="25"/>
      <c r="I430" s="25"/>
      <c r="J430" s="25"/>
      <c r="K430" s="25"/>
      <c r="L430" s="385"/>
      <c r="M430" s="16"/>
    </row>
    <row r="431" spans="1:18" ht="15" customHeight="1" x14ac:dyDescent="0.15">
      <c r="A431" s="8" t="s">
        <v>828</v>
      </c>
      <c r="B431" s="32"/>
    </row>
    <row r="432" spans="1:18" ht="22.5" x14ac:dyDescent="0.15">
      <c r="B432" s="390"/>
      <c r="C432" s="24"/>
      <c r="D432" s="24"/>
      <c r="E432" s="24"/>
      <c r="F432" s="24"/>
      <c r="G432" s="391"/>
      <c r="H432" s="335" t="s">
        <v>335</v>
      </c>
      <c r="I432" s="335" t="s">
        <v>455</v>
      </c>
      <c r="J432" s="392" t="s">
        <v>456</v>
      </c>
      <c r="K432" s="392" t="s">
        <v>457</v>
      </c>
      <c r="L432" s="392" t="s">
        <v>458</v>
      </c>
      <c r="M432" s="335" t="s">
        <v>823</v>
      </c>
      <c r="N432" s="334" t="s">
        <v>0</v>
      </c>
      <c r="O432" s="393" t="s">
        <v>487</v>
      </c>
      <c r="P432" s="428" t="s">
        <v>792</v>
      </c>
      <c r="Q432" s="428" t="s">
        <v>793</v>
      </c>
      <c r="R432" s="428" t="s">
        <v>794</v>
      </c>
    </row>
    <row r="433" spans="2:19" ht="15" customHeight="1" x14ac:dyDescent="0.15">
      <c r="B433" s="306" t="s">
        <v>2</v>
      </c>
      <c r="C433" s="338" t="s">
        <v>829</v>
      </c>
      <c r="D433" s="364"/>
      <c r="E433" s="364"/>
      <c r="F433" s="364"/>
      <c r="G433" s="377"/>
      <c r="H433" s="324">
        <v>1561</v>
      </c>
      <c r="I433" s="324">
        <v>6</v>
      </c>
      <c r="J433" s="324">
        <v>9</v>
      </c>
      <c r="K433" s="324">
        <v>3</v>
      </c>
      <c r="L433" s="324">
        <v>0</v>
      </c>
      <c r="M433" s="324">
        <v>3</v>
      </c>
      <c r="N433" s="324">
        <v>0</v>
      </c>
      <c r="O433" s="324">
        <f t="shared" ref="O433:O442" si="45">SUM(H433:N433)</f>
        <v>1582</v>
      </c>
      <c r="P433" s="414">
        <v>0.25094816687737043</v>
      </c>
      <c r="Q433" s="310">
        <v>0</v>
      </c>
      <c r="R433" s="324">
        <v>106</v>
      </c>
      <c r="S433" s="399"/>
    </row>
    <row r="434" spans="2:19" ht="15" customHeight="1" x14ac:dyDescent="0.15">
      <c r="B434" s="400"/>
      <c r="C434" s="342" t="s">
        <v>830</v>
      </c>
      <c r="D434" s="329"/>
      <c r="E434" s="329"/>
      <c r="G434" s="401"/>
      <c r="H434" s="325">
        <v>1313</v>
      </c>
      <c r="I434" s="325">
        <v>138</v>
      </c>
      <c r="J434" s="325">
        <v>80</v>
      </c>
      <c r="K434" s="325">
        <v>15</v>
      </c>
      <c r="L434" s="325">
        <v>7</v>
      </c>
      <c r="M434" s="325">
        <v>29</v>
      </c>
      <c r="N434" s="325">
        <v>0</v>
      </c>
      <c r="O434" s="325">
        <f t="shared" si="45"/>
        <v>1582</v>
      </c>
      <c r="P434" s="402">
        <v>1.3862199747155499</v>
      </c>
      <c r="Q434" s="312">
        <v>0</v>
      </c>
      <c r="R434" s="325">
        <v>93</v>
      </c>
      <c r="S434" s="399"/>
    </row>
    <row r="435" spans="2:19" ht="15" customHeight="1" x14ac:dyDescent="0.15">
      <c r="B435" s="400"/>
      <c r="C435" s="342" t="s">
        <v>831</v>
      </c>
      <c r="D435" s="329"/>
      <c r="E435" s="329"/>
      <c r="G435" s="401"/>
      <c r="H435" s="325">
        <v>1504</v>
      </c>
      <c r="I435" s="325">
        <v>26</v>
      </c>
      <c r="J435" s="325">
        <v>31</v>
      </c>
      <c r="K435" s="325">
        <v>7</v>
      </c>
      <c r="L435" s="325">
        <v>8</v>
      </c>
      <c r="M435" s="325">
        <v>6</v>
      </c>
      <c r="N435" s="325">
        <v>0</v>
      </c>
      <c r="O435" s="325">
        <f t="shared" si="45"/>
        <v>1582</v>
      </c>
      <c r="P435" s="402">
        <v>0.53476611883691527</v>
      </c>
      <c r="Q435" s="312">
        <v>0</v>
      </c>
      <c r="R435" s="325">
        <v>180</v>
      </c>
      <c r="S435" s="399"/>
    </row>
    <row r="436" spans="2:19" ht="15" customHeight="1" x14ac:dyDescent="0.15">
      <c r="B436" s="400"/>
      <c r="C436" s="342" t="s">
        <v>832</v>
      </c>
      <c r="D436" s="329"/>
      <c r="E436" s="329"/>
      <c r="G436" s="401"/>
      <c r="H436" s="325">
        <v>1178</v>
      </c>
      <c r="I436" s="325">
        <v>346</v>
      </c>
      <c r="J436" s="325">
        <v>47</v>
      </c>
      <c r="K436" s="325">
        <v>5</v>
      </c>
      <c r="L436" s="325">
        <v>0</v>
      </c>
      <c r="M436" s="325">
        <v>6</v>
      </c>
      <c r="N436" s="325">
        <v>0</v>
      </c>
      <c r="O436" s="325">
        <f t="shared" si="45"/>
        <v>1582</v>
      </c>
      <c r="P436" s="402">
        <v>0.96839443742098608</v>
      </c>
      <c r="Q436" s="312">
        <v>0</v>
      </c>
      <c r="R436" s="325">
        <v>90</v>
      </c>
      <c r="S436" s="399"/>
    </row>
    <row r="437" spans="2:19" ht="15" customHeight="1" x14ac:dyDescent="0.15">
      <c r="B437" s="400"/>
      <c r="C437" s="342" t="s">
        <v>833</v>
      </c>
      <c r="D437" s="329"/>
      <c r="E437" s="329"/>
      <c r="G437" s="401"/>
      <c r="H437" s="325">
        <v>1466</v>
      </c>
      <c r="I437" s="325">
        <v>33</v>
      </c>
      <c r="J437" s="325">
        <v>48</v>
      </c>
      <c r="K437" s="325">
        <v>27</v>
      </c>
      <c r="L437" s="325">
        <v>7</v>
      </c>
      <c r="M437" s="325">
        <v>1</v>
      </c>
      <c r="N437" s="325">
        <v>0</v>
      </c>
      <c r="O437" s="325">
        <f t="shared" si="45"/>
        <v>1582</v>
      </c>
      <c r="P437" s="402">
        <v>0.62895069532237668</v>
      </c>
      <c r="Q437" s="312">
        <v>0</v>
      </c>
      <c r="R437" s="325">
        <v>45</v>
      </c>
      <c r="S437" s="399"/>
    </row>
    <row r="438" spans="2:19" ht="15" customHeight="1" x14ac:dyDescent="0.15">
      <c r="B438" s="400"/>
      <c r="C438" s="342" t="s">
        <v>834</v>
      </c>
      <c r="D438" s="329"/>
      <c r="E438" s="329"/>
      <c r="G438" s="401"/>
      <c r="H438" s="325">
        <v>1578</v>
      </c>
      <c r="I438" s="325">
        <v>2</v>
      </c>
      <c r="J438" s="325">
        <v>1</v>
      </c>
      <c r="K438" s="325">
        <v>1</v>
      </c>
      <c r="L438" s="325">
        <v>0</v>
      </c>
      <c r="M438" s="325">
        <v>0</v>
      </c>
      <c r="N438" s="325">
        <v>0</v>
      </c>
      <c r="O438" s="325">
        <f t="shared" si="45"/>
        <v>1582</v>
      </c>
      <c r="P438" s="402">
        <v>1.3906447534766119E-2</v>
      </c>
      <c r="Q438" s="312">
        <v>0</v>
      </c>
      <c r="R438" s="325">
        <v>10</v>
      </c>
      <c r="S438" s="399"/>
    </row>
    <row r="439" spans="2:19" ht="15" customHeight="1" x14ac:dyDescent="0.15">
      <c r="B439" s="400"/>
      <c r="C439" s="342" t="s">
        <v>835</v>
      </c>
      <c r="D439" s="329"/>
      <c r="E439" s="329"/>
      <c r="G439" s="401"/>
      <c r="H439" s="325">
        <v>1580</v>
      </c>
      <c r="I439" s="325">
        <v>2</v>
      </c>
      <c r="J439" s="325">
        <v>0</v>
      </c>
      <c r="K439" s="325">
        <v>0</v>
      </c>
      <c r="L439" s="325">
        <v>0</v>
      </c>
      <c r="M439" s="325">
        <v>0</v>
      </c>
      <c r="N439" s="325">
        <v>0</v>
      </c>
      <c r="O439" s="325">
        <f t="shared" si="45"/>
        <v>1582</v>
      </c>
      <c r="P439" s="402">
        <v>2.5284450063211127E-3</v>
      </c>
      <c r="Q439" s="312">
        <v>0</v>
      </c>
      <c r="R439" s="325">
        <v>3</v>
      </c>
      <c r="S439" s="399"/>
    </row>
    <row r="440" spans="2:19" ht="15" customHeight="1" x14ac:dyDescent="0.15">
      <c r="B440" s="400"/>
      <c r="C440" s="342" t="s">
        <v>836</v>
      </c>
      <c r="D440" s="329"/>
      <c r="E440" s="329"/>
      <c r="G440" s="401"/>
      <c r="H440" s="325">
        <v>1580</v>
      </c>
      <c r="I440" s="325">
        <v>1</v>
      </c>
      <c r="J440" s="325">
        <v>0</v>
      </c>
      <c r="K440" s="325">
        <v>0</v>
      </c>
      <c r="L440" s="325">
        <v>0</v>
      </c>
      <c r="M440" s="325">
        <v>1</v>
      </c>
      <c r="N440" s="325">
        <v>0</v>
      </c>
      <c r="O440" s="325">
        <f t="shared" si="45"/>
        <v>1582</v>
      </c>
      <c r="P440" s="402">
        <v>2.2123893805309734E-2</v>
      </c>
      <c r="Q440" s="312">
        <v>0</v>
      </c>
      <c r="R440" s="325">
        <v>31</v>
      </c>
      <c r="S440" s="399"/>
    </row>
    <row r="441" spans="2:19" ht="15" customHeight="1" x14ac:dyDescent="0.15">
      <c r="B441" s="400"/>
      <c r="C441" s="342" t="s">
        <v>837</v>
      </c>
      <c r="D441" s="329"/>
      <c r="E441" s="329"/>
      <c r="G441" s="401"/>
      <c r="H441" s="325">
        <v>1570</v>
      </c>
      <c r="I441" s="325">
        <v>1</v>
      </c>
      <c r="J441" s="325">
        <v>3</v>
      </c>
      <c r="K441" s="325">
        <v>4</v>
      </c>
      <c r="L441" s="325">
        <v>2</v>
      </c>
      <c r="M441" s="325">
        <v>2</v>
      </c>
      <c r="N441" s="325">
        <v>0</v>
      </c>
      <c r="O441" s="325">
        <f t="shared" si="45"/>
        <v>1582</v>
      </c>
      <c r="P441" s="403">
        <v>0.1011378002528445</v>
      </c>
      <c r="Q441" s="323">
        <v>0</v>
      </c>
      <c r="R441" s="326">
        <v>26</v>
      </c>
      <c r="S441" s="399"/>
    </row>
    <row r="442" spans="2:19" ht="15" customHeight="1" x14ac:dyDescent="0.15">
      <c r="B442" s="306" t="s">
        <v>3</v>
      </c>
      <c r="C442" s="338" t="s">
        <v>829</v>
      </c>
      <c r="D442" s="364"/>
      <c r="E442" s="364"/>
      <c r="F442" s="364"/>
      <c r="G442" s="415">
        <f t="shared" ref="G442:G450" si="46">$F$288</f>
        <v>1582</v>
      </c>
      <c r="H442" s="310">
        <f t="shared" ref="H442:N450" si="47">H433/$G442*100</f>
        <v>98.672566371681413</v>
      </c>
      <c r="I442" s="310">
        <f t="shared" si="47"/>
        <v>0.37926675094816686</v>
      </c>
      <c r="J442" s="310">
        <f t="shared" si="47"/>
        <v>0.5689001264222503</v>
      </c>
      <c r="K442" s="310">
        <f t="shared" si="47"/>
        <v>0.18963337547408343</v>
      </c>
      <c r="L442" s="310">
        <f t="shared" si="47"/>
        <v>0</v>
      </c>
      <c r="M442" s="310">
        <f t="shared" si="47"/>
        <v>0.18963337547408343</v>
      </c>
      <c r="N442" s="310">
        <f t="shared" si="47"/>
        <v>0</v>
      </c>
      <c r="O442" s="310">
        <f t="shared" si="45"/>
        <v>100</v>
      </c>
      <c r="P442" s="329"/>
    </row>
    <row r="443" spans="2:19" ht="15" customHeight="1" x14ac:dyDescent="0.15">
      <c r="B443" s="406"/>
      <c r="C443" s="342" t="s">
        <v>830</v>
      </c>
      <c r="D443" s="329"/>
      <c r="E443" s="329"/>
      <c r="G443" s="407">
        <f t="shared" si="46"/>
        <v>1582</v>
      </c>
      <c r="H443" s="312">
        <f t="shared" si="47"/>
        <v>82.996207332490528</v>
      </c>
      <c r="I443" s="312">
        <f t="shared" si="47"/>
        <v>8.7231352718078394</v>
      </c>
      <c r="J443" s="312">
        <f t="shared" si="47"/>
        <v>5.0568900126422252</v>
      </c>
      <c r="K443" s="312">
        <f t="shared" si="47"/>
        <v>0.94816687737041727</v>
      </c>
      <c r="L443" s="312">
        <f t="shared" si="47"/>
        <v>0.44247787610619471</v>
      </c>
      <c r="M443" s="312">
        <f t="shared" si="47"/>
        <v>1.8331226295828067</v>
      </c>
      <c r="N443" s="312">
        <f t="shared" si="47"/>
        <v>0</v>
      </c>
      <c r="O443" s="312">
        <f t="shared" ref="O443:O450" si="48">SUM(H443:N443)</f>
        <v>100</v>
      </c>
      <c r="P443" s="329"/>
    </row>
    <row r="444" spans="2:19" ht="15" customHeight="1" x14ac:dyDescent="0.15">
      <c r="B444" s="406"/>
      <c r="C444" s="342" t="s">
        <v>831</v>
      </c>
      <c r="D444" s="329"/>
      <c r="E444" s="329"/>
      <c r="G444" s="407">
        <f t="shared" si="46"/>
        <v>1582</v>
      </c>
      <c r="H444" s="312">
        <f t="shared" si="47"/>
        <v>95.069532237673826</v>
      </c>
      <c r="I444" s="312">
        <f t="shared" si="47"/>
        <v>1.6434892541087229</v>
      </c>
      <c r="J444" s="312">
        <f t="shared" si="47"/>
        <v>1.9595448798988624</v>
      </c>
      <c r="K444" s="312">
        <f t="shared" si="47"/>
        <v>0.44247787610619471</v>
      </c>
      <c r="L444" s="312">
        <f t="shared" si="47"/>
        <v>0.50568900126422256</v>
      </c>
      <c r="M444" s="312">
        <f t="shared" si="47"/>
        <v>0.37926675094816686</v>
      </c>
      <c r="N444" s="312">
        <f t="shared" si="47"/>
        <v>0</v>
      </c>
      <c r="O444" s="312">
        <f t="shared" si="48"/>
        <v>99.999999999999986</v>
      </c>
      <c r="P444" s="329"/>
    </row>
    <row r="445" spans="2:19" ht="15" customHeight="1" x14ac:dyDescent="0.15">
      <c r="B445" s="406"/>
      <c r="C445" s="342" t="s">
        <v>832</v>
      </c>
      <c r="D445" s="329"/>
      <c r="E445" s="329"/>
      <c r="G445" s="407">
        <f t="shared" si="46"/>
        <v>1582</v>
      </c>
      <c r="H445" s="312">
        <f t="shared" si="47"/>
        <v>74.462705436156767</v>
      </c>
      <c r="I445" s="312">
        <f t="shared" si="47"/>
        <v>21.871049304677623</v>
      </c>
      <c r="J445" s="312">
        <f t="shared" si="47"/>
        <v>2.9709228824273071</v>
      </c>
      <c r="K445" s="312">
        <f t="shared" si="47"/>
        <v>0.31605562579013907</v>
      </c>
      <c r="L445" s="312">
        <f t="shared" si="47"/>
        <v>0</v>
      </c>
      <c r="M445" s="312">
        <f t="shared" si="47"/>
        <v>0.37926675094816686</v>
      </c>
      <c r="N445" s="312">
        <f t="shared" si="47"/>
        <v>0</v>
      </c>
      <c r="O445" s="312">
        <f t="shared" si="48"/>
        <v>100</v>
      </c>
      <c r="P445" s="329"/>
    </row>
    <row r="446" spans="2:19" ht="15" customHeight="1" x14ac:dyDescent="0.15">
      <c r="B446" s="406"/>
      <c r="C446" s="342" t="s">
        <v>833</v>
      </c>
      <c r="D446" s="329"/>
      <c r="E446" s="329"/>
      <c r="G446" s="407">
        <f t="shared" si="46"/>
        <v>1582</v>
      </c>
      <c r="H446" s="312">
        <f t="shared" si="47"/>
        <v>92.667509481668773</v>
      </c>
      <c r="I446" s="312">
        <f t="shared" si="47"/>
        <v>2.0859671302149176</v>
      </c>
      <c r="J446" s="312">
        <f t="shared" si="47"/>
        <v>3.0341340075853349</v>
      </c>
      <c r="K446" s="312">
        <f t="shared" si="47"/>
        <v>1.7067003792667508</v>
      </c>
      <c r="L446" s="312">
        <f t="shared" si="47"/>
        <v>0.44247787610619471</v>
      </c>
      <c r="M446" s="312">
        <f t="shared" si="47"/>
        <v>6.321112515802782E-2</v>
      </c>
      <c r="N446" s="312">
        <f t="shared" si="47"/>
        <v>0</v>
      </c>
      <c r="O446" s="312">
        <f t="shared" si="48"/>
        <v>100</v>
      </c>
      <c r="P446" s="329"/>
    </row>
    <row r="447" spans="2:19" ht="15" customHeight="1" x14ac:dyDescent="0.15">
      <c r="B447" s="406"/>
      <c r="C447" s="342" t="s">
        <v>834</v>
      </c>
      <c r="D447" s="329"/>
      <c r="E447" s="329"/>
      <c r="G447" s="407">
        <f t="shared" si="46"/>
        <v>1582</v>
      </c>
      <c r="H447" s="312">
        <f t="shared" si="47"/>
        <v>99.747155499367892</v>
      </c>
      <c r="I447" s="312">
        <f t="shared" si="47"/>
        <v>0.12642225031605564</v>
      </c>
      <c r="J447" s="312">
        <f t="shared" si="47"/>
        <v>6.321112515802782E-2</v>
      </c>
      <c r="K447" s="312">
        <f t="shared" si="47"/>
        <v>6.321112515802782E-2</v>
      </c>
      <c r="L447" s="312">
        <f t="shared" si="47"/>
        <v>0</v>
      </c>
      <c r="M447" s="312">
        <f t="shared" si="47"/>
        <v>0</v>
      </c>
      <c r="N447" s="312">
        <f t="shared" si="47"/>
        <v>0</v>
      </c>
      <c r="O447" s="312">
        <f t="shared" si="48"/>
        <v>100.00000000000001</v>
      </c>
      <c r="P447" s="329"/>
    </row>
    <row r="448" spans="2:19" ht="15" customHeight="1" x14ac:dyDescent="0.15">
      <c r="B448" s="406"/>
      <c r="C448" s="342" t="s">
        <v>835</v>
      </c>
      <c r="D448" s="329"/>
      <c r="E448" s="329"/>
      <c r="G448" s="407">
        <f t="shared" si="46"/>
        <v>1582</v>
      </c>
      <c r="H448" s="312">
        <f t="shared" si="47"/>
        <v>99.873577749683946</v>
      </c>
      <c r="I448" s="312">
        <f t="shared" si="47"/>
        <v>0.12642225031605564</v>
      </c>
      <c r="J448" s="312">
        <f t="shared" si="47"/>
        <v>0</v>
      </c>
      <c r="K448" s="312">
        <f t="shared" si="47"/>
        <v>0</v>
      </c>
      <c r="L448" s="312">
        <f t="shared" si="47"/>
        <v>0</v>
      </c>
      <c r="M448" s="312">
        <f t="shared" si="47"/>
        <v>0</v>
      </c>
      <c r="N448" s="312">
        <f t="shared" si="47"/>
        <v>0</v>
      </c>
      <c r="O448" s="312">
        <f t="shared" si="48"/>
        <v>100</v>
      </c>
      <c r="P448" s="329"/>
    </row>
    <row r="449" spans="2:16" ht="15" customHeight="1" x14ac:dyDescent="0.15">
      <c r="B449" s="406"/>
      <c r="C449" s="342" t="s">
        <v>836</v>
      </c>
      <c r="D449" s="329"/>
      <c r="E449" s="329"/>
      <c r="G449" s="407">
        <f t="shared" si="46"/>
        <v>1582</v>
      </c>
      <c r="H449" s="312">
        <f t="shared" si="47"/>
        <v>99.873577749683946</v>
      </c>
      <c r="I449" s="312">
        <f t="shared" si="47"/>
        <v>6.321112515802782E-2</v>
      </c>
      <c r="J449" s="312">
        <f t="shared" si="47"/>
        <v>0</v>
      </c>
      <c r="K449" s="312">
        <f t="shared" si="47"/>
        <v>0</v>
      </c>
      <c r="L449" s="312">
        <f t="shared" si="47"/>
        <v>0</v>
      </c>
      <c r="M449" s="312">
        <f t="shared" si="47"/>
        <v>6.321112515802782E-2</v>
      </c>
      <c r="N449" s="312">
        <f t="shared" si="47"/>
        <v>0</v>
      </c>
      <c r="O449" s="312">
        <f t="shared" si="48"/>
        <v>100.00000000000001</v>
      </c>
      <c r="P449" s="329"/>
    </row>
    <row r="450" spans="2:16" ht="15" customHeight="1" x14ac:dyDescent="0.15">
      <c r="B450" s="408"/>
      <c r="C450" s="345" t="s">
        <v>837</v>
      </c>
      <c r="D450" s="346"/>
      <c r="E450" s="346"/>
      <c r="F450" s="346"/>
      <c r="G450" s="409">
        <f t="shared" si="46"/>
        <v>1582</v>
      </c>
      <c r="H450" s="323">
        <f t="shared" si="47"/>
        <v>99.241466498103676</v>
      </c>
      <c r="I450" s="323">
        <f t="shared" si="47"/>
        <v>6.321112515802782E-2</v>
      </c>
      <c r="J450" s="323">
        <f t="shared" si="47"/>
        <v>0.18963337547408343</v>
      </c>
      <c r="K450" s="323">
        <f t="shared" si="47"/>
        <v>0.25284450063211128</v>
      </c>
      <c r="L450" s="323">
        <f t="shared" si="47"/>
        <v>0.12642225031605564</v>
      </c>
      <c r="M450" s="323">
        <f t="shared" si="47"/>
        <v>0.12642225031605564</v>
      </c>
      <c r="N450" s="323">
        <f t="shared" si="47"/>
        <v>0</v>
      </c>
      <c r="O450" s="323">
        <f t="shared" si="48"/>
        <v>100.00000000000001</v>
      </c>
      <c r="P450" s="329"/>
    </row>
    <row r="451" spans="2:16" ht="15" customHeight="1" x14ac:dyDescent="0.15">
      <c r="B451" s="329"/>
      <c r="C451" s="410"/>
      <c r="D451" s="410"/>
      <c r="E451" s="410"/>
      <c r="F451" s="385"/>
      <c r="G451" s="193"/>
      <c r="H451" s="193"/>
      <c r="I451" s="193"/>
      <c r="J451" s="193"/>
      <c r="K451" s="193"/>
      <c r="L451" s="193"/>
      <c r="M451" s="193"/>
      <c r="N451" s="193"/>
      <c r="O451" s="193"/>
      <c r="P451" s="329"/>
    </row>
  </sheetData>
  <mergeCells count="4">
    <mergeCell ref="C285:E285"/>
    <mergeCell ref="C289:E289"/>
    <mergeCell ref="B295:K296"/>
    <mergeCell ref="B383:K384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&amp;R&amp;A(&amp;P/&amp;N)</oddHeader>
  </headerFooter>
  <rowBreaks count="6" manualBreakCount="6">
    <brk id="70" max="16383" man="1"/>
    <brk id="126" max="18" man="1"/>
    <brk id="182" max="16383" man="1"/>
    <brk id="247" max="16383" man="1"/>
    <brk id="310" max="18" man="1"/>
    <brk id="380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2"/>
  <sheetViews>
    <sheetView showGridLines="0" view="pageBreakPreview" zoomScaleNormal="100" zoomScaleSheetLayoutView="100" workbookViewId="0"/>
  </sheetViews>
  <sheetFormatPr defaultColWidth="9.140625" defaultRowHeight="15" customHeight="1" x14ac:dyDescent="0.15"/>
  <cols>
    <col min="1" max="1" width="0.85546875" style="1" customWidth="1"/>
    <col min="2" max="2" width="8.42578125" style="1" customWidth="1"/>
    <col min="3" max="5" width="8" style="1" customWidth="1"/>
    <col min="6" max="11" width="8" style="9" customWidth="1"/>
    <col min="12" max="12" width="8" style="1" customWidth="1"/>
    <col min="13" max="13" width="8" style="8" customWidth="1"/>
    <col min="14" max="17" width="8" style="1" customWidth="1"/>
    <col min="18" max="18" width="8.28515625" style="1" customWidth="1"/>
    <col min="19" max="16384" width="9.140625" style="1"/>
  </cols>
  <sheetData>
    <row r="1" spans="1:14" ht="15" customHeight="1" x14ac:dyDescent="0.15">
      <c r="A1" s="1" t="s">
        <v>482</v>
      </c>
      <c r="D1" s="8"/>
      <c r="F1" s="1"/>
      <c r="G1" s="1"/>
      <c r="H1" s="1"/>
      <c r="I1" s="1"/>
      <c r="J1" s="1"/>
      <c r="K1" s="1"/>
      <c r="M1" s="1"/>
    </row>
    <row r="2" spans="1:14" ht="12" customHeight="1" x14ac:dyDescent="0.15">
      <c r="B2" s="2"/>
      <c r="C2" s="10"/>
      <c r="D2" s="10"/>
      <c r="E2" s="10"/>
      <c r="F2" s="10"/>
      <c r="G2" s="10"/>
      <c r="H2" s="10"/>
      <c r="I2" s="305" t="s">
        <v>2</v>
      </c>
      <c r="J2" s="306" t="s">
        <v>3</v>
      </c>
      <c r="K2" s="1"/>
      <c r="M2" s="1"/>
    </row>
    <row r="3" spans="1:14" ht="12" customHeight="1" x14ac:dyDescent="0.15">
      <c r="B3" s="6"/>
      <c r="C3" s="11"/>
      <c r="D3" s="11"/>
      <c r="E3" s="11"/>
      <c r="F3" s="11"/>
      <c r="G3" s="11"/>
      <c r="H3" s="11"/>
      <c r="I3" s="307"/>
      <c r="J3" s="308">
        <f>$I$7</f>
        <v>2031</v>
      </c>
      <c r="K3" s="1"/>
      <c r="M3" s="1"/>
    </row>
    <row r="4" spans="1:14" ht="15" customHeight="1" x14ac:dyDescent="0.15">
      <c r="B4" s="23" t="s">
        <v>483</v>
      </c>
      <c r="C4" s="9"/>
      <c r="D4" s="9"/>
      <c r="E4" s="9"/>
      <c r="I4" s="309">
        <v>943</v>
      </c>
      <c r="J4" s="310">
        <f>$I4/J$3*100</f>
        <v>46.430329886755295</v>
      </c>
      <c r="K4" s="1"/>
      <c r="M4" s="1"/>
    </row>
    <row r="5" spans="1:14" ht="15" customHeight="1" x14ac:dyDescent="0.15">
      <c r="B5" s="23" t="s">
        <v>484</v>
      </c>
      <c r="C5" s="9"/>
      <c r="D5" s="9"/>
      <c r="E5" s="9"/>
      <c r="I5" s="311">
        <v>1034</v>
      </c>
      <c r="J5" s="312">
        <f>$I5/J$3*100</f>
        <v>50.910881339241755</v>
      </c>
      <c r="K5" s="1"/>
      <c r="M5" s="1"/>
    </row>
    <row r="6" spans="1:14" ht="15" customHeight="1" x14ac:dyDescent="0.15">
      <c r="B6" s="23" t="s">
        <v>0</v>
      </c>
      <c r="C6" s="9"/>
      <c r="D6" s="9"/>
      <c r="E6" s="9"/>
      <c r="I6" s="311">
        <v>54</v>
      </c>
      <c r="J6" s="312">
        <f>$I6/J$3*100</f>
        <v>2.6587887740029541</v>
      </c>
      <c r="K6" s="1"/>
      <c r="M6" s="1"/>
    </row>
    <row r="7" spans="1:14" ht="15" customHeight="1" x14ac:dyDescent="0.15">
      <c r="B7" s="28" t="s">
        <v>1</v>
      </c>
      <c r="C7" s="12"/>
      <c r="D7" s="12"/>
      <c r="E7" s="12"/>
      <c r="F7" s="12"/>
      <c r="G7" s="12"/>
      <c r="H7" s="12"/>
      <c r="I7" s="313">
        <f>SUM(I4:I6)</f>
        <v>2031</v>
      </c>
      <c r="J7" s="314">
        <f>IF(SUM(J4:J6)&gt;100,"－",SUM(J4:J6))</f>
        <v>100.00000000000001</v>
      </c>
      <c r="K7" s="1"/>
      <c r="M7" s="1"/>
    </row>
    <row r="8" spans="1:14" ht="15" customHeight="1" x14ac:dyDescent="0.15">
      <c r="B8" s="29"/>
      <c r="I8" s="1"/>
      <c r="J8" s="1"/>
      <c r="K8" s="1"/>
      <c r="N8" s="8"/>
    </row>
    <row r="9" spans="1:14" ht="15" customHeight="1" x14ac:dyDescent="0.15">
      <c r="A9" s="315" t="s">
        <v>485</v>
      </c>
      <c r="D9" s="8"/>
      <c r="F9" s="1"/>
      <c r="G9" s="1"/>
      <c r="H9" s="1"/>
      <c r="I9" s="1"/>
      <c r="J9" s="1"/>
      <c r="K9" s="1"/>
      <c r="M9" s="1"/>
    </row>
    <row r="10" spans="1:14" ht="15" customHeight="1" x14ac:dyDescent="0.15">
      <c r="A10" s="1" t="s">
        <v>486</v>
      </c>
      <c r="B10" s="29"/>
      <c r="D10" s="8"/>
      <c r="F10" s="1"/>
      <c r="G10" s="1"/>
      <c r="H10" s="1"/>
      <c r="I10" s="1"/>
      <c r="J10" s="1"/>
      <c r="K10" s="1"/>
      <c r="M10" s="1"/>
    </row>
    <row r="11" spans="1:14" ht="12" customHeight="1" x14ac:dyDescent="0.15">
      <c r="B11" s="30"/>
      <c r="C11" s="10"/>
      <c r="D11" s="10"/>
      <c r="E11" s="10"/>
      <c r="F11" s="10"/>
      <c r="G11" s="10"/>
      <c r="H11" s="10"/>
      <c r="I11" s="316" t="s">
        <v>2</v>
      </c>
      <c r="J11" s="12"/>
      <c r="K11" s="13"/>
      <c r="L11" s="317" t="s">
        <v>3</v>
      </c>
      <c r="M11" s="24"/>
      <c r="N11" s="318"/>
    </row>
    <row r="12" spans="1:14" ht="12" customHeight="1" x14ac:dyDescent="0.15">
      <c r="B12" s="23"/>
      <c r="C12" s="9"/>
      <c r="D12" s="9"/>
      <c r="E12" s="9"/>
      <c r="I12" s="305" t="s">
        <v>487</v>
      </c>
      <c r="J12" s="305" t="s">
        <v>488</v>
      </c>
      <c r="K12" s="305" t="s">
        <v>489</v>
      </c>
      <c r="L12" s="305" t="s">
        <v>487</v>
      </c>
      <c r="M12" s="305" t="s">
        <v>488</v>
      </c>
      <c r="N12" s="305" t="s">
        <v>489</v>
      </c>
    </row>
    <row r="13" spans="1:14" ht="12" customHeight="1" x14ac:dyDescent="0.15">
      <c r="B13" s="27"/>
      <c r="C13" s="11"/>
      <c r="D13" s="11"/>
      <c r="E13" s="11"/>
      <c r="F13" s="11"/>
      <c r="G13" s="11"/>
      <c r="H13" s="11"/>
      <c r="I13" s="307"/>
      <c r="J13" s="307"/>
      <c r="K13" s="307"/>
      <c r="L13" s="308">
        <f>$I$22</f>
        <v>2031</v>
      </c>
      <c r="M13" s="308">
        <f>$J$22</f>
        <v>943</v>
      </c>
      <c r="N13" s="308">
        <f>$K$22</f>
        <v>1034</v>
      </c>
    </row>
    <row r="14" spans="1:14" ht="15" customHeight="1" x14ac:dyDescent="0.15">
      <c r="B14" s="23" t="s">
        <v>490</v>
      </c>
      <c r="C14" s="9"/>
      <c r="D14" s="319"/>
      <c r="E14" s="9"/>
      <c r="I14" s="311">
        <v>750</v>
      </c>
      <c r="J14" s="311">
        <v>349</v>
      </c>
      <c r="K14" s="311">
        <v>380</v>
      </c>
      <c r="L14" s="320">
        <f t="shared" ref="L14:L21" si="0">$I14/L$13*100</f>
        <v>36.92762186115214</v>
      </c>
      <c r="M14" s="320">
        <f t="shared" ref="M14:M21" si="1">$J14/M$13*100</f>
        <v>37.009544008483566</v>
      </c>
      <c r="N14" s="320">
        <f t="shared" ref="N14:N21" si="2">$K14/N$13*100</f>
        <v>36.750483558994198</v>
      </c>
    </row>
    <row r="15" spans="1:14" ht="15" customHeight="1" x14ac:dyDescent="0.15">
      <c r="B15" s="23" t="s">
        <v>491</v>
      </c>
      <c r="C15" s="9"/>
      <c r="D15" s="319"/>
      <c r="E15" s="9"/>
      <c r="I15" s="311">
        <v>224</v>
      </c>
      <c r="J15" s="311">
        <v>95</v>
      </c>
      <c r="K15" s="311">
        <v>124</v>
      </c>
      <c r="L15" s="312">
        <f t="shared" si="0"/>
        <v>11.029049729197439</v>
      </c>
      <c r="M15" s="312">
        <f t="shared" si="1"/>
        <v>10.074231177094379</v>
      </c>
      <c r="N15" s="312">
        <f t="shared" si="2"/>
        <v>11.992263056092844</v>
      </c>
    </row>
    <row r="16" spans="1:14" ht="15" customHeight="1" x14ac:dyDescent="0.15">
      <c r="B16" s="23" t="s">
        <v>492</v>
      </c>
      <c r="C16" s="9"/>
      <c r="D16" s="319"/>
      <c r="E16" s="9"/>
      <c r="I16" s="311">
        <v>171</v>
      </c>
      <c r="J16" s="311">
        <v>84</v>
      </c>
      <c r="K16" s="311">
        <v>85</v>
      </c>
      <c r="L16" s="312">
        <f t="shared" si="0"/>
        <v>8.4194977843426884</v>
      </c>
      <c r="M16" s="312">
        <f t="shared" si="1"/>
        <v>8.9077412513255574</v>
      </c>
      <c r="N16" s="312">
        <f t="shared" si="2"/>
        <v>8.2205029013539654</v>
      </c>
    </row>
    <row r="17" spans="1:14" ht="15" customHeight="1" x14ac:dyDescent="0.15">
      <c r="B17" s="23" t="s">
        <v>493</v>
      </c>
      <c r="C17" s="9"/>
      <c r="D17" s="319"/>
      <c r="E17" s="9"/>
      <c r="I17" s="311">
        <v>174</v>
      </c>
      <c r="J17" s="311">
        <v>75</v>
      </c>
      <c r="K17" s="311">
        <v>92</v>
      </c>
      <c r="L17" s="312">
        <f t="shared" si="0"/>
        <v>8.5672082717872975</v>
      </c>
      <c r="M17" s="312">
        <f t="shared" si="1"/>
        <v>7.9533404029692472</v>
      </c>
      <c r="N17" s="312">
        <f t="shared" si="2"/>
        <v>8.8974854932301746</v>
      </c>
    </row>
    <row r="18" spans="1:14" ht="15" customHeight="1" x14ac:dyDescent="0.15">
      <c r="B18" s="23" t="s">
        <v>494</v>
      </c>
      <c r="C18" s="9"/>
      <c r="D18" s="319"/>
      <c r="E18" s="9"/>
      <c r="I18" s="311">
        <v>132</v>
      </c>
      <c r="J18" s="311">
        <v>60</v>
      </c>
      <c r="K18" s="311">
        <v>68</v>
      </c>
      <c r="L18" s="312">
        <f t="shared" si="0"/>
        <v>6.4992614475627768</v>
      </c>
      <c r="M18" s="312">
        <f t="shared" si="1"/>
        <v>6.3626723223753974</v>
      </c>
      <c r="N18" s="312">
        <f t="shared" si="2"/>
        <v>6.5764023210831715</v>
      </c>
    </row>
    <row r="19" spans="1:14" ht="15" customHeight="1" x14ac:dyDescent="0.15">
      <c r="B19" s="23" t="s">
        <v>495</v>
      </c>
      <c r="C19" s="9"/>
      <c r="D19" s="319"/>
      <c r="E19" s="9"/>
      <c r="I19" s="311">
        <v>160</v>
      </c>
      <c r="J19" s="311">
        <v>64</v>
      </c>
      <c r="K19" s="311">
        <v>93</v>
      </c>
      <c r="L19" s="312">
        <f t="shared" si="0"/>
        <v>7.8778926637124576</v>
      </c>
      <c r="M19" s="312">
        <f t="shared" si="1"/>
        <v>6.7868504772004252</v>
      </c>
      <c r="N19" s="312">
        <f t="shared" si="2"/>
        <v>8.9941972920696323</v>
      </c>
    </row>
    <row r="20" spans="1:14" ht="15" customHeight="1" x14ac:dyDescent="0.15">
      <c r="B20" s="23" t="s">
        <v>496</v>
      </c>
      <c r="C20" s="9"/>
      <c r="D20" s="319"/>
      <c r="E20" s="9"/>
      <c r="I20" s="311">
        <v>100</v>
      </c>
      <c r="J20" s="311">
        <v>50</v>
      </c>
      <c r="K20" s="311">
        <v>50</v>
      </c>
      <c r="L20" s="312">
        <f t="shared" si="0"/>
        <v>4.9236829148202856</v>
      </c>
      <c r="M20" s="312">
        <f t="shared" si="1"/>
        <v>5.3022269353128317</v>
      </c>
      <c r="N20" s="312">
        <f t="shared" si="2"/>
        <v>4.8355899419729207</v>
      </c>
    </row>
    <row r="21" spans="1:14" ht="15" customHeight="1" x14ac:dyDescent="0.15">
      <c r="B21" s="27" t="s">
        <v>231</v>
      </c>
      <c r="C21" s="11"/>
      <c r="D21" s="321"/>
      <c r="E21" s="11"/>
      <c r="F21" s="11"/>
      <c r="G21" s="11"/>
      <c r="H21" s="11"/>
      <c r="I21" s="322">
        <v>320</v>
      </c>
      <c r="J21" s="322">
        <v>166</v>
      </c>
      <c r="K21" s="322">
        <v>142</v>
      </c>
      <c r="L21" s="323">
        <f t="shared" si="0"/>
        <v>15.755785327424915</v>
      </c>
      <c r="M21" s="323">
        <f t="shared" si="1"/>
        <v>17.6033934252386</v>
      </c>
      <c r="N21" s="323">
        <f t="shared" si="2"/>
        <v>13.733075435203096</v>
      </c>
    </row>
    <row r="22" spans="1:14" ht="15" customHeight="1" x14ac:dyDescent="0.15">
      <c r="B22" s="28" t="s">
        <v>1</v>
      </c>
      <c r="C22" s="12"/>
      <c r="D22" s="12"/>
      <c r="E22" s="12"/>
      <c r="F22" s="12"/>
      <c r="G22" s="12"/>
      <c r="H22" s="12"/>
      <c r="I22" s="313">
        <f>SUM(I14:I21)</f>
        <v>2031</v>
      </c>
      <c r="J22" s="313">
        <f t="shared" ref="J22:K22" si="3">SUM(J14:J21)</f>
        <v>943</v>
      </c>
      <c r="K22" s="313">
        <f t="shared" si="3"/>
        <v>1034</v>
      </c>
      <c r="L22" s="314">
        <f>IF(SUM(L14:L21)&gt;100,"－",SUM(L14:L21))</f>
        <v>100</v>
      </c>
      <c r="M22" s="314">
        <f t="shared" ref="M22:N22" si="4">IF(SUM(M14:M21)&gt;100,"－",SUM(M14:M21))</f>
        <v>100.00000000000003</v>
      </c>
      <c r="N22" s="314">
        <f t="shared" si="4"/>
        <v>100</v>
      </c>
    </row>
    <row r="23" spans="1:14" ht="15" customHeight="1" x14ac:dyDescent="0.15">
      <c r="B23" s="29"/>
      <c r="I23" s="1"/>
      <c r="J23" s="1"/>
      <c r="K23" s="1"/>
      <c r="L23" s="8"/>
      <c r="N23" s="8"/>
    </row>
    <row r="24" spans="1:14" ht="15" customHeight="1" x14ac:dyDescent="0.15">
      <c r="A24" s="1" t="s">
        <v>497</v>
      </c>
      <c r="B24" s="29"/>
      <c r="I24" s="1"/>
      <c r="J24" s="1"/>
      <c r="K24" s="1"/>
      <c r="L24" s="8"/>
      <c r="N24" s="8"/>
    </row>
    <row r="25" spans="1:14" ht="12" customHeight="1" x14ac:dyDescent="0.15">
      <c r="B25" s="30"/>
      <c r="C25" s="10"/>
      <c r="D25" s="10"/>
      <c r="E25" s="10"/>
      <c r="F25" s="10"/>
      <c r="G25" s="10"/>
      <c r="H25" s="10"/>
      <c r="I25" s="316" t="s">
        <v>2</v>
      </c>
      <c r="J25" s="12"/>
      <c r="K25" s="13"/>
      <c r="L25" s="317" t="s">
        <v>3</v>
      </c>
      <c r="M25" s="24"/>
      <c r="N25" s="318"/>
    </row>
    <row r="26" spans="1:14" ht="12" customHeight="1" x14ac:dyDescent="0.15">
      <c r="B26" s="23"/>
      <c r="C26" s="9"/>
      <c r="D26" s="9"/>
      <c r="E26" s="9"/>
      <c r="I26" s="305" t="s">
        <v>487</v>
      </c>
      <c r="J26" s="305" t="s">
        <v>488</v>
      </c>
      <c r="K26" s="305" t="s">
        <v>489</v>
      </c>
      <c r="L26" s="305" t="s">
        <v>487</v>
      </c>
      <c r="M26" s="305" t="s">
        <v>488</v>
      </c>
      <c r="N26" s="305" t="s">
        <v>489</v>
      </c>
    </row>
    <row r="27" spans="1:14" ht="12" customHeight="1" x14ac:dyDescent="0.15">
      <c r="B27" s="27"/>
      <c r="C27" s="11"/>
      <c r="D27" s="11"/>
      <c r="E27" s="11"/>
      <c r="F27" s="11"/>
      <c r="G27" s="11"/>
      <c r="H27" s="11"/>
      <c r="I27" s="307"/>
      <c r="J27" s="307"/>
      <c r="K27" s="307"/>
      <c r="L27" s="308">
        <f>$I$22</f>
        <v>2031</v>
      </c>
      <c r="M27" s="308">
        <f>$J$22</f>
        <v>943</v>
      </c>
      <c r="N27" s="308">
        <f>$K$22</f>
        <v>1034</v>
      </c>
    </row>
    <row r="28" spans="1:14" ht="15" customHeight="1" x14ac:dyDescent="0.15">
      <c r="B28" s="23" t="s">
        <v>498</v>
      </c>
      <c r="C28" s="9"/>
      <c r="D28" s="9"/>
      <c r="E28" s="9"/>
      <c r="I28" s="324">
        <v>1142</v>
      </c>
      <c r="J28" s="324">
        <v>551</v>
      </c>
      <c r="K28" s="324">
        <v>555</v>
      </c>
      <c r="L28" s="320">
        <f t="shared" ref="L28:L34" si="5">$I28/L$27*100</f>
        <v>56.228458887247655</v>
      </c>
      <c r="M28" s="320">
        <f t="shared" ref="M28:M34" si="6">$J28/M$27*100</f>
        <v>58.430540827147404</v>
      </c>
      <c r="N28" s="320">
        <f t="shared" ref="N28:N34" si="7">$K28/N$27*100</f>
        <v>53.67504835589942</v>
      </c>
    </row>
    <row r="29" spans="1:14" ht="15" customHeight="1" x14ac:dyDescent="0.15">
      <c r="B29" s="23" t="s">
        <v>499</v>
      </c>
      <c r="C29" s="9"/>
      <c r="D29" s="9"/>
      <c r="E29" s="9"/>
      <c r="I29" s="325">
        <v>529</v>
      </c>
      <c r="J29" s="325">
        <v>229</v>
      </c>
      <c r="K29" s="325">
        <v>287</v>
      </c>
      <c r="L29" s="312">
        <f t="shared" si="5"/>
        <v>26.046282619399307</v>
      </c>
      <c r="M29" s="312">
        <f t="shared" si="6"/>
        <v>24.284199363732768</v>
      </c>
      <c r="N29" s="312">
        <f t="shared" si="7"/>
        <v>27.756286266924562</v>
      </c>
    </row>
    <row r="30" spans="1:14" ht="15" customHeight="1" x14ac:dyDescent="0.15">
      <c r="B30" s="23" t="s">
        <v>500</v>
      </c>
      <c r="C30" s="9"/>
      <c r="D30" s="9"/>
      <c r="E30" s="9"/>
      <c r="I30" s="325">
        <v>25</v>
      </c>
      <c r="J30" s="325">
        <v>13</v>
      </c>
      <c r="K30" s="325">
        <v>11</v>
      </c>
      <c r="L30" s="312">
        <f t="shared" si="5"/>
        <v>1.2309207287050714</v>
      </c>
      <c r="M30" s="312">
        <f t="shared" si="6"/>
        <v>1.3785790031813361</v>
      </c>
      <c r="N30" s="312">
        <f t="shared" si="7"/>
        <v>1.0638297872340425</v>
      </c>
    </row>
    <row r="31" spans="1:14" ht="15" customHeight="1" x14ac:dyDescent="0.15">
      <c r="B31" s="23" t="s">
        <v>501</v>
      </c>
      <c r="C31" s="9"/>
      <c r="D31" s="9"/>
      <c r="E31" s="9"/>
      <c r="I31" s="325">
        <v>116</v>
      </c>
      <c r="J31" s="325">
        <v>37</v>
      </c>
      <c r="K31" s="325">
        <v>79</v>
      </c>
      <c r="L31" s="312">
        <f t="shared" si="5"/>
        <v>5.7114721811915317</v>
      </c>
      <c r="M31" s="312">
        <f t="shared" si="6"/>
        <v>3.923647932131495</v>
      </c>
      <c r="N31" s="312">
        <f t="shared" si="7"/>
        <v>7.6402321083172149</v>
      </c>
    </row>
    <row r="32" spans="1:14" ht="15" customHeight="1" x14ac:dyDescent="0.15">
      <c r="B32" s="23" t="s">
        <v>502</v>
      </c>
      <c r="C32" s="9"/>
      <c r="D32" s="9"/>
      <c r="E32" s="9"/>
      <c r="I32" s="325">
        <v>24</v>
      </c>
      <c r="J32" s="325">
        <v>14</v>
      </c>
      <c r="K32" s="325">
        <v>10</v>
      </c>
      <c r="L32" s="312">
        <f t="shared" si="5"/>
        <v>1.1816838995568686</v>
      </c>
      <c r="M32" s="312">
        <f t="shared" si="6"/>
        <v>1.4846235418875928</v>
      </c>
      <c r="N32" s="312">
        <f t="shared" si="7"/>
        <v>0.96711798839458418</v>
      </c>
    </row>
    <row r="33" spans="1:14" ht="15" customHeight="1" x14ac:dyDescent="0.15">
      <c r="B33" s="23" t="s">
        <v>7</v>
      </c>
      <c r="C33" s="9"/>
      <c r="D33" s="9"/>
      <c r="E33" s="9"/>
      <c r="I33" s="325">
        <v>163</v>
      </c>
      <c r="J33" s="325">
        <v>80</v>
      </c>
      <c r="K33" s="325">
        <v>80</v>
      </c>
      <c r="L33" s="312">
        <f t="shared" si="5"/>
        <v>8.0256031511570658</v>
      </c>
      <c r="M33" s="312">
        <f t="shared" si="6"/>
        <v>8.4835630965005304</v>
      </c>
      <c r="N33" s="312">
        <f t="shared" si="7"/>
        <v>7.7369439071566735</v>
      </c>
    </row>
    <row r="34" spans="1:14" ht="15" customHeight="1" x14ac:dyDescent="0.15">
      <c r="B34" s="27" t="s">
        <v>0</v>
      </c>
      <c r="C34" s="11"/>
      <c r="D34" s="11"/>
      <c r="E34" s="11"/>
      <c r="F34" s="11"/>
      <c r="G34" s="11"/>
      <c r="H34" s="11"/>
      <c r="I34" s="326">
        <v>32</v>
      </c>
      <c r="J34" s="326">
        <v>19</v>
      </c>
      <c r="K34" s="326">
        <v>12</v>
      </c>
      <c r="L34" s="323">
        <f t="shared" si="5"/>
        <v>1.5755785327424916</v>
      </c>
      <c r="M34" s="323">
        <f t="shared" si="6"/>
        <v>2.0148462354188759</v>
      </c>
      <c r="N34" s="323">
        <f t="shared" si="7"/>
        <v>1.1605415860735011</v>
      </c>
    </row>
    <row r="35" spans="1:14" ht="15" customHeight="1" x14ac:dyDescent="0.15">
      <c r="B35" s="28" t="s">
        <v>1</v>
      </c>
      <c r="C35" s="12"/>
      <c r="D35" s="12"/>
      <c r="E35" s="12"/>
      <c r="F35" s="12"/>
      <c r="G35" s="12"/>
      <c r="H35" s="12"/>
      <c r="I35" s="313">
        <f>SUM(I28:I34)</f>
        <v>2031</v>
      </c>
      <c r="J35" s="313">
        <f t="shared" ref="J35:K35" si="8">SUM(J28:J34)</f>
        <v>943</v>
      </c>
      <c r="K35" s="313">
        <f t="shared" si="8"/>
        <v>1034</v>
      </c>
      <c r="L35" s="314">
        <f>IF(SUM(L28:L34)&gt;100,"－",SUM(L28:L34))</f>
        <v>100</v>
      </c>
      <c r="M35" s="314">
        <f>IF(SUM(M28:M34)&gt;100,"－",SUM(M28:M34))</f>
        <v>100</v>
      </c>
      <c r="N35" s="314">
        <f>IF(SUM(N28:N34)&gt;100,"－",SUM(N28:N34))</f>
        <v>100.00000000000001</v>
      </c>
    </row>
    <row r="36" spans="1:14" ht="14.25" customHeight="1" x14ac:dyDescent="0.15">
      <c r="B36" s="29"/>
      <c r="I36" s="1"/>
      <c r="J36" s="1"/>
      <c r="K36" s="1"/>
      <c r="L36" s="8"/>
      <c r="N36" s="8"/>
    </row>
    <row r="37" spans="1:14" ht="15" customHeight="1" x14ac:dyDescent="0.15">
      <c r="A37" s="1" t="s">
        <v>503</v>
      </c>
      <c r="B37" s="29"/>
      <c r="I37" s="1"/>
      <c r="J37" s="1"/>
      <c r="K37" s="1"/>
      <c r="M37" s="1"/>
    </row>
    <row r="38" spans="1:14" ht="12" customHeight="1" x14ac:dyDescent="0.15">
      <c r="B38" s="30"/>
      <c r="C38" s="10"/>
      <c r="D38" s="10"/>
      <c r="E38" s="10"/>
      <c r="F38" s="10"/>
      <c r="G38" s="10"/>
      <c r="H38" s="10"/>
      <c r="I38" s="316" t="s">
        <v>2</v>
      </c>
      <c r="J38" s="12"/>
      <c r="K38" s="13"/>
      <c r="L38" s="317" t="s">
        <v>3</v>
      </c>
      <c r="M38" s="24"/>
      <c r="N38" s="318"/>
    </row>
    <row r="39" spans="1:14" ht="12" customHeight="1" x14ac:dyDescent="0.15">
      <c r="B39" s="23"/>
      <c r="C39" s="9"/>
      <c r="D39" s="9"/>
      <c r="E39" s="9"/>
      <c r="I39" s="305" t="s">
        <v>487</v>
      </c>
      <c r="J39" s="305" t="s">
        <v>488</v>
      </c>
      <c r="K39" s="305" t="s">
        <v>489</v>
      </c>
      <c r="L39" s="305" t="s">
        <v>487</v>
      </c>
      <c r="M39" s="305" t="s">
        <v>488</v>
      </c>
      <c r="N39" s="305" t="s">
        <v>489</v>
      </c>
    </row>
    <row r="40" spans="1:14" ht="12" customHeight="1" x14ac:dyDescent="0.15">
      <c r="B40" s="27"/>
      <c r="C40" s="11"/>
      <c r="D40" s="11"/>
      <c r="E40" s="11"/>
      <c r="F40" s="11"/>
      <c r="G40" s="11"/>
      <c r="H40" s="11"/>
      <c r="I40" s="307"/>
      <c r="J40" s="307"/>
      <c r="K40" s="307"/>
      <c r="L40" s="308">
        <f>$I$22</f>
        <v>2031</v>
      </c>
      <c r="M40" s="308">
        <f>$J$22</f>
        <v>943</v>
      </c>
      <c r="N40" s="308">
        <f>$K$22</f>
        <v>1034</v>
      </c>
    </row>
    <row r="41" spans="1:14" ht="15" customHeight="1" x14ac:dyDescent="0.15">
      <c r="B41" s="327" t="s">
        <v>504</v>
      </c>
      <c r="C41" s="9"/>
      <c r="D41" s="9"/>
      <c r="E41" s="9"/>
      <c r="I41" s="309">
        <v>1352</v>
      </c>
      <c r="J41" s="309">
        <v>598</v>
      </c>
      <c r="K41" s="309">
        <v>719</v>
      </c>
      <c r="L41" s="320">
        <f>$I41/L$40*100</f>
        <v>66.568193008370258</v>
      </c>
      <c r="M41" s="320">
        <f>$J41/M$40*100</f>
        <v>63.414634146341463</v>
      </c>
      <c r="N41" s="320">
        <f>$K41/N$40*100</f>
        <v>69.535783365570609</v>
      </c>
    </row>
    <row r="42" spans="1:14" ht="15" customHeight="1" x14ac:dyDescent="0.15">
      <c r="B42" s="327" t="s">
        <v>505</v>
      </c>
      <c r="C42" s="9"/>
      <c r="D42" s="9"/>
      <c r="E42" s="9"/>
      <c r="I42" s="311">
        <v>479</v>
      </c>
      <c r="J42" s="311">
        <v>233</v>
      </c>
      <c r="K42" s="311">
        <v>231</v>
      </c>
      <c r="L42" s="312">
        <f>$I42/L$40*100</f>
        <v>23.584441161989169</v>
      </c>
      <c r="M42" s="312">
        <f>$J42/M$40*100</f>
        <v>24.708377518557796</v>
      </c>
      <c r="N42" s="312">
        <f>$K42/N$40*100</f>
        <v>22.340425531914892</v>
      </c>
    </row>
    <row r="43" spans="1:14" ht="15" customHeight="1" x14ac:dyDescent="0.15">
      <c r="B43" s="327" t="s">
        <v>506</v>
      </c>
      <c r="C43" s="9"/>
      <c r="D43" s="9"/>
      <c r="E43" s="9"/>
      <c r="I43" s="311">
        <v>165</v>
      </c>
      <c r="J43" s="311">
        <v>89</v>
      </c>
      <c r="K43" s="311">
        <v>72</v>
      </c>
      <c r="L43" s="312">
        <f>$I43/L$40*100</f>
        <v>8.1240768094534719</v>
      </c>
      <c r="M43" s="312">
        <f>$J43/M$40*100</f>
        <v>9.4379639448568398</v>
      </c>
      <c r="N43" s="312">
        <f>$K43/N$40*100</f>
        <v>6.9632495164410058</v>
      </c>
    </row>
    <row r="44" spans="1:14" ht="15" customHeight="1" x14ac:dyDescent="0.15">
      <c r="B44" s="328" t="s">
        <v>0</v>
      </c>
      <c r="C44" s="11"/>
      <c r="D44" s="11"/>
      <c r="E44" s="11"/>
      <c r="F44" s="11"/>
      <c r="G44" s="11"/>
      <c r="H44" s="11"/>
      <c r="I44" s="322">
        <v>35</v>
      </c>
      <c r="J44" s="322">
        <v>23</v>
      </c>
      <c r="K44" s="322">
        <v>12</v>
      </c>
      <c r="L44" s="323">
        <f>$I44/L$40*100</f>
        <v>1.7232890201871001</v>
      </c>
      <c r="M44" s="323">
        <f>$J44/M$40*100</f>
        <v>2.4390243902439024</v>
      </c>
      <c r="N44" s="323">
        <f>$K44/N$40*100</f>
        <v>1.1605415860735011</v>
      </c>
    </row>
    <row r="45" spans="1:14" ht="15" customHeight="1" x14ac:dyDescent="0.15">
      <c r="B45" s="28" t="s">
        <v>1</v>
      </c>
      <c r="C45" s="12"/>
      <c r="D45" s="12"/>
      <c r="E45" s="12"/>
      <c r="F45" s="12"/>
      <c r="G45" s="12"/>
      <c r="H45" s="12"/>
      <c r="I45" s="313">
        <f>SUM(I41:I44)</f>
        <v>2031</v>
      </c>
      <c r="J45" s="313">
        <f t="shared" ref="J45:K45" si="9">SUM(J41:J44)</f>
        <v>943</v>
      </c>
      <c r="K45" s="313">
        <f t="shared" si="9"/>
        <v>1034</v>
      </c>
      <c r="L45" s="314">
        <f>IF(SUM(L41:L44)&gt;100,"－",SUM(L41:L44))</f>
        <v>99.999999999999986</v>
      </c>
      <c r="M45" s="314">
        <f>IF(SUM(M41:M44)&gt;100,"－",SUM(M41:M44))</f>
        <v>100</v>
      </c>
      <c r="N45" s="314">
        <f>IF(SUM(N41:N44)&gt;100,"－",SUM(N41:N44))</f>
        <v>100.00000000000001</v>
      </c>
    </row>
    <row r="46" spans="1:14" ht="15" customHeight="1" x14ac:dyDescent="0.15">
      <c r="B46" s="31"/>
      <c r="C46" s="14"/>
      <c r="D46" s="14"/>
      <c r="E46" s="14"/>
      <c r="F46" s="14"/>
      <c r="G46" s="14"/>
      <c r="H46" s="14"/>
      <c r="I46" s="16"/>
      <c r="J46" s="16"/>
      <c r="K46" s="16"/>
      <c r="L46" s="17"/>
      <c r="M46" s="17"/>
      <c r="N46" s="17"/>
    </row>
    <row r="47" spans="1:14" ht="15" customHeight="1" x14ac:dyDescent="0.15">
      <c r="A47" s="1" t="s">
        <v>507</v>
      </c>
      <c r="B47" s="29"/>
      <c r="I47" s="1"/>
      <c r="J47" s="1"/>
      <c r="K47" s="1"/>
      <c r="L47" s="8"/>
      <c r="N47" s="8"/>
    </row>
    <row r="48" spans="1:14" ht="12" customHeight="1" x14ac:dyDescent="0.15">
      <c r="B48" s="30"/>
      <c r="C48" s="10"/>
      <c r="D48" s="10"/>
      <c r="E48" s="10"/>
      <c r="F48" s="10"/>
      <c r="G48" s="10"/>
      <c r="H48" s="10"/>
      <c r="I48" s="316" t="s">
        <v>2</v>
      </c>
      <c r="J48" s="12"/>
      <c r="K48" s="13"/>
      <c r="L48" s="317" t="s">
        <v>3</v>
      </c>
      <c r="M48" s="24"/>
      <c r="N48" s="318"/>
    </row>
    <row r="49" spans="1:14" ht="12" customHeight="1" x14ac:dyDescent="0.15">
      <c r="B49" s="23"/>
      <c r="C49" s="9"/>
      <c r="D49" s="9"/>
      <c r="E49" s="9"/>
      <c r="I49" s="305" t="s">
        <v>487</v>
      </c>
      <c r="J49" s="305" t="s">
        <v>488</v>
      </c>
      <c r="K49" s="305" t="s">
        <v>489</v>
      </c>
      <c r="L49" s="305" t="s">
        <v>487</v>
      </c>
      <c r="M49" s="305" t="s">
        <v>488</v>
      </c>
      <c r="N49" s="305" t="s">
        <v>489</v>
      </c>
    </row>
    <row r="50" spans="1:14" ht="12" customHeight="1" x14ac:dyDescent="0.15">
      <c r="B50" s="27"/>
      <c r="C50" s="11"/>
      <c r="D50" s="11"/>
      <c r="E50" s="11"/>
      <c r="F50" s="11"/>
      <c r="G50" s="11"/>
      <c r="H50" s="11"/>
      <c r="I50" s="307"/>
      <c r="J50" s="307"/>
      <c r="K50" s="307"/>
      <c r="L50" s="308">
        <f>$I$22</f>
        <v>2031</v>
      </c>
      <c r="M50" s="308">
        <f>$J$22</f>
        <v>943</v>
      </c>
      <c r="N50" s="308">
        <f>$K$22</f>
        <v>1034</v>
      </c>
    </row>
    <row r="51" spans="1:14" ht="15" customHeight="1" x14ac:dyDescent="0.15">
      <c r="B51" s="23" t="s">
        <v>508</v>
      </c>
      <c r="C51" s="9"/>
      <c r="D51" s="9"/>
      <c r="E51" s="9"/>
      <c r="I51" s="309">
        <v>1159</v>
      </c>
      <c r="J51" s="309">
        <v>624</v>
      </c>
      <c r="K51" s="309">
        <v>507</v>
      </c>
      <c r="L51" s="320">
        <f t="shared" ref="L51:L56" si="10">$I51/L$50*100</f>
        <v>57.06548498276711</v>
      </c>
      <c r="M51" s="320">
        <f t="shared" ref="M51:M56" si="11">$J51/M$50*100</f>
        <v>66.171792152704128</v>
      </c>
      <c r="N51" s="320">
        <f t="shared" ref="N51:N56" si="12">$K51/N$50*100</f>
        <v>49.032882011605416</v>
      </c>
    </row>
    <row r="52" spans="1:14" ht="15" customHeight="1" x14ac:dyDescent="0.15">
      <c r="B52" s="23" t="s">
        <v>509</v>
      </c>
      <c r="C52" s="9"/>
      <c r="D52" s="9"/>
      <c r="E52" s="9"/>
      <c r="I52" s="311">
        <v>295</v>
      </c>
      <c r="J52" s="311">
        <v>124</v>
      </c>
      <c r="K52" s="311">
        <v>163</v>
      </c>
      <c r="L52" s="312">
        <f t="shared" si="10"/>
        <v>14.524864598719841</v>
      </c>
      <c r="M52" s="312">
        <f t="shared" si="11"/>
        <v>13.149522799575822</v>
      </c>
      <c r="N52" s="312">
        <f t="shared" si="12"/>
        <v>15.76402321083172</v>
      </c>
    </row>
    <row r="53" spans="1:14" ht="15" customHeight="1" x14ac:dyDescent="0.15">
      <c r="B53" s="23" t="s">
        <v>510</v>
      </c>
      <c r="C53" s="9"/>
      <c r="D53" s="9"/>
      <c r="E53" s="9"/>
      <c r="I53" s="311">
        <v>441</v>
      </c>
      <c r="J53" s="311">
        <v>127</v>
      </c>
      <c r="K53" s="311">
        <v>298</v>
      </c>
      <c r="L53" s="312">
        <f t="shared" si="10"/>
        <v>21.71344165435746</v>
      </c>
      <c r="M53" s="312">
        <f t="shared" si="11"/>
        <v>13.467656415694593</v>
      </c>
      <c r="N53" s="312">
        <f t="shared" si="12"/>
        <v>28.820116054158607</v>
      </c>
    </row>
    <row r="54" spans="1:14" ht="15" customHeight="1" x14ac:dyDescent="0.15">
      <c r="B54" s="23" t="s">
        <v>7</v>
      </c>
      <c r="C54" s="9"/>
      <c r="D54" s="9"/>
      <c r="E54" s="9"/>
      <c r="I54" s="311">
        <v>103</v>
      </c>
      <c r="J54" s="311">
        <v>47</v>
      </c>
      <c r="K54" s="311">
        <v>54</v>
      </c>
      <c r="L54" s="312">
        <f t="shared" si="10"/>
        <v>5.0713934022648939</v>
      </c>
      <c r="M54" s="312">
        <f t="shared" si="11"/>
        <v>4.9840933191940611</v>
      </c>
      <c r="N54" s="312">
        <f t="shared" si="12"/>
        <v>5.2224371373307541</v>
      </c>
    </row>
    <row r="55" spans="1:14" ht="15" customHeight="1" x14ac:dyDescent="0.15">
      <c r="B55" s="23" t="s">
        <v>35</v>
      </c>
      <c r="C55" s="9"/>
      <c r="D55" s="9"/>
      <c r="E55" s="9"/>
      <c r="I55" s="311">
        <v>6</v>
      </c>
      <c r="J55" s="311">
        <v>4</v>
      </c>
      <c r="K55" s="311">
        <v>2</v>
      </c>
      <c r="L55" s="312">
        <f t="shared" si="10"/>
        <v>0.29542097488921715</v>
      </c>
      <c r="M55" s="312">
        <f t="shared" si="11"/>
        <v>0.42417815482502658</v>
      </c>
      <c r="N55" s="312">
        <f t="shared" si="12"/>
        <v>0.19342359767891684</v>
      </c>
    </row>
    <row r="56" spans="1:14" ht="15" customHeight="1" x14ac:dyDescent="0.15">
      <c r="B56" s="27" t="s">
        <v>0</v>
      </c>
      <c r="C56" s="11"/>
      <c r="D56" s="11"/>
      <c r="E56" s="11"/>
      <c r="F56" s="11"/>
      <c r="G56" s="11"/>
      <c r="H56" s="11"/>
      <c r="I56" s="322">
        <v>27</v>
      </c>
      <c r="J56" s="322">
        <v>17</v>
      </c>
      <c r="K56" s="322">
        <v>10</v>
      </c>
      <c r="L56" s="323">
        <f t="shared" si="10"/>
        <v>1.3293943870014771</v>
      </c>
      <c r="M56" s="323">
        <f t="shared" si="11"/>
        <v>1.8027571580063628</v>
      </c>
      <c r="N56" s="323">
        <f t="shared" si="12"/>
        <v>0.96711798839458418</v>
      </c>
    </row>
    <row r="57" spans="1:14" ht="15" customHeight="1" x14ac:dyDescent="0.15">
      <c r="B57" s="28" t="s">
        <v>1</v>
      </c>
      <c r="C57" s="12"/>
      <c r="D57" s="12"/>
      <c r="E57" s="12"/>
      <c r="F57" s="12"/>
      <c r="G57" s="12"/>
      <c r="H57" s="12"/>
      <c r="I57" s="313">
        <f>SUM(I51:I56)</f>
        <v>2031</v>
      </c>
      <c r="J57" s="313">
        <f t="shared" ref="J57:K57" si="13">SUM(J51:J56)</f>
        <v>943</v>
      </c>
      <c r="K57" s="313">
        <f t="shared" si="13"/>
        <v>1034</v>
      </c>
      <c r="L57" s="314">
        <f>IF(SUM(L51:L56)&gt;100,"－",SUM(L51:L56))</f>
        <v>99.999999999999986</v>
      </c>
      <c r="M57" s="314">
        <f>IF(SUM(M51:M56)&gt;100,"－",SUM(M51:M56))</f>
        <v>99.999999999999986</v>
      </c>
      <c r="N57" s="314">
        <f>IF(SUM(N51:N56)&gt;100,"－",SUM(N51:N56))</f>
        <v>100</v>
      </c>
    </row>
    <row r="58" spans="1:14" ht="14.25" customHeight="1" x14ac:dyDescent="0.15">
      <c r="B58" s="29"/>
      <c r="I58" s="1"/>
      <c r="J58" s="1"/>
      <c r="K58" s="1"/>
      <c r="L58" s="8"/>
      <c r="N58" s="8"/>
    </row>
    <row r="59" spans="1:14" ht="15" customHeight="1" x14ac:dyDescent="0.15">
      <c r="A59" s="1" t="s">
        <v>511</v>
      </c>
      <c r="B59" s="29"/>
      <c r="I59" s="1"/>
      <c r="J59" s="1"/>
      <c r="K59" s="1"/>
      <c r="L59" s="8"/>
      <c r="N59" s="8"/>
    </row>
    <row r="60" spans="1:14" ht="12" customHeight="1" x14ac:dyDescent="0.15">
      <c r="B60" s="30"/>
      <c r="C60" s="10"/>
      <c r="D60" s="10"/>
      <c r="E60" s="10"/>
      <c r="F60" s="10"/>
      <c r="G60" s="10"/>
      <c r="H60" s="10"/>
      <c r="I60" s="316" t="s">
        <v>2</v>
      </c>
      <c r="J60" s="12"/>
      <c r="K60" s="13"/>
      <c r="L60" s="317" t="s">
        <v>3</v>
      </c>
      <c r="M60" s="24"/>
      <c r="N60" s="318"/>
    </row>
    <row r="61" spans="1:14" ht="12" customHeight="1" x14ac:dyDescent="0.15">
      <c r="B61" s="23"/>
      <c r="C61" s="9"/>
      <c r="D61" s="9"/>
      <c r="E61" s="9"/>
      <c r="I61" s="305" t="s">
        <v>487</v>
      </c>
      <c r="J61" s="305" t="s">
        <v>488</v>
      </c>
      <c r="K61" s="305" t="s">
        <v>489</v>
      </c>
      <c r="L61" s="305" t="s">
        <v>487</v>
      </c>
      <c r="M61" s="305" t="s">
        <v>488</v>
      </c>
      <c r="N61" s="305" t="s">
        <v>489</v>
      </c>
    </row>
    <row r="62" spans="1:14" ht="12" customHeight="1" x14ac:dyDescent="0.15">
      <c r="B62" s="27"/>
      <c r="C62" s="11"/>
      <c r="D62" s="11"/>
      <c r="E62" s="11"/>
      <c r="F62" s="11"/>
      <c r="G62" s="11"/>
      <c r="H62" s="11"/>
      <c r="I62" s="307"/>
      <c r="J62" s="307"/>
      <c r="K62" s="307"/>
      <c r="L62" s="308">
        <f>$I$22</f>
        <v>2031</v>
      </c>
      <c r="M62" s="308">
        <f>$J$22</f>
        <v>943</v>
      </c>
      <c r="N62" s="308">
        <f>$K$22</f>
        <v>1034</v>
      </c>
    </row>
    <row r="63" spans="1:14" ht="15" customHeight="1" x14ac:dyDescent="0.15">
      <c r="B63" s="23" t="s">
        <v>512</v>
      </c>
      <c r="C63" s="9"/>
      <c r="D63" s="9"/>
      <c r="E63" s="9"/>
      <c r="I63" s="309">
        <v>1111</v>
      </c>
      <c r="J63" s="309">
        <v>444</v>
      </c>
      <c r="K63" s="309">
        <v>645</v>
      </c>
      <c r="L63" s="320">
        <f>$I63/L$62*100</f>
        <v>54.702117183653378</v>
      </c>
      <c r="M63" s="320">
        <f>$J63/M$62*100</f>
        <v>47.083775185577942</v>
      </c>
      <c r="N63" s="320">
        <f>$K63/N$62*100</f>
        <v>62.379110251450676</v>
      </c>
    </row>
    <row r="64" spans="1:14" ht="15" customHeight="1" x14ac:dyDescent="0.15">
      <c r="B64" s="23" t="s">
        <v>513</v>
      </c>
      <c r="C64" s="9"/>
      <c r="D64" s="9"/>
      <c r="E64" s="9"/>
      <c r="I64" s="311">
        <v>694</v>
      </c>
      <c r="J64" s="311">
        <v>378</v>
      </c>
      <c r="K64" s="311">
        <v>294</v>
      </c>
      <c r="L64" s="312">
        <f>$I64/L$62*100</f>
        <v>34.170359428852784</v>
      </c>
      <c r="M64" s="312">
        <f>$J64/M$62*100</f>
        <v>40.084835630965003</v>
      </c>
      <c r="N64" s="312">
        <f>$K64/N$62*100</f>
        <v>28.433268858800776</v>
      </c>
    </row>
    <row r="65" spans="1:14" ht="15" customHeight="1" x14ac:dyDescent="0.15">
      <c r="B65" s="27" t="s">
        <v>0</v>
      </c>
      <c r="C65" s="11"/>
      <c r="D65" s="11"/>
      <c r="E65" s="11"/>
      <c r="F65" s="11"/>
      <c r="G65" s="11"/>
      <c r="H65" s="11"/>
      <c r="I65" s="322">
        <v>226</v>
      </c>
      <c r="J65" s="322">
        <v>121</v>
      </c>
      <c r="K65" s="322">
        <v>95</v>
      </c>
      <c r="L65" s="323">
        <f>$I65/L$62*100</f>
        <v>11.127523387493845</v>
      </c>
      <c r="M65" s="323">
        <f>$J65/M$62*100</f>
        <v>12.83138918345705</v>
      </c>
      <c r="N65" s="323">
        <f>$K65/N$62*100</f>
        <v>9.1876208897485494</v>
      </c>
    </row>
    <row r="66" spans="1:14" ht="15" customHeight="1" x14ac:dyDescent="0.15">
      <c r="B66" s="28" t="s">
        <v>1</v>
      </c>
      <c r="C66" s="12"/>
      <c r="D66" s="12"/>
      <c r="E66" s="12"/>
      <c r="F66" s="12"/>
      <c r="G66" s="12"/>
      <c r="H66" s="12"/>
      <c r="I66" s="313">
        <f>SUM(I63:I65)</f>
        <v>2031</v>
      </c>
      <c r="J66" s="313">
        <f t="shared" ref="J66:K66" si="14">SUM(J63:J65)</f>
        <v>943</v>
      </c>
      <c r="K66" s="313">
        <f t="shared" si="14"/>
        <v>1034</v>
      </c>
      <c r="L66" s="314">
        <f>IF(SUM(L63:L65)&gt;100,"－",SUM(L63:L65))</f>
        <v>100</v>
      </c>
      <c r="M66" s="314">
        <f>IF(SUM(M63:M65)&gt;100,"－",SUM(M63:M65))</f>
        <v>100</v>
      </c>
      <c r="N66" s="314">
        <f>IF(SUM(N63:N65)&gt;100,"－",SUM(N63:N65))</f>
        <v>100</v>
      </c>
    </row>
    <row r="67" spans="1:14" ht="15" customHeight="1" x14ac:dyDescent="0.15">
      <c r="B67" s="31"/>
      <c r="C67" s="14"/>
      <c r="D67" s="14"/>
      <c r="E67" s="14"/>
      <c r="F67" s="14"/>
      <c r="G67" s="14"/>
      <c r="H67" s="14"/>
      <c r="I67" s="16"/>
      <c r="J67" s="16"/>
      <c r="K67" s="16"/>
      <c r="L67" s="17"/>
      <c r="M67" s="17"/>
      <c r="N67" s="17"/>
    </row>
    <row r="68" spans="1:14" ht="15" customHeight="1" x14ac:dyDescent="0.15">
      <c r="A68" s="315" t="s">
        <v>514</v>
      </c>
      <c r="D68" s="8"/>
      <c r="F68" s="1"/>
      <c r="G68" s="1"/>
      <c r="H68" s="1"/>
      <c r="I68" s="1"/>
      <c r="J68" s="1"/>
      <c r="K68" s="1"/>
      <c r="M68" s="1"/>
    </row>
    <row r="69" spans="1:14" s="8" customFormat="1" ht="15" customHeight="1" x14ac:dyDescent="0.15">
      <c r="A69" s="8" t="s">
        <v>515</v>
      </c>
      <c r="B69" s="32"/>
      <c r="F69" s="329"/>
      <c r="G69" s="329"/>
      <c r="H69" s="329"/>
    </row>
    <row r="70" spans="1:14" ht="12" customHeight="1" x14ac:dyDescent="0.15">
      <c r="B70" s="30"/>
      <c r="C70" s="10"/>
      <c r="D70" s="10"/>
      <c r="E70" s="10"/>
      <c r="F70" s="10"/>
      <c r="G70" s="10"/>
      <c r="H70" s="10"/>
      <c r="I70" s="316" t="s">
        <v>2</v>
      </c>
      <c r="J70" s="12"/>
      <c r="K70" s="13"/>
      <c r="L70" s="317" t="s">
        <v>3</v>
      </c>
      <c r="M70" s="24"/>
      <c r="N70" s="318"/>
    </row>
    <row r="71" spans="1:14" ht="12" customHeight="1" x14ac:dyDescent="0.15">
      <c r="B71" s="23"/>
      <c r="C71" s="9"/>
      <c r="D71" s="9"/>
      <c r="E71" s="9"/>
      <c r="I71" s="305" t="s">
        <v>487</v>
      </c>
      <c r="J71" s="305" t="s">
        <v>488</v>
      </c>
      <c r="K71" s="305" t="s">
        <v>489</v>
      </c>
      <c r="L71" s="305" t="s">
        <v>487</v>
      </c>
      <c r="M71" s="305" t="s">
        <v>488</v>
      </c>
      <c r="N71" s="305" t="s">
        <v>489</v>
      </c>
    </row>
    <row r="72" spans="1:14" ht="12" customHeight="1" x14ac:dyDescent="0.15">
      <c r="B72" s="27"/>
      <c r="C72" s="11"/>
      <c r="D72" s="11"/>
      <c r="E72" s="11"/>
      <c r="F72" s="11"/>
      <c r="G72" s="11"/>
      <c r="H72" s="11"/>
      <c r="I72" s="307"/>
      <c r="J72" s="307"/>
      <c r="K72" s="307"/>
      <c r="L72" s="308">
        <f>$I$22</f>
        <v>2031</v>
      </c>
      <c r="M72" s="308">
        <f>$J$22</f>
        <v>943</v>
      </c>
      <c r="N72" s="308">
        <f>$K$22</f>
        <v>1034</v>
      </c>
    </row>
    <row r="73" spans="1:14" ht="15" customHeight="1" x14ac:dyDescent="0.15">
      <c r="B73" s="23" t="s">
        <v>516</v>
      </c>
      <c r="C73" s="9"/>
      <c r="D73" s="9"/>
      <c r="E73" s="9"/>
      <c r="I73" s="309">
        <v>253</v>
      </c>
      <c r="J73" s="309">
        <v>88</v>
      </c>
      <c r="K73" s="309">
        <v>159</v>
      </c>
      <c r="L73" s="320">
        <f t="shared" ref="L73:L81" si="15">$I73/L$72*100</f>
        <v>12.456917774495322</v>
      </c>
      <c r="M73" s="320">
        <f t="shared" ref="M73:M81" si="16">$J73/M$72*100</f>
        <v>9.3319194061505844</v>
      </c>
      <c r="N73" s="320">
        <f t="shared" ref="N73:N81" si="17">$K73/N$72*100</f>
        <v>15.377176015473887</v>
      </c>
    </row>
    <row r="74" spans="1:14" ht="15" customHeight="1" x14ac:dyDescent="0.15">
      <c r="B74" s="23" t="s">
        <v>517</v>
      </c>
      <c r="C74" s="9"/>
      <c r="D74" s="9"/>
      <c r="E74" s="9"/>
      <c r="I74" s="311">
        <v>715</v>
      </c>
      <c r="J74" s="311">
        <v>392</v>
      </c>
      <c r="K74" s="311">
        <v>302</v>
      </c>
      <c r="L74" s="320">
        <f t="shared" si="15"/>
        <v>35.204332840965044</v>
      </c>
      <c r="M74" s="320">
        <f t="shared" si="16"/>
        <v>41.569459172852596</v>
      </c>
      <c r="N74" s="320">
        <f t="shared" si="17"/>
        <v>29.206963249516445</v>
      </c>
    </row>
    <row r="75" spans="1:14" ht="15" customHeight="1" x14ac:dyDescent="0.15">
      <c r="B75" s="23" t="s">
        <v>518</v>
      </c>
      <c r="C75" s="9"/>
      <c r="D75" s="9"/>
      <c r="E75" s="9"/>
      <c r="I75" s="311">
        <v>418</v>
      </c>
      <c r="J75" s="311">
        <v>168</v>
      </c>
      <c r="K75" s="311">
        <v>237</v>
      </c>
      <c r="L75" s="312">
        <f t="shared" si="15"/>
        <v>20.580994583948794</v>
      </c>
      <c r="M75" s="312">
        <f t="shared" si="16"/>
        <v>17.815482502651115</v>
      </c>
      <c r="N75" s="312">
        <f t="shared" si="17"/>
        <v>22.920696324951646</v>
      </c>
    </row>
    <row r="76" spans="1:14" ht="15" customHeight="1" x14ac:dyDescent="0.15">
      <c r="B76" s="23" t="s">
        <v>519</v>
      </c>
      <c r="C76" s="9"/>
      <c r="D76" s="9"/>
      <c r="E76" s="9"/>
      <c r="I76" s="311">
        <v>102</v>
      </c>
      <c r="J76" s="311">
        <v>57</v>
      </c>
      <c r="K76" s="311">
        <v>43</v>
      </c>
      <c r="L76" s="312">
        <f t="shared" si="15"/>
        <v>5.0221565731166917</v>
      </c>
      <c r="M76" s="312">
        <f t="shared" si="16"/>
        <v>6.0445387062566276</v>
      </c>
      <c r="N76" s="312">
        <f t="shared" si="17"/>
        <v>4.1586073500967116</v>
      </c>
    </row>
    <row r="77" spans="1:14" ht="15" customHeight="1" x14ac:dyDescent="0.15">
      <c r="B77" s="23" t="s">
        <v>520</v>
      </c>
      <c r="C77" s="9"/>
      <c r="D77" s="9"/>
      <c r="E77" s="9"/>
      <c r="I77" s="311">
        <v>582</v>
      </c>
      <c r="J77" s="311">
        <v>250</v>
      </c>
      <c r="K77" s="311">
        <v>314</v>
      </c>
      <c r="L77" s="312">
        <f t="shared" si="15"/>
        <v>28.655834564254061</v>
      </c>
      <c r="M77" s="312">
        <f t="shared" si="16"/>
        <v>26.511134676564158</v>
      </c>
      <c r="N77" s="312">
        <f t="shared" si="17"/>
        <v>30.367504835589941</v>
      </c>
    </row>
    <row r="78" spans="1:14" ht="15" customHeight="1" x14ac:dyDescent="0.15">
      <c r="B78" s="23" t="s">
        <v>521</v>
      </c>
      <c r="C78" s="9"/>
      <c r="D78" s="9"/>
      <c r="E78" s="9"/>
      <c r="I78" s="311">
        <v>71</v>
      </c>
      <c r="J78" s="311">
        <v>29</v>
      </c>
      <c r="K78" s="311">
        <v>41</v>
      </c>
      <c r="L78" s="312">
        <f t="shared" si="15"/>
        <v>3.4958148695224027</v>
      </c>
      <c r="M78" s="312">
        <f t="shared" si="16"/>
        <v>3.0752916224814424</v>
      </c>
      <c r="N78" s="312">
        <f t="shared" si="17"/>
        <v>3.9651837524177944</v>
      </c>
    </row>
    <row r="79" spans="1:14" ht="15" customHeight="1" x14ac:dyDescent="0.15">
      <c r="B79" s="23" t="s">
        <v>522</v>
      </c>
      <c r="C79" s="9"/>
      <c r="D79" s="9"/>
      <c r="E79" s="9"/>
      <c r="I79" s="311">
        <v>12</v>
      </c>
      <c r="J79" s="311">
        <v>5</v>
      </c>
      <c r="K79" s="311">
        <v>6</v>
      </c>
      <c r="L79" s="312">
        <f t="shared" si="15"/>
        <v>0.59084194977843429</v>
      </c>
      <c r="M79" s="312">
        <f t="shared" si="16"/>
        <v>0.53022269353128315</v>
      </c>
      <c r="N79" s="312">
        <f t="shared" si="17"/>
        <v>0.58027079303675055</v>
      </c>
    </row>
    <row r="80" spans="1:14" ht="15" customHeight="1" x14ac:dyDescent="0.15">
      <c r="B80" s="23" t="s">
        <v>7</v>
      </c>
      <c r="C80" s="9"/>
      <c r="D80" s="9"/>
      <c r="E80" s="9"/>
      <c r="I80" s="311">
        <v>183</v>
      </c>
      <c r="J80" s="311">
        <v>63</v>
      </c>
      <c r="K80" s="311">
        <v>114</v>
      </c>
      <c r="L80" s="312">
        <f t="shared" si="15"/>
        <v>9.0103397341211231</v>
      </c>
      <c r="M80" s="312">
        <f t="shared" si="16"/>
        <v>6.680805938494168</v>
      </c>
      <c r="N80" s="312">
        <f t="shared" si="17"/>
        <v>11.02514506769826</v>
      </c>
    </row>
    <row r="81" spans="1:14" ht="15" customHeight="1" x14ac:dyDescent="0.15">
      <c r="B81" s="27" t="s">
        <v>0</v>
      </c>
      <c r="C81" s="11"/>
      <c r="D81" s="11"/>
      <c r="E81" s="11"/>
      <c r="F81" s="11"/>
      <c r="G81" s="11"/>
      <c r="H81" s="11"/>
      <c r="I81" s="322">
        <v>60</v>
      </c>
      <c r="J81" s="322">
        <v>36</v>
      </c>
      <c r="K81" s="322">
        <v>21</v>
      </c>
      <c r="L81" s="323">
        <f t="shared" si="15"/>
        <v>2.954209748892171</v>
      </c>
      <c r="M81" s="323">
        <f t="shared" si="16"/>
        <v>3.8176033934252387</v>
      </c>
      <c r="N81" s="323">
        <f t="shared" si="17"/>
        <v>2.0309477756286265</v>
      </c>
    </row>
    <row r="82" spans="1:14" ht="15" customHeight="1" x14ac:dyDescent="0.15">
      <c r="B82" s="28" t="s">
        <v>1</v>
      </c>
      <c r="C82" s="12"/>
      <c r="D82" s="12"/>
      <c r="E82" s="12"/>
      <c r="F82" s="12"/>
      <c r="G82" s="12"/>
      <c r="H82" s="12"/>
      <c r="I82" s="313">
        <f>SUM(I73:I81)</f>
        <v>2396</v>
      </c>
      <c r="J82" s="313">
        <f t="shared" ref="J82:K82" si="18">SUM(J73:J81)</f>
        <v>1088</v>
      </c>
      <c r="K82" s="313">
        <f t="shared" si="18"/>
        <v>1237</v>
      </c>
      <c r="L82" s="314" t="str">
        <f>IF(SUM(L73:L81)&gt;100,"－",SUM(L73:L81))</f>
        <v>－</v>
      </c>
      <c r="M82" s="314" t="str">
        <f>IF(SUM(M73:M81)&gt;100,"－",SUM(M73:M81))</f>
        <v>－</v>
      </c>
      <c r="N82" s="314" t="str">
        <f>IF(SUM(N73:N81)&gt;100,"－",SUM(N73:N81))</f>
        <v>－</v>
      </c>
    </row>
    <row r="83" spans="1:14" ht="15" customHeight="1" x14ac:dyDescent="0.15">
      <c r="B83" s="31"/>
      <c r="C83" s="14"/>
      <c r="D83" s="14"/>
      <c r="E83" s="14"/>
      <c r="F83" s="14"/>
      <c r="G83" s="14"/>
      <c r="H83" s="14"/>
      <c r="I83" s="16"/>
      <c r="J83" s="16"/>
      <c r="K83" s="16"/>
      <c r="L83" s="17"/>
      <c r="M83" s="17"/>
      <c r="N83" s="17"/>
    </row>
    <row r="84" spans="1:14" s="8" customFormat="1" ht="15" customHeight="1" x14ac:dyDescent="0.15">
      <c r="A84" s="8" t="s">
        <v>523</v>
      </c>
      <c r="B84" s="32"/>
      <c r="F84" s="329"/>
      <c r="G84" s="329"/>
      <c r="H84" s="329"/>
    </row>
    <row r="85" spans="1:14" ht="12" customHeight="1" x14ac:dyDescent="0.15">
      <c r="B85" s="30"/>
      <c r="C85" s="10"/>
      <c r="D85" s="10"/>
      <c r="E85" s="10"/>
      <c r="F85" s="10"/>
      <c r="G85" s="10"/>
      <c r="H85" s="10"/>
      <c r="I85" s="316" t="s">
        <v>2</v>
      </c>
      <c r="J85" s="12"/>
      <c r="K85" s="13"/>
      <c r="L85" s="317" t="s">
        <v>3</v>
      </c>
      <c r="M85" s="24"/>
      <c r="N85" s="318"/>
    </row>
    <row r="86" spans="1:14" ht="12" customHeight="1" x14ac:dyDescent="0.15">
      <c r="B86" s="23"/>
      <c r="C86" s="9"/>
      <c r="D86" s="9"/>
      <c r="E86" s="9"/>
      <c r="I86" s="305" t="s">
        <v>487</v>
      </c>
      <c r="J86" s="305" t="s">
        <v>488</v>
      </c>
      <c r="K86" s="305" t="s">
        <v>489</v>
      </c>
      <c r="L86" s="305" t="s">
        <v>487</v>
      </c>
      <c r="M86" s="305" t="s">
        <v>488</v>
      </c>
      <c r="N86" s="305" t="s">
        <v>489</v>
      </c>
    </row>
    <row r="87" spans="1:14" ht="12" customHeight="1" x14ac:dyDescent="0.15">
      <c r="B87" s="27"/>
      <c r="C87" s="11"/>
      <c r="D87" s="11"/>
      <c r="E87" s="11"/>
      <c r="F87" s="11"/>
      <c r="G87" s="11"/>
      <c r="H87" s="11"/>
      <c r="I87" s="307"/>
      <c r="J87" s="307"/>
      <c r="K87" s="307"/>
      <c r="L87" s="308">
        <f>$I$22</f>
        <v>2031</v>
      </c>
      <c r="M87" s="308">
        <f>$J$22</f>
        <v>943</v>
      </c>
      <c r="N87" s="308">
        <f>$K$22</f>
        <v>1034</v>
      </c>
    </row>
    <row r="88" spans="1:14" ht="15" customHeight="1" x14ac:dyDescent="0.15">
      <c r="B88" s="23" t="s">
        <v>524</v>
      </c>
      <c r="C88" s="9"/>
      <c r="D88" s="9"/>
      <c r="E88" s="9"/>
      <c r="I88" s="309">
        <v>991</v>
      </c>
      <c r="J88" s="309">
        <v>426</v>
      </c>
      <c r="K88" s="309">
        <v>538</v>
      </c>
      <c r="L88" s="320">
        <f t="shared" ref="L88:L97" si="19">$I88/L$87*100</f>
        <v>48.793697685869034</v>
      </c>
      <c r="M88" s="320">
        <f t="shared" ref="M88:M97" si="20">$J88/M$87*100</f>
        <v>45.174973488865319</v>
      </c>
      <c r="N88" s="320">
        <f t="shared" ref="N88:N97" si="21">$K88/N$87*100</f>
        <v>52.030947775628619</v>
      </c>
    </row>
    <row r="89" spans="1:14" ht="15" customHeight="1" x14ac:dyDescent="0.15">
      <c r="B89" s="23" t="s">
        <v>525</v>
      </c>
      <c r="C89" s="9"/>
      <c r="D89" s="9"/>
      <c r="E89" s="9"/>
      <c r="I89" s="311">
        <v>664</v>
      </c>
      <c r="J89" s="311">
        <v>301</v>
      </c>
      <c r="K89" s="311">
        <v>354</v>
      </c>
      <c r="L89" s="312">
        <f t="shared" si="19"/>
        <v>32.6932545544067</v>
      </c>
      <c r="M89" s="312">
        <f t="shared" si="20"/>
        <v>31.919406150583246</v>
      </c>
      <c r="N89" s="312">
        <f t="shared" si="21"/>
        <v>34.235976789168276</v>
      </c>
    </row>
    <row r="90" spans="1:14" ht="15" customHeight="1" x14ac:dyDescent="0.15">
      <c r="B90" s="23" t="s">
        <v>526</v>
      </c>
      <c r="C90" s="9"/>
      <c r="D90" s="9"/>
      <c r="E90" s="9"/>
      <c r="I90" s="311">
        <v>481</v>
      </c>
      <c r="J90" s="311">
        <v>190</v>
      </c>
      <c r="K90" s="311">
        <v>286</v>
      </c>
      <c r="L90" s="312">
        <f t="shared" si="19"/>
        <v>23.682914820285575</v>
      </c>
      <c r="M90" s="312">
        <f t="shared" si="20"/>
        <v>20.148462354188759</v>
      </c>
      <c r="N90" s="312">
        <f t="shared" si="21"/>
        <v>27.659574468085108</v>
      </c>
    </row>
    <row r="91" spans="1:14" ht="15" customHeight="1" x14ac:dyDescent="0.15">
      <c r="B91" s="23" t="s">
        <v>527</v>
      </c>
      <c r="C91" s="9"/>
      <c r="D91" s="9"/>
      <c r="E91" s="9"/>
      <c r="I91" s="311">
        <v>453</v>
      </c>
      <c r="J91" s="311">
        <v>194</v>
      </c>
      <c r="K91" s="311">
        <v>248</v>
      </c>
      <c r="L91" s="312">
        <f t="shared" si="19"/>
        <v>22.304283604135893</v>
      </c>
      <c r="M91" s="312">
        <f t="shared" si="20"/>
        <v>20.572640509013787</v>
      </c>
      <c r="N91" s="312">
        <f t="shared" si="21"/>
        <v>23.984526112185687</v>
      </c>
    </row>
    <row r="92" spans="1:14" ht="15" customHeight="1" x14ac:dyDescent="0.15">
      <c r="B92" s="23" t="s">
        <v>528</v>
      </c>
      <c r="C92" s="9"/>
      <c r="D92" s="9"/>
      <c r="E92" s="9"/>
      <c r="I92" s="311">
        <v>652</v>
      </c>
      <c r="J92" s="311">
        <v>251</v>
      </c>
      <c r="K92" s="311">
        <v>382</v>
      </c>
      <c r="L92" s="312">
        <f t="shared" si="19"/>
        <v>32.102412604628263</v>
      </c>
      <c r="M92" s="312">
        <f t="shared" si="20"/>
        <v>26.617179215270415</v>
      </c>
      <c r="N92" s="312">
        <f t="shared" si="21"/>
        <v>36.943907156673113</v>
      </c>
    </row>
    <row r="93" spans="1:14" ht="15" customHeight="1" x14ac:dyDescent="0.15">
      <c r="B93" s="23" t="s">
        <v>529</v>
      </c>
      <c r="C93" s="9"/>
      <c r="D93" s="9"/>
      <c r="E93" s="9"/>
      <c r="I93" s="311">
        <v>274</v>
      </c>
      <c r="J93" s="311">
        <v>141</v>
      </c>
      <c r="K93" s="311">
        <v>122</v>
      </c>
      <c r="L93" s="312">
        <f t="shared" si="19"/>
        <v>13.490891186607582</v>
      </c>
      <c r="M93" s="312">
        <f t="shared" si="20"/>
        <v>14.952279957582185</v>
      </c>
      <c r="N93" s="312">
        <f t="shared" si="21"/>
        <v>11.798839458413926</v>
      </c>
    </row>
    <row r="94" spans="1:14" ht="15" customHeight="1" x14ac:dyDescent="0.15">
      <c r="B94" s="23" t="s">
        <v>530</v>
      </c>
      <c r="C94" s="9"/>
      <c r="D94" s="9"/>
      <c r="E94" s="9"/>
      <c r="I94" s="311">
        <v>552</v>
      </c>
      <c r="J94" s="311">
        <v>242</v>
      </c>
      <c r="K94" s="311">
        <v>295</v>
      </c>
      <c r="L94" s="312">
        <f t="shared" si="19"/>
        <v>27.17872968980798</v>
      </c>
      <c r="M94" s="312">
        <f t="shared" si="20"/>
        <v>25.6627783669141</v>
      </c>
      <c r="N94" s="312">
        <f t="shared" si="21"/>
        <v>28.52998065764023</v>
      </c>
    </row>
    <row r="95" spans="1:14" ht="15" customHeight="1" x14ac:dyDescent="0.15">
      <c r="B95" s="23" t="s">
        <v>531</v>
      </c>
      <c r="C95" s="9"/>
      <c r="D95" s="9"/>
      <c r="E95" s="9"/>
      <c r="I95" s="311">
        <v>619</v>
      </c>
      <c r="J95" s="311">
        <v>223</v>
      </c>
      <c r="K95" s="311">
        <v>380</v>
      </c>
      <c r="L95" s="312">
        <f t="shared" si="19"/>
        <v>30.47759724273757</v>
      </c>
      <c r="M95" s="312">
        <f t="shared" si="20"/>
        <v>23.647932131495228</v>
      </c>
      <c r="N95" s="312">
        <f t="shared" si="21"/>
        <v>36.750483558994198</v>
      </c>
    </row>
    <row r="96" spans="1:14" ht="15" customHeight="1" x14ac:dyDescent="0.15">
      <c r="B96" s="23" t="s">
        <v>7</v>
      </c>
      <c r="C96" s="9"/>
      <c r="D96" s="9"/>
      <c r="E96" s="9"/>
      <c r="I96" s="311">
        <v>116</v>
      </c>
      <c r="J96" s="311">
        <v>67</v>
      </c>
      <c r="K96" s="311">
        <v>44</v>
      </c>
      <c r="L96" s="312">
        <f t="shared" si="19"/>
        <v>5.7114721811915317</v>
      </c>
      <c r="M96" s="312">
        <f t="shared" si="20"/>
        <v>7.1049840933191941</v>
      </c>
      <c r="N96" s="312">
        <f t="shared" si="21"/>
        <v>4.2553191489361701</v>
      </c>
    </row>
    <row r="97" spans="1:24" ht="15" customHeight="1" x14ac:dyDescent="0.15">
      <c r="B97" s="27" t="s">
        <v>0</v>
      </c>
      <c r="C97" s="11"/>
      <c r="D97" s="11"/>
      <c r="E97" s="11"/>
      <c r="F97" s="11"/>
      <c r="G97" s="11"/>
      <c r="H97" s="11"/>
      <c r="I97" s="322">
        <v>108</v>
      </c>
      <c r="J97" s="322">
        <v>60</v>
      </c>
      <c r="K97" s="322">
        <v>48</v>
      </c>
      <c r="L97" s="323">
        <f t="shared" si="19"/>
        <v>5.3175775480059082</v>
      </c>
      <c r="M97" s="323">
        <f t="shared" si="20"/>
        <v>6.3626723223753974</v>
      </c>
      <c r="N97" s="323">
        <f t="shared" si="21"/>
        <v>4.6421663442940044</v>
      </c>
    </row>
    <row r="98" spans="1:24" ht="15" customHeight="1" x14ac:dyDescent="0.15">
      <c r="B98" s="28" t="s">
        <v>1</v>
      </c>
      <c r="C98" s="12"/>
      <c r="D98" s="12"/>
      <c r="E98" s="12"/>
      <c r="F98" s="12"/>
      <c r="G98" s="12"/>
      <c r="H98" s="12"/>
      <c r="I98" s="313">
        <f>SUM(I88:I97)</f>
        <v>4910</v>
      </c>
      <c r="J98" s="313">
        <f t="shared" ref="J98:K98" si="22">SUM(J88:J97)</f>
        <v>2095</v>
      </c>
      <c r="K98" s="313">
        <f t="shared" si="22"/>
        <v>2697</v>
      </c>
      <c r="L98" s="314" t="str">
        <f>IF(SUM(L88:L97)&gt;100,"－",SUM(L88:L97))</f>
        <v>－</v>
      </c>
      <c r="M98" s="314" t="str">
        <f>IF(SUM(M88:M97)&gt;100,"－",SUM(M88:M97))</f>
        <v>－</v>
      </c>
      <c r="N98" s="314" t="str">
        <f>IF(SUM(N88:N97)&gt;100,"－",SUM(N88:N97))</f>
        <v>－</v>
      </c>
    </row>
    <row r="99" spans="1:24" ht="15" customHeight="1" x14ac:dyDescent="0.15">
      <c r="B99" s="31"/>
      <c r="C99" s="14"/>
      <c r="D99" s="14"/>
      <c r="E99" s="14"/>
      <c r="F99" s="14"/>
      <c r="G99" s="14"/>
      <c r="H99" s="14"/>
      <c r="I99" s="14"/>
      <c r="J99" s="14"/>
      <c r="K99" s="15"/>
      <c r="L99" s="16"/>
      <c r="M99" s="17"/>
      <c r="N99" s="8"/>
    </row>
    <row r="100" spans="1:24" ht="15" customHeight="1" x14ac:dyDescent="0.15">
      <c r="A100" s="315" t="s">
        <v>532</v>
      </c>
      <c r="D100" s="8"/>
      <c r="F100" s="1"/>
      <c r="G100" s="1"/>
      <c r="H100" s="1"/>
      <c r="I100" s="1"/>
      <c r="J100" s="1"/>
      <c r="K100" s="1"/>
      <c r="M100" s="1"/>
    </row>
    <row r="101" spans="1:24" ht="15" customHeight="1" x14ac:dyDescent="0.15">
      <c r="A101" s="330" t="s">
        <v>533</v>
      </c>
      <c r="D101" s="8"/>
      <c r="F101" s="1"/>
      <c r="G101" s="1"/>
      <c r="H101" s="1"/>
      <c r="I101" s="1"/>
      <c r="J101" s="1"/>
      <c r="K101" s="1"/>
      <c r="M101" s="1"/>
    </row>
    <row r="102" spans="1:24" s="8" customFormat="1" ht="15" customHeight="1" x14ac:dyDescent="0.15">
      <c r="A102" s="8" t="s">
        <v>534</v>
      </c>
      <c r="B102" s="32"/>
      <c r="F102" s="329"/>
      <c r="G102" s="329"/>
      <c r="H102" s="329"/>
      <c r="I102" s="329"/>
      <c r="J102" s="329"/>
      <c r="K102" s="329"/>
      <c r="N102" s="1"/>
    </row>
    <row r="103" spans="1:24" s="8" customFormat="1" ht="22.5" x14ac:dyDescent="0.15">
      <c r="B103" s="53"/>
      <c r="C103" s="331"/>
      <c r="D103" s="24"/>
      <c r="E103" s="24"/>
      <c r="F103" s="24"/>
      <c r="G103" s="332"/>
      <c r="H103" s="333" t="s">
        <v>535</v>
      </c>
      <c r="I103" s="334" t="s">
        <v>536</v>
      </c>
      <c r="J103" s="335" t="s">
        <v>537</v>
      </c>
      <c r="K103" s="334" t="s">
        <v>538</v>
      </c>
      <c r="L103" s="335" t="s">
        <v>35</v>
      </c>
      <c r="M103" s="336" t="s">
        <v>0</v>
      </c>
      <c r="N103" s="335" t="s">
        <v>487</v>
      </c>
    </row>
    <row r="104" spans="1:24" s="8" customFormat="1" ht="15" customHeight="1" x14ac:dyDescent="0.15">
      <c r="B104" s="337" t="s">
        <v>2</v>
      </c>
      <c r="C104" s="338" t="s">
        <v>539</v>
      </c>
      <c r="D104" s="329"/>
      <c r="E104" s="329"/>
      <c r="F104" s="329"/>
      <c r="G104" s="339"/>
      <c r="H104" s="340">
        <v>302</v>
      </c>
      <c r="I104" s="340">
        <v>558</v>
      </c>
      <c r="J104" s="340">
        <v>38</v>
      </c>
      <c r="K104" s="340">
        <v>5</v>
      </c>
      <c r="L104" s="340">
        <v>10</v>
      </c>
      <c r="M104" s="340">
        <v>30</v>
      </c>
      <c r="N104" s="324">
        <f>SUM(H104:M104)</f>
        <v>943</v>
      </c>
    </row>
    <row r="105" spans="1:24" s="8" customFormat="1" ht="15" customHeight="1" x14ac:dyDescent="0.15">
      <c r="B105" s="341"/>
      <c r="C105" s="342" t="s">
        <v>540</v>
      </c>
      <c r="D105" s="329"/>
      <c r="E105" s="329"/>
      <c r="F105" s="329"/>
      <c r="G105" s="339"/>
      <c r="H105" s="343">
        <v>326</v>
      </c>
      <c r="I105" s="343">
        <v>536</v>
      </c>
      <c r="J105" s="343">
        <v>51</v>
      </c>
      <c r="K105" s="343">
        <v>5</v>
      </c>
      <c r="L105" s="343">
        <v>8</v>
      </c>
      <c r="M105" s="343">
        <v>17</v>
      </c>
      <c r="N105" s="325">
        <f t="shared" ref="N105:N109" si="23">SUM(H105:M105)</f>
        <v>943</v>
      </c>
    </row>
    <row r="106" spans="1:24" s="8" customFormat="1" ht="15" customHeight="1" x14ac:dyDescent="0.15">
      <c r="B106" s="341"/>
      <c r="C106" s="342" t="s">
        <v>541</v>
      </c>
      <c r="D106" s="329"/>
      <c r="E106" s="329"/>
      <c r="F106" s="329"/>
      <c r="G106" s="339"/>
      <c r="H106" s="343">
        <v>235</v>
      </c>
      <c r="I106" s="343">
        <v>449</v>
      </c>
      <c r="J106" s="343">
        <v>171</v>
      </c>
      <c r="K106" s="343">
        <v>52</v>
      </c>
      <c r="L106" s="343">
        <v>15</v>
      </c>
      <c r="M106" s="343">
        <v>21</v>
      </c>
      <c r="N106" s="325">
        <f t="shared" si="23"/>
        <v>943</v>
      </c>
    </row>
    <row r="107" spans="1:24" s="8" customFormat="1" ht="15" customHeight="1" x14ac:dyDescent="0.15">
      <c r="B107" s="341"/>
      <c r="C107" s="342" t="s">
        <v>542</v>
      </c>
      <c r="D107" s="329"/>
      <c r="E107" s="329"/>
      <c r="F107" s="329"/>
      <c r="G107" s="339"/>
      <c r="H107" s="343">
        <v>211</v>
      </c>
      <c r="I107" s="343">
        <v>535</v>
      </c>
      <c r="J107" s="343">
        <v>53</v>
      </c>
      <c r="K107" s="343">
        <v>18</v>
      </c>
      <c r="L107" s="343">
        <v>94</v>
      </c>
      <c r="M107" s="343">
        <v>32</v>
      </c>
      <c r="N107" s="325">
        <f t="shared" si="23"/>
        <v>943</v>
      </c>
    </row>
    <row r="108" spans="1:24" s="8" customFormat="1" ht="15" customHeight="1" x14ac:dyDescent="0.15">
      <c r="B108" s="341"/>
      <c r="C108" s="342" t="s">
        <v>543</v>
      </c>
      <c r="D108" s="329"/>
      <c r="E108" s="329"/>
      <c r="F108" s="329"/>
      <c r="G108" s="339"/>
      <c r="H108" s="343">
        <v>415</v>
      </c>
      <c r="I108" s="343">
        <v>461</v>
      </c>
      <c r="J108" s="343">
        <v>44</v>
      </c>
      <c r="K108" s="343">
        <v>5</v>
      </c>
      <c r="L108" s="343">
        <v>7</v>
      </c>
      <c r="M108" s="343">
        <v>11</v>
      </c>
      <c r="N108" s="325">
        <f t="shared" si="23"/>
        <v>943</v>
      </c>
    </row>
    <row r="109" spans="1:24" s="8" customFormat="1" ht="15" customHeight="1" x14ac:dyDescent="0.15">
      <c r="B109" s="344"/>
      <c r="C109" s="345" t="s">
        <v>544</v>
      </c>
      <c r="D109" s="346"/>
      <c r="E109" s="346"/>
      <c r="F109" s="346"/>
      <c r="G109" s="347"/>
      <c r="H109" s="348">
        <v>373</v>
      </c>
      <c r="I109" s="348">
        <v>449</v>
      </c>
      <c r="J109" s="348">
        <v>43</v>
      </c>
      <c r="K109" s="348">
        <v>2</v>
      </c>
      <c r="L109" s="348">
        <v>38</v>
      </c>
      <c r="M109" s="348">
        <v>38</v>
      </c>
      <c r="N109" s="326">
        <f t="shared" si="23"/>
        <v>943</v>
      </c>
      <c r="O109" s="22"/>
      <c r="P109" s="22"/>
      <c r="Q109" s="22"/>
      <c r="R109" s="22"/>
      <c r="S109" s="22"/>
      <c r="T109" s="22"/>
      <c r="U109" s="349"/>
      <c r="V109" s="22"/>
      <c r="W109" s="22"/>
      <c r="X109" s="349"/>
    </row>
    <row r="110" spans="1:24" s="8" customFormat="1" ht="15" customHeight="1" x14ac:dyDescent="0.15">
      <c r="B110" s="337" t="s">
        <v>3</v>
      </c>
      <c r="C110" s="338" t="s">
        <v>539</v>
      </c>
      <c r="D110" s="329"/>
      <c r="E110" s="329"/>
      <c r="F110" s="329"/>
      <c r="G110" s="350">
        <f>N104</f>
        <v>943</v>
      </c>
      <c r="H110" s="351">
        <f t="shared" ref="H110:M115" si="24">IF($G110=0,0,H104/$G110*100)</f>
        <v>32.025450689289499</v>
      </c>
      <c r="I110" s="351">
        <f t="shared" si="24"/>
        <v>59.172852598091197</v>
      </c>
      <c r="J110" s="351">
        <f t="shared" si="24"/>
        <v>4.0296924708377517</v>
      </c>
      <c r="K110" s="351">
        <f t="shared" si="24"/>
        <v>0.53022269353128315</v>
      </c>
      <c r="L110" s="351">
        <f t="shared" si="24"/>
        <v>1.0604453870625663</v>
      </c>
      <c r="M110" s="351">
        <f t="shared" si="24"/>
        <v>3.1813361611876987</v>
      </c>
      <c r="N110" s="310">
        <f>SUM(H110:M110)</f>
        <v>100</v>
      </c>
      <c r="O110" s="22"/>
      <c r="P110" s="22"/>
      <c r="Q110" s="22"/>
      <c r="R110" s="22"/>
      <c r="S110" s="22"/>
      <c r="T110" s="22"/>
      <c r="U110" s="349"/>
      <c r="V110" s="22"/>
      <c r="W110" s="22"/>
      <c r="X110" s="349"/>
    </row>
    <row r="111" spans="1:24" s="8" customFormat="1" ht="15" customHeight="1" x14ac:dyDescent="0.15">
      <c r="B111" s="341"/>
      <c r="C111" s="342" t="s">
        <v>540</v>
      </c>
      <c r="D111" s="329"/>
      <c r="E111" s="329"/>
      <c r="F111" s="329"/>
      <c r="G111" s="350">
        <f t="shared" ref="G111:G115" si="25">N105</f>
        <v>943</v>
      </c>
      <c r="H111" s="320">
        <f t="shared" si="24"/>
        <v>34.570519618239658</v>
      </c>
      <c r="I111" s="320">
        <f t="shared" si="24"/>
        <v>56.839872746553553</v>
      </c>
      <c r="J111" s="320">
        <f t="shared" si="24"/>
        <v>5.408271474019088</v>
      </c>
      <c r="K111" s="320">
        <f t="shared" si="24"/>
        <v>0.53022269353128315</v>
      </c>
      <c r="L111" s="320">
        <f t="shared" si="24"/>
        <v>0.84835630965005315</v>
      </c>
      <c r="M111" s="320">
        <f t="shared" si="24"/>
        <v>1.8027571580063628</v>
      </c>
      <c r="N111" s="312">
        <f t="shared" ref="N111:N115" si="26">SUM(H111:M111)</f>
        <v>100</v>
      </c>
      <c r="O111" s="22"/>
      <c r="P111" s="22"/>
      <c r="Q111" s="22"/>
      <c r="R111" s="22"/>
      <c r="S111" s="22"/>
      <c r="T111" s="22"/>
      <c r="U111" s="349"/>
      <c r="V111" s="22"/>
      <c r="W111" s="22"/>
      <c r="X111" s="349"/>
    </row>
    <row r="112" spans="1:24" s="8" customFormat="1" ht="15" customHeight="1" x14ac:dyDescent="0.15">
      <c r="B112" s="341"/>
      <c r="C112" s="342" t="s">
        <v>541</v>
      </c>
      <c r="D112" s="329"/>
      <c r="E112" s="329"/>
      <c r="F112" s="329"/>
      <c r="G112" s="350">
        <f t="shared" si="25"/>
        <v>943</v>
      </c>
      <c r="H112" s="320">
        <f t="shared" si="24"/>
        <v>24.920466595970307</v>
      </c>
      <c r="I112" s="320">
        <f t="shared" si="24"/>
        <v>47.613997879109228</v>
      </c>
      <c r="J112" s="320">
        <f t="shared" si="24"/>
        <v>18.133616118769883</v>
      </c>
      <c r="K112" s="320">
        <f t="shared" si="24"/>
        <v>5.5143160127253443</v>
      </c>
      <c r="L112" s="320">
        <f t="shared" si="24"/>
        <v>1.5906680805938493</v>
      </c>
      <c r="M112" s="320">
        <f t="shared" si="24"/>
        <v>2.2269353128313893</v>
      </c>
      <c r="N112" s="312">
        <f t="shared" si="26"/>
        <v>99.999999999999986</v>
      </c>
      <c r="O112" s="22"/>
      <c r="P112" s="22"/>
      <c r="Q112" s="22"/>
      <c r="R112" s="22"/>
      <c r="S112" s="22"/>
      <c r="T112" s="22"/>
      <c r="U112" s="349"/>
      <c r="V112" s="22"/>
      <c r="W112" s="22"/>
      <c r="X112" s="349"/>
    </row>
    <row r="113" spans="1:24" s="8" customFormat="1" ht="15" customHeight="1" x14ac:dyDescent="0.15">
      <c r="B113" s="341"/>
      <c r="C113" s="342" t="s">
        <v>542</v>
      </c>
      <c r="D113" s="329"/>
      <c r="E113" s="329"/>
      <c r="F113" s="329"/>
      <c r="G113" s="350">
        <f t="shared" si="25"/>
        <v>943</v>
      </c>
      <c r="H113" s="320">
        <f t="shared" si="24"/>
        <v>22.375397667020145</v>
      </c>
      <c r="I113" s="320">
        <f t="shared" si="24"/>
        <v>56.733828207847296</v>
      </c>
      <c r="J113" s="320">
        <f t="shared" si="24"/>
        <v>5.6203605514316006</v>
      </c>
      <c r="K113" s="320">
        <f t="shared" si="24"/>
        <v>1.9088016967126193</v>
      </c>
      <c r="L113" s="320">
        <f t="shared" si="24"/>
        <v>9.9681866383881221</v>
      </c>
      <c r="M113" s="320">
        <f t="shared" si="24"/>
        <v>3.3934252386002126</v>
      </c>
      <c r="N113" s="312">
        <f t="shared" si="26"/>
        <v>99.999999999999986</v>
      </c>
      <c r="O113" s="22"/>
      <c r="P113" s="22"/>
      <c r="Q113" s="22"/>
      <c r="R113" s="22"/>
      <c r="S113" s="22"/>
      <c r="T113" s="22"/>
      <c r="U113" s="349"/>
      <c r="V113" s="22"/>
      <c r="W113" s="22"/>
      <c r="X113" s="349"/>
    </row>
    <row r="114" spans="1:24" s="8" customFormat="1" ht="15" customHeight="1" x14ac:dyDescent="0.15">
      <c r="B114" s="341"/>
      <c r="C114" s="342" t="s">
        <v>543</v>
      </c>
      <c r="D114" s="329"/>
      <c r="E114" s="329"/>
      <c r="F114" s="329"/>
      <c r="G114" s="350">
        <f t="shared" si="25"/>
        <v>943</v>
      </c>
      <c r="H114" s="320">
        <f t="shared" si="24"/>
        <v>44.008483563096505</v>
      </c>
      <c r="I114" s="320">
        <f t="shared" si="24"/>
        <v>48.886532343584307</v>
      </c>
      <c r="J114" s="320">
        <f t="shared" si="24"/>
        <v>4.6659597030752922</v>
      </c>
      <c r="K114" s="320">
        <f t="shared" si="24"/>
        <v>0.53022269353128315</v>
      </c>
      <c r="L114" s="320">
        <f t="shared" si="24"/>
        <v>0.74231177094379641</v>
      </c>
      <c r="M114" s="320">
        <f t="shared" si="24"/>
        <v>1.166489925768823</v>
      </c>
      <c r="N114" s="312">
        <f t="shared" si="26"/>
        <v>100.00000000000001</v>
      </c>
      <c r="O114" s="22"/>
      <c r="P114" s="22"/>
      <c r="Q114" s="22"/>
      <c r="R114" s="22"/>
      <c r="S114" s="22"/>
      <c r="T114" s="22"/>
      <c r="U114" s="349"/>
      <c r="V114" s="22"/>
      <c r="W114" s="22"/>
      <c r="X114" s="349"/>
    </row>
    <row r="115" spans="1:24" s="8" customFormat="1" ht="15" customHeight="1" x14ac:dyDescent="0.15">
      <c r="B115" s="344"/>
      <c r="C115" s="345" t="s">
        <v>544</v>
      </c>
      <c r="D115" s="346"/>
      <c r="E115" s="346"/>
      <c r="F115" s="346"/>
      <c r="G115" s="352">
        <f t="shared" si="25"/>
        <v>943</v>
      </c>
      <c r="H115" s="353">
        <f t="shared" si="24"/>
        <v>39.554612937433717</v>
      </c>
      <c r="I115" s="353">
        <f t="shared" si="24"/>
        <v>47.613997879109228</v>
      </c>
      <c r="J115" s="353">
        <f t="shared" si="24"/>
        <v>4.559915164369035</v>
      </c>
      <c r="K115" s="353">
        <f t="shared" si="24"/>
        <v>0.21208907741251329</v>
      </c>
      <c r="L115" s="353">
        <f t="shared" si="24"/>
        <v>4.0296924708377517</v>
      </c>
      <c r="M115" s="353">
        <f t="shared" si="24"/>
        <v>4.0296924708377517</v>
      </c>
      <c r="N115" s="323">
        <f t="shared" si="26"/>
        <v>100</v>
      </c>
      <c r="O115" s="22"/>
      <c r="P115" s="22"/>
      <c r="Q115" s="22"/>
      <c r="R115" s="22"/>
      <c r="S115" s="22"/>
      <c r="T115" s="22"/>
      <c r="U115" s="349"/>
      <c r="V115" s="22"/>
      <c r="W115" s="22"/>
      <c r="X115" s="349"/>
    </row>
    <row r="116" spans="1:24" s="8" customFormat="1" ht="15" customHeight="1" x14ac:dyDescent="0.15">
      <c r="C116" s="329"/>
      <c r="D116" s="329"/>
      <c r="E116" s="329"/>
      <c r="F116" s="329"/>
      <c r="G116" s="329"/>
      <c r="J116" s="22"/>
      <c r="K116" s="22"/>
      <c r="L116" s="22"/>
      <c r="M116" s="22"/>
      <c r="N116" s="22"/>
      <c r="O116" s="22"/>
      <c r="P116" s="349"/>
      <c r="Q116" s="22"/>
      <c r="R116" s="22"/>
      <c r="S116" s="349"/>
    </row>
    <row r="117" spans="1:24" ht="15" customHeight="1" x14ac:dyDescent="0.15">
      <c r="A117" s="330" t="s">
        <v>545</v>
      </c>
      <c r="D117" s="8"/>
      <c r="F117" s="1"/>
      <c r="G117" s="1"/>
      <c r="H117" s="1"/>
      <c r="I117" s="1"/>
      <c r="J117" s="1"/>
      <c r="K117" s="1"/>
      <c r="M117" s="1"/>
    </row>
    <row r="118" spans="1:24" s="8" customFormat="1" ht="15" customHeight="1" x14ac:dyDescent="0.15">
      <c r="A118" s="8" t="s">
        <v>546</v>
      </c>
      <c r="B118" s="32"/>
      <c r="F118" s="329"/>
      <c r="G118" s="329"/>
      <c r="H118" s="329"/>
      <c r="I118" s="329"/>
      <c r="J118" s="329"/>
      <c r="K118" s="329"/>
      <c r="N118" s="1"/>
    </row>
    <row r="119" spans="1:24" s="8" customFormat="1" ht="22.5" x14ac:dyDescent="0.15">
      <c r="B119" s="53"/>
      <c r="C119" s="331"/>
      <c r="D119" s="24"/>
      <c r="E119" s="24"/>
      <c r="F119" s="24"/>
      <c r="G119" s="332"/>
      <c r="H119" s="333" t="s">
        <v>535</v>
      </c>
      <c r="I119" s="334" t="s">
        <v>536</v>
      </c>
      <c r="J119" s="335" t="s">
        <v>537</v>
      </c>
      <c r="K119" s="334" t="s">
        <v>538</v>
      </c>
      <c r="L119" s="335" t="s">
        <v>35</v>
      </c>
      <c r="M119" s="336" t="s">
        <v>0</v>
      </c>
      <c r="N119" s="335" t="s">
        <v>487</v>
      </c>
    </row>
    <row r="120" spans="1:24" s="8" customFormat="1" ht="15" customHeight="1" x14ac:dyDescent="0.15">
      <c r="B120" s="337" t="s">
        <v>2</v>
      </c>
      <c r="C120" s="338" t="s">
        <v>539</v>
      </c>
      <c r="D120" s="329"/>
      <c r="E120" s="329"/>
      <c r="F120" s="329"/>
      <c r="G120" s="339"/>
      <c r="H120" s="340">
        <v>447</v>
      </c>
      <c r="I120" s="340">
        <v>419</v>
      </c>
      <c r="J120" s="340">
        <v>6</v>
      </c>
      <c r="K120" s="340">
        <v>3</v>
      </c>
      <c r="L120" s="340">
        <v>1</v>
      </c>
      <c r="M120" s="340">
        <v>158</v>
      </c>
      <c r="N120" s="324">
        <f>SUM(H120:M120)</f>
        <v>1034</v>
      </c>
    </row>
    <row r="121" spans="1:24" s="8" customFormat="1" ht="15" customHeight="1" x14ac:dyDescent="0.15">
      <c r="B121" s="341"/>
      <c r="C121" s="342" t="s">
        <v>540</v>
      </c>
      <c r="D121" s="329"/>
      <c r="E121" s="329"/>
      <c r="F121" s="329"/>
      <c r="G121" s="339"/>
      <c r="H121" s="343">
        <v>406</v>
      </c>
      <c r="I121" s="343">
        <v>431</v>
      </c>
      <c r="J121" s="343">
        <v>36</v>
      </c>
      <c r="K121" s="343">
        <v>4</v>
      </c>
      <c r="L121" s="343">
        <v>2</v>
      </c>
      <c r="M121" s="343">
        <v>155</v>
      </c>
      <c r="N121" s="325">
        <f t="shared" ref="N121:N125" si="27">SUM(H121:M121)</f>
        <v>1034</v>
      </c>
    </row>
    <row r="122" spans="1:24" s="8" customFormat="1" ht="15" customHeight="1" x14ac:dyDescent="0.15">
      <c r="B122" s="341"/>
      <c r="C122" s="342" t="s">
        <v>541</v>
      </c>
      <c r="D122" s="329"/>
      <c r="E122" s="329"/>
      <c r="F122" s="329"/>
      <c r="G122" s="339"/>
      <c r="H122" s="343">
        <v>344</v>
      </c>
      <c r="I122" s="343">
        <v>436</v>
      </c>
      <c r="J122" s="343">
        <v>56</v>
      </c>
      <c r="K122" s="343">
        <v>15</v>
      </c>
      <c r="L122" s="343">
        <v>27</v>
      </c>
      <c r="M122" s="343">
        <v>156</v>
      </c>
      <c r="N122" s="325">
        <f t="shared" si="27"/>
        <v>1034</v>
      </c>
    </row>
    <row r="123" spans="1:24" s="8" customFormat="1" ht="15" customHeight="1" x14ac:dyDescent="0.15">
      <c r="B123" s="341"/>
      <c r="C123" s="342" t="s">
        <v>542</v>
      </c>
      <c r="D123" s="329"/>
      <c r="E123" s="329"/>
      <c r="F123" s="329"/>
      <c r="G123" s="339"/>
      <c r="H123" s="343">
        <v>333</v>
      </c>
      <c r="I123" s="343">
        <v>457</v>
      </c>
      <c r="J123" s="343">
        <v>71</v>
      </c>
      <c r="K123" s="343">
        <v>8</v>
      </c>
      <c r="L123" s="343">
        <v>6</v>
      </c>
      <c r="M123" s="343">
        <v>159</v>
      </c>
      <c r="N123" s="325">
        <f t="shared" si="27"/>
        <v>1034</v>
      </c>
    </row>
    <row r="124" spans="1:24" s="8" customFormat="1" ht="15" customHeight="1" x14ac:dyDescent="0.15">
      <c r="B124" s="341"/>
      <c r="C124" s="342" t="s">
        <v>543</v>
      </c>
      <c r="D124" s="329"/>
      <c r="E124" s="329"/>
      <c r="F124" s="329"/>
      <c r="G124" s="339"/>
      <c r="H124" s="343">
        <v>494</v>
      </c>
      <c r="I124" s="343">
        <v>355</v>
      </c>
      <c r="J124" s="343">
        <v>27</v>
      </c>
      <c r="K124" s="343">
        <v>2</v>
      </c>
      <c r="L124" s="343">
        <v>2</v>
      </c>
      <c r="M124" s="343">
        <v>154</v>
      </c>
      <c r="N124" s="325">
        <f t="shared" si="27"/>
        <v>1034</v>
      </c>
    </row>
    <row r="125" spans="1:24" s="8" customFormat="1" ht="15" customHeight="1" x14ac:dyDescent="0.15">
      <c r="B125" s="344"/>
      <c r="C125" s="345" t="s">
        <v>544</v>
      </c>
      <c r="D125" s="346"/>
      <c r="E125" s="346"/>
      <c r="F125" s="346"/>
      <c r="G125" s="347"/>
      <c r="H125" s="348">
        <v>462</v>
      </c>
      <c r="I125" s="348">
        <v>375</v>
      </c>
      <c r="J125" s="348">
        <v>25</v>
      </c>
      <c r="K125" s="348">
        <v>2</v>
      </c>
      <c r="L125" s="348">
        <v>10</v>
      </c>
      <c r="M125" s="348">
        <v>160</v>
      </c>
      <c r="N125" s="326">
        <f t="shared" si="27"/>
        <v>1034</v>
      </c>
      <c r="O125" s="22"/>
      <c r="P125" s="22"/>
      <c r="Q125" s="22"/>
      <c r="R125" s="22"/>
      <c r="S125" s="22"/>
      <c r="T125" s="22"/>
      <c r="U125" s="349"/>
      <c r="V125" s="22"/>
      <c r="W125" s="22"/>
      <c r="X125" s="349"/>
    </row>
    <row r="126" spans="1:24" s="8" customFormat="1" ht="15" customHeight="1" x14ac:dyDescent="0.15">
      <c r="B126" s="337" t="s">
        <v>3</v>
      </c>
      <c r="C126" s="338" t="s">
        <v>539</v>
      </c>
      <c r="D126" s="329"/>
      <c r="E126" s="329"/>
      <c r="F126" s="329"/>
      <c r="G126" s="350">
        <f>N120</f>
        <v>1034</v>
      </c>
      <c r="H126" s="351">
        <f t="shared" ref="H126:M131" si="28">IF($G126=0,0,H120/$G126*100)</f>
        <v>43.230174081237912</v>
      </c>
      <c r="I126" s="351">
        <f t="shared" si="28"/>
        <v>40.522243713733076</v>
      </c>
      <c r="J126" s="351">
        <f t="shared" si="28"/>
        <v>0.58027079303675055</v>
      </c>
      <c r="K126" s="351">
        <f t="shared" si="28"/>
        <v>0.29013539651837528</v>
      </c>
      <c r="L126" s="351">
        <f t="shared" si="28"/>
        <v>9.6711798839458421E-2</v>
      </c>
      <c r="M126" s="351">
        <f t="shared" si="28"/>
        <v>15.28046421663443</v>
      </c>
      <c r="N126" s="310">
        <f>SUM(H126:M126)</f>
        <v>100.00000000000001</v>
      </c>
      <c r="O126" s="22"/>
      <c r="P126" s="22"/>
      <c r="Q126" s="22"/>
      <c r="R126" s="22"/>
      <c r="S126" s="22"/>
      <c r="T126" s="22"/>
      <c r="U126" s="349"/>
      <c r="V126" s="22"/>
      <c r="W126" s="22"/>
      <c r="X126" s="349"/>
    </row>
    <row r="127" spans="1:24" s="8" customFormat="1" ht="15" customHeight="1" x14ac:dyDescent="0.15">
      <c r="B127" s="341"/>
      <c r="C127" s="342" t="s">
        <v>540</v>
      </c>
      <c r="D127" s="329"/>
      <c r="E127" s="329"/>
      <c r="F127" s="329"/>
      <c r="G127" s="350">
        <f t="shared" ref="G127:G131" si="29">N121</f>
        <v>1034</v>
      </c>
      <c r="H127" s="320">
        <f t="shared" si="28"/>
        <v>39.264990328820119</v>
      </c>
      <c r="I127" s="320">
        <f t="shared" si="28"/>
        <v>41.682785299806575</v>
      </c>
      <c r="J127" s="320">
        <f t="shared" si="28"/>
        <v>3.4816247582205029</v>
      </c>
      <c r="K127" s="320">
        <f t="shared" si="28"/>
        <v>0.38684719535783368</v>
      </c>
      <c r="L127" s="320">
        <f t="shared" si="28"/>
        <v>0.19342359767891684</v>
      </c>
      <c r="M127" s="320">
        <f t="shared" si="28"/>
        <v>14.990328820116053</v>
      </c>
      <c r="N127" s="312">
        <f t="shared" ref="N127:N131" si="30">SUM(H127:M127)</f>
        <v>99.999999999999986</v>
      </c>
      <c r="O127" s="22"/>
      <c r="P127" s="22"/>
      <c r="Q127" s="22"/>
      <c r="R127" s="22"/>
      <c r="S127" s="22"/>
      <c r="T127" s="22"/>
      <c r="U127" s="349"/>
      <c r="V127" s="22"/>
      <c r="W127" s="22"/>
      <c r="X127" s="349"/>
    </row>
    <row r="128" spans="1:24" s="8" customFormat="1" ht="15" customHeight="1" x14ac:dyDescent="0.15">
      <c r="B128" s="341"/>
      <c r="C128" s="342" t="s">
        <v>541</v>
      </c>
      <c r="D128" s="329"/>
      <c r="E128" s="329"/>
      <c r="F128" s="329"/>
      <c r="G128" s="350">
        <f t="shared" si="29"/>
        <v>1034</v>
      </c>
      <c r="H128" s="320">
        <f t="shared" si="28"/>
        <v>33.268858800773693</v>
      </c>
      <c r="I128" s="320">
        <f t="shared" si="28"/>
        <v>42.166344294003864</v>
      </c>
      <c r="J128" s="320">
        <f t="shared" si="28"/>
        <v>5.4158607350096712</v>
      </c>
      <c r="K128" s="320">
        <f t="shared" si="28"/>
        <v>1.4506769825918762</v>
      </c>
      <c r="L128" s="320">
        <f t="shared" si="28"/>
        <v>2.611218568665377</v>
      </c>
      <c r="M128" s="320">
        <f t="shared" si="28"/>
        <v>15.087040618955513</v>
      </c>
      <c r="N128" s="312">
        <f t="shared" si="30"/>
        <v>100</v>
      </c>
      <c r="O128" s="22"/>
      <c r="P128" s="22"/>
      <c r="Q128" s="22"/>
      <c r="R128" s="22"/>
      <c r="S128" s="22"/>
      <c r="T128" s="22"/>
      <c r="U128" s="349"/>
      <c r="V128" s="22"/>
      <c r="W128" s="22"/>
      <c r="X128" s="349"/>
    </row>
    <row r="129" spans="1:24" s="8" customFormat="1" ht="15" customHeight="1" x14ac:dyDescent="0.15">
      <c r="B129" s="341"/>
      <c r="C129" s="342" t="s">
        <v>542</v>
      </c>
      <c r="D129" s="329"/>
      <c r="E129" s="329"/>
      <c r="F129" s="329"/>
      <c r="G129" s="350">
        <f t="shared" si="29"/>
        <v>1034</v>
      </c>
      <c r="H129" s="320">
        <f t="shared" si="28"/>
        <v>32.205029013539658</v>
      </c>
      <c r="I129" s="320">
        <f t="shared" si="28"/>
        <v>44.197292069632496</v>
      </c>
      <c r="J129" s="320">
        <f t="shared" si="28"/>
        <v>6.8665377176015481</v>
      </c>
      <c r="K129" s="320">
        <f t="shared" si="28"/>
        <v>0.77369439071566737</v>
      </c>
      <c r="L129" s="320">
        <f t="shared" si="28"/>
        <v>0.58027079303675055</v>
      </c>
      <c r="M129" s="320">
        <f t="shared" si="28"/>
        <v>15.377176015473887</v>
      </c>
      <c r="N129" s="312">
        <f t="shared" si="30"/>
        <v>100</v>
      </c>
      <c r="O129" s="22"/>
      <c r="P129" s="22"/>
      <c r="Q129" s="22"/>
      <c r="R129" s="22"/>
      <c r="S129" s="22"/>
      <c r="T129" s="22"/>
      <c r="U129" s="349"/>
      <c r="V129" s="22"/>
      <c r="W129" s="22"/>
      <c r="X129" s="349"/>
    </row>
    <row r="130" spans="1:24" s="8" customFormat="1" ht="15" customHeight="1" x14ac:dyDescent="0.15">
      <c r="B130" s="341"/>
      <c r="C130" s="342" t="s">
        <v>543</v>
      </c>
      <c r="D130" s="329"/>
      <c r="E130" s="329"/>
      <c r="F130" s="329"/>
      <c r="G130" s="350">
        <f t="shared" si="29"/>
        <v>1034</v>
      </c>
      <c r="H130" s="320">
        <f t="shared" si="28"/>
        <v>47.775628626692459</v>
      </c>
      <c r="I130" s="320">
        <f t="shared" si="28"/>
        <v>34.332688588007734</v>
      </c>
      <c r="J130" s="320">
        <f t="shared" si="28"/>
        <v>2.611218568665377</v>
      </c>
      <c r="K130" s="320">
        <f t="shared" si="28"/>
        <v>0.19342359767891684</v>
      </c>
      <c r="L130" s="320">
        <f t="shared" si="28"/>
        <v>0.19342359767891684</v>
      </c>
      <c r="M130" s="320">
        <f t="shared" si="28"/>
        <v>14.893617021276595</v>
      </c>
      <c r="N130" s="312">
        <f t="shared" si="30"/>
        <v>100</v>
      </c>
      <c r="O130" s="22"/>
      <c r="P130" s="22"/>
      <c r="Q130" s="22"/>
      <c r="R130" s="22"/>
      <c r="S130" s="22"/>
      <c r="T130" s="22"/>
      <c r="U130" s="349"/>
      <c r="V130" s="22"/>
      <c r="W130" s="22"/>
      <c r="X130" s="349"/>
    </row>
    <row r="131" spans="1:24" s="8" customFormat="1" ht="15" customHeight="1" x14ac:dyDescent="0.15">
      <c r="B131" s="344"/>
      <c r="C131" s="345" t="s">
        <v>544</v>
      </c>
      <c r="D131" s="346"/>
      <c r="E131" s="346"/>
      <c r="F131" s="346"/>
      <c r="G131" s="352">
        <f t="shared" si="29"/>
        <v>1034</v>
      </c>
      <c r="H131" s="353">
        <f t="shared" si="28"/>
        <v>44.680851063829785</v>
      </c>
      <c r="I131" s="353">
        <f t="shared" si="28"/>
        <v>36.266924564796902</v>
      </c>
      <c r="J131" s="353">
        <f t="shared" si="28"/>
        <v>2.4177949709864603</v>
      </c>
      <c r="K131" s="353">
        <f t="shared" si="28"/>
        <v>0.19342359767891684</v>
      </c>
      <c r="L131" s="353">
        <f t="shared" si="28"/>
        <v>0.96711798839458418</v>
      </c>
      <c r="M131" s="353">
        <f t="shared" si="28"/>
        <v>15.473887814313347</v>
      </c>
      <c r="N131" s="323">
        <f t="shared" si="30"/>
        <v>100</v>
      </c>
      <c r="O131" s="22"/>
      <c r="P131" s="22"/>
      <c r="Q131" s="22"/>
      <c r="R131" s="22"/>
      <c r="S131" s="22"/>
      <c r="T131" s="22"/>
      <c r="U131" s="349"/>
      <c r="V131" s="22"/>
      <c r="W131" s="22"/>
      <c r="X131" s="349"/>
    </row>
    <row r="132" spans="1:24" s="8" customFormat="1" ht="15" customHeight="1" x14ac:dyDescent="0.15">
      <c r="C132" s="329"/>
      <c r="D132" s="329"/>
      <c r="E132" s="329"/>
      <c r="F132" s="329"/>
      <c r="G132" s="329"/>
      <c r="J132" s="22"/>
      <c r="K132" s="22"/>
      <c r="L132" s="22"/>
      <c r="M132" s="22"/>
      <c r="N132" s="22"/>
      <c r="O132" s="22"/>
      <c r="P132" s="349"/>
      <c r="Q132" s="22"/>
      <c r="R132" s="22"/>
      <c r="S132" s="349"/>
    </row>
    <row r="133" spans="1:24" ht="15" customHeight="1" x14ac:dyDescent="0.15">
      <c r="A133" s="315" t="s">
        <v>547</v>
      </c>
      <c r="D133" s="8"/>
      <c r="F133" s="1"/>
      <c r="G133" s="1"/>
      <c r="H133" s="1"/>
      <c r="I133" s="1"/>
      <c r="J133" s="1"/>
      <c r="K133" s="1"/>
      <c r="M133" s="1"/>
    </row>
    <row r="134" spans="1:24" s="8" customFormat="1" ht="15" customHeight="1" x14ac:dyDescent="0.15">
      <c r="A134" s="8" t="s">
        <v>548</v>
      </c>
      <c r="B134" s="32"/>
      <c r="F134" s="329"/>
      <c r="G134" s="329"/>
      <c r="H134" s="329"/>
      <c r="I134" s="329"/>
      <c r="J134" s="329"/>
      <c r="K134" s="329"/>
      <c r="N134" s="1"/>
    </row>
    <row r="135" spans="1:24" ht="12" customHeight="1" x14ac:dyDescent="0.15">
      <c r="B135" s="354"/>
      <c r="C135" s="355"/>
      <c r="D135" s="355"/>
      <c r="E135" s="355"/>
      <c r="F135" s="355"/>
      <c r="G135" s="355"/>
      <c r="H135" s="355"/>
      <c r="I135" s="316" t="s">
        <v>2</v>
      </c>
      <c r="J135" s="12"/>
      <c r="K135" s="13"/>
      <c r="L135" s="317" t="s">
        <v>3</v>
      </c>
      <c r="M135" s="24"/>
      <c r="N135" s="318"/>
    </row>
    <row r="136" spans="1:24" ht="12" customHeight="1" x14ac:dyDescent="0.15">
      <c r="B136" s="356"/>
      <c r="C136" s="357"/>
      <c r="D136" s="357"/>
      <c r="E136" s="357"/>
      <c r="F136" s="357"/>
      <c r="G136" s="357"/>
      <c r="H136" s="357"/>
      <c r="I136" s="305" t="s">
        <v>487</v>
      </c>
      <c r="J136" s="305" t="s">
        <v>488</v>
      </c>
      <c r="K136" s="305" t="s">
        <v>489</v>
      </c>
      <c r="L136" s="305" t="s">
        <v>487</v>
      </c>
      <c r="M136" s="305" t="s">
        <v>488</v>
      </c>
      <c r="N136" s="305" t="s">
        <v>489</v>
      </c>
    </row>
    <row r="137" spans="1:24" ht="12" customHeight="1" x14ac:dyDescent="0.15">
      <c r="B137" s="358"/>
      <c r="C137" s="359"/>
      <c r="D137" s="359"/>
      <c r="E137" s="359"/>
      <c r="F137" s="359"/>
      <c r="G137" s="359"/>
      <c r="H137" s="359"/>
      <c r="I137" s="307"/>
      <c r="J137" s="307"/>
      <c r="K137" s="307"/>
      <c r="L137" s="308">
        <f>$I$22</f>
        <v>2031</v>
      </c>
      <c r="M137" s="308">
        <f>$J$22</f>
        <v>943</v>
      </c>
      <c r="N137" s="308">
        <f>$K$22</f>
        <v>1034</v>
      </c>
    </row>
    <row r="138" spans="1:24" ht="15" customHeight="1" x14ac:dyDescent="0.15">
      <c r="B138" s="23" t="s">
        <v>549</v>
      </c>
      <c r="C138" s="9"/>
      <c r="D138" s="9"/>
      <c r="E138" s="9"/>
      <c r="I138" s="309">
        <v>1415</v>
      </c>
      <c r="J138" s="309">
        <v>542</v>
      </c>
      <c r="K138" s="309">
        <v>844</v>
      </c>
      <c r="L138" s="320">
        <f>$I138/L$137*100</f>
        <v>69.670113244707039</v>
      </c>
      <c r="M138" s="320">
        <f>$J138/M$137*100</f>
        <v>57.476139978791096</v>
      </c>
      <c r="N138" s="320">
        <f>$K138/N$137*100</f>
        <v>81.624758220502898</v>
      </c>
    </row>
    <row r="139" spans="1:24" ht="15" customHeight="1" x14ac:dyDescent="0.15">
      <c r="B139" s="23" t="s">
        <v>550</v>
      </c>
      <c r="C139" s="9"/>
      <c r="D139" s="9"/>
      <c r="E139" s="9"/>
      <c r="I139" s="311">
        <v>559</v>
      </c>
      <c r="J139" s="311">
        <v>369</v>
      </c>
      <c r="K139" s="311">
        <v>171</v>
      </c>
      <c r="L139" s="312">
        <f t="shared" ref="L139:L140" si="31">$I139/L$137*100</f>
        <v>27.523387493845398</v>
      </c>
      <c r="M139" s="312">
        <f t="shared" ref="M139:M140" si="32">$J139/M$137*100</f>
        <v>39.130434782608695</v>
      </c>
      <c r="N139" s="312">
        <f t="shared" ref="N139:N140" si="33">$K139/N$137*100</f>
        <v>16.537717601547389</v>
      </c>
    </row>
    <row r="140" spans="1:24" ht="15" customHeight="1" x14ac:dyDescent="0.15">
      <c r="B140" s="27" t="s">
        <v>0</v>
      </c>
      <c r="C140" s="11"/>
      <c r="D140" s="11"/>
      <c r="E140" s="11"/>
      <c r="F140" s="11"/>
      <c r="G140" s="11"/>
      <c r="H140" s="11"/>
      <c r="I140" s="322">
        <v>57</v>
      </c>
      <c r="J140" s="322">
        <v>32</v>
      </c>
      <c r="K140" s="322">
        <v>19</v>
      </c>
      <c r="L140" s="323">
        <f t="shared" si="31"/>
        <v>2.8064992614475628</v>
      </c>
      <c r="M140" s="323">
        <f t="shared" si="32"/>
        <v>3.3934252386002126</v>
      </c>
      <c r="N140" s="323">
        <f t="shared" si="33"/>
        <v>1.83752417794971</v>
      </c>
    </row>
    <row r="141" spans="1:24" ht="15" customHeight="1" x14ac:dyDescent="0.15">
      <c r="B141" s="28" t="s">
        <v>1</v>
      </c>
      <c r="C141" s="12"/>
      <c r="D141" s="12"/>
      <c r="E141" s="12"/>
      <c r="F141" s="12"/>
      <c r="G141" s="12"/>
      <c r="H141" s="12"/>
      <c r="I141" s="313">
        <f>SUM(I138:I140)</f>
        <v>2031</v>
      </c>
      <c r="J141" s="313">
        <f t="shared" ref="J141:K141" si="34">SUM(J138:J140)</f>
        <v>943</v>
      </c>
      <c r="K141" s="313">
        <f t="shared" si="34"/>
        <v>1034</v>
      </c>
      <c r="L141" s="314">
        <f>IF(SUM(L138:L140)&gt;100,"－",SUM(L138:L140))</f>
        <v>100</v>
      </c>
      <c r="M141" s="314">
        <f t="shared" ref="M141:N141" si="35">IF(SUM(M138:M140)&gt;100,"－",SUM(M138:M140))</f>
        <v>100.00000000000001</v>
      </c>
      <c r="N141" s="314">
        <f t="shared" si="35"/>
        <v>99.999999999999986</v>
      </c>
    </row>
    <row r="142" spans="1:24" ht="15" customHeight="1" x14ac:dyDescent="0.15">
      <c r="B142" s="357"/>
      <c r="C142" s="360"/>
      <c r="D142" s="360"/>
      <c r="E142" s="360"/>
      <c r="F142" s="360"/>
      <c r="G142" s="360"/>
      <c r="H142" s="360"/>
      <c r="I142" s="360"/>
      <c r="J142" s="360"/>
      <c r="K142" s="360"/>
      <c r="L142" s="15"/>
      <c r="M142" s="16"/>
      <c r="N142" s="8"/>
    </row>
    <row r="143" spans="1:24" s="8" customFormat="1" ht="15" customHeight="1" x14ac:dyDescent="0.15">
      <c r="A143" s="8" t="s">
        <v>551</v>
      </c>
      <c r="B143" s="32"/>
      <c r="F143" s="329"/>
      <c r="G143" s="329"/>
      <c r="H143" s="329"/>
      <c r="I143" s="329"/>
      <c r="J143" s="329"/>
      <c r="K143" s="329"/>
    </row>
    <row r="144" spans="1:24" ht="12" customHeight="1" x14ac:dyDescent="0.15">
      <c r="B144" s="354"/>
      <c r="C144" s="355"/>
      <c r="D144" s="355"/>
      <c r="E144" s="355"/>
      <c r="F144" s="355"/>
      <c r="G144" s="355"/>
      <c r="H144" s="355"/>
      <c r="I144" s="316" t="s">
        <v>2</v>
      </c>
      <c r="J144" s="12"/>
      <c r="K144" s="13"/>
      <c r="L144" s="317" t="s">
        <v>3</v>
      </c>
      <c r="M144" s="24"/>
      <c r="N144" s="318"/>
    </row>
    <row r="145" spans="1:14" ht="12" customHeight="1" x14ac:dyDescent="0.15">
      <c r="B145" s="356"/>
      <c r="C145" s="357"/>
      <c r="D145" s="357"/>
      <c r="E145" s="357"/>
      <c r="F145" s="357"/>
      <c r="G145" s="357"/>
      <c r="H145" s="357"/>
      <c r="I145" s="305" t="s">
        <v>487</v>
      </c>
      <c r="J145" s="305" t="s">
        <v>488</v>
      </c>
      <c r="K145" s="305" t="s">
        <v>489</v>
      </c>
      <c r="L145" s="305" t="s">
        <v>487</v>
      </c>
      <c r="M145" s="305" t="s">
        <v>488</v>
      </c>
      <c r="N145" s="305" t="s">
        <v>489</v>
      </c>
    </row>
    <row r="146" spans="1:14" ht="12" customHeight="1" x14ac:dyDescent="0.15">
      <c r="B146" s="358"/>
      <c r="C146" s="359"/>
      <c r="D146" s="359"/>
      <c r="E146" s="359"/>
      <c r="F146" s="359"/>
      <c r="G146" s="359"/>
      <c r="H146" s="359"/>
      <c r="I146" s="307"/>
      <c r="J146" s="307"/>
      <c r="K146" s="307"/>
      <c r="L146" s="308">
        <f>$I$22</f>
        <v>2031</v>
      </c>
      <c r="M146" s="308">
        <f>$J$22</f>
        <v>943</v>
      </c>
      <c r="N146" s="308">
        <f>$K$22</f>
        <v>1034</v>
      </c>
    </row>
    <row r="147" spans="1:14" ht="15" customHeight="1" x14ac:dyDescent="0.15">
      <c r="B147" s="23" t="s">
        <v>552</v>
      </c>
      <c r="C147" s="9"/>
      <c r="D147" s="9"/>
      <c r="E147" s="9"/>
      <c r="I147" s="309">
        <v>721</v>
      </c>
      <c r="J147" s="309">
        <v>370</v>
      </c>
      <c r="K147" s="309">
        <v>334</v>
      </c>
      <c r="L147" s="320">
        <f>$I147/L$146*100</f>
        <v>35.499753815854255</v>
      </c>
      <c r="M147" s="320">
        <f>$J147/M$146*100</f>
        <v>39.236479321314953</v>
      </c>
      <c r="N147" s="320">
        <f>$K147/N$146*100</f>
        <v>32.301740812379109</v>
      </c>
    </row>
    <row r="148" spans="1:14" ht="15" customHeight="1" x14ac:dyDescent="0.15">
      <c r="B148" s="23" t="s">
        <v>553</v>
      </c>
      <c r="C148" s="9"/>
      <c r="D148" s="9"/>
      <c r="E148" s="9"/>
      <c r="I148" s="311">
        <v>650</v>
      </c>
      <c r="J148" s="311">
        <v>270</v>
      </c>
      <c r="K148" s="311">
        <v>366</v>
      </c>
      <c r="L148" s="312">
        <f t="shared" ref="L148:L151" si="36">$I148/L$146*100</f>
        <v>32.003938946331857</v>
      </c>
      <c r="M148" s="312">
        <f t="shared" ref="M148:M151" si="37">$J148/M$146*100</f>
        <v>28.632025450689291</v>
      </c>
      <c r="N148" s="312">
        <f t="shared" ref="N148:N151" si="38">$K148/N$146*100</f>
        <v>35.396518375241783</v>
      </c>
    </row>
    <row r="149" spans="1:14" ht="15" customHeight="1" x14ac:dyDescent="0.15">
      <c r="B149" s="23" t="s">
        <v>554</v>
      </c>
      <c r="C149" s="9"/>
      <c r="D149" s="9"/>
      <c r="E149" s="9"/>
      <c r="I149" s="311">
        <v>467</v>
      </c>
      <c r="J149" s="311">
        <v>185</v>
      </c>
      <c r="K149" s="311">
        <v>273</v>
      </c>
      <c r="L149" s="312">
        <f t="shared" si="36"/>
        <v>22.993599212210732</v>
      </c>
      <c r="M149" s="312">
        <f t="shared" si="37"/>
        <v>19.618239660657476</v>
      </c>
      <c r="N149" s="312">
        <f t="shared" si="38"/>
        <v>26.402321083172147</v>
      </c>
    </row>
    <row r="150" spans="1:14" ht="15" customHeight="1" x14ac:dyDescent="0.15">
      <c r="B150" s="23" t="s">
        <v>555</v>
      </c>
      <c r="C150" s="9"/>
      <c r="D150" s="9"/>
      <c r="E150" s="9"/>
      <c r="I150" s="311">
        <v>84</v>
      </c>
      <c r="J150" s="311">
        <v>43</v>
      </c>
      <c r="K150" s="311">
        <v>38</v>
      </c>
      <c r="L150" s="312">
        <f t="shared" si="36"/>
        <v>4.1358936484490396</v>
      </c>
      <c r="M150" s="312">
        <f t="shared" si="37"/>
        <v>4.559915164369035</v>
      </c>
      <c r="N150" s="312">
        <f t="shared" si="38"/>
        <v>3.67504835589942</v>
      </c>
    </row>
    <row r="151" spans="1:14" ht="15" customHeight="1" x14ac:dyDescent="0.15">
      <c r="B151" s="27" t="s">
        <v>0</v>
      </c>
      <c r="C151" s="11"/>
      <c r="D151" s="11"/>
      <c r="E151" s="11"/>
      <c r="F151" s="11"/>
      <c r="G151" s="11"/>
      <c r="H151" s="11"/>
      <c r="I151" s="322">
        <v>109</v>
      </c>
      <c r="J151" s="322">
        <v>75</v>
      </c>
      <c r="K151" s="322">
        <v>23</v>
      </c>
      <c r="L151" s="323">
        <f t="shared" si="36"/>
        <v>5.3668143771541112</v>
      </c>
      <c r="M151" s="323">
        <f t="shared" si="37"/>
        <v>7.9533404029692472</v>
      </c>
      <c r="N151" s="323">
        <f t="shared" si="38"/>
        <v>2.2243713733075436</v>
      </c>
    </row>
    <row r="152" spans="1:14" ht="15" customHeight="1" x14ac:dyDescent="0.15">
      <c r="B152" s="28" t="s">
        <v>1</v>
      </c>
      <c r="C152" s="12"/>
      <c r="D152" s="12"/>
      <c r="E152" s="12"/>
      <c r="F152" s="12"/>
      <c r="G152" s="12"/>
      <c r="H152" s="12"/>
      <c r="I152" s="313">
        <f>SUM(I147:I151)</f>
        <v>2031</v>
      </c>
      <c r="J152" s="313">
        <f t="shared" ref="J152:K152" si="39">SUM(J147:J151)</f>
        <v>943</v>
      </c>
      <c r="K152" s="313">
        <f t="shared" si="39"/>
        <v>1034</v>
      </c>
      <c r="L152" s="314">
        <f>IF(SUM(L147:L151)&gt;100,"－",SUM(L147:L151))</f>
        <v>100.00000000000001</v>
      </c>
      <c r="M152" s="314">
        <f t="shared" ref="M152:N152" si="40">IF(SUM(M147:M151)&gt;100,"－",SUM(M147:M151))</f>
        <v>100</v>
      </c>
      <c r="N152" s="314">
        <f t="shared" si="40"/>
        <v>100.00000000000001</v>
      </c>
    </row>
    <row r="153" spans="1:14" ht="15" customHeight="1" x14ac:dyDescent="0.15">
      <c r="B153" s="31"/>
      <c r="C153" s="14"/>
      <c r="D153" s="14"/>
      <c r="E153" s="14"/>
      <c r="F153" s="14"/>
      <c r="G153" s="14"/>
      <c r="H153" s="14"/>
      <c r="I153" s="15"/>
      <c r="J153" s="15"/>
      <c r="K153" s="15"/>
      <c r="L153" s="16"/>
      <c r="M153" s="16"/>
      <c r="N153" s="16"/>
    </row>
    <row r="154" spans="1:14" ht="15" customHeight="1" x14ac:dyDescent="0.15">
      <c r="A154" s="361" t="s">
        <v>556</v>
      </c>
      <c r="B154" s="29"/>
      <c r="I154" s="1"/>
      <c r="J154" s="1"/>
      <c r="K154" s="1"/>
      <c r="L154" s="8"/>
      <c r="N154" s="8"/>
    </row>
    <row r="155" spans="1:14" s="8" customFormat="1" ht="15" customHeight="1" x14ac:dyDescent="0.15">
      <c r="A155" s="8" t="s">
        <v>557</v>
      </c>
      <c r="B155" s="32"/>
      <c r="F155" s="329"/>
      <c r="G155" s="329"/>
      <c r="H155" s="329"/>
    </row>
    <row r="156" spans="1:14" ht="12" customHeight="1" x14ac:dyDescent="0.15">
      <c r="B156" s="354"/>
      <c r="C156" s="355"/>
      <c r="D156" s="355"/>
      <c r="E156" s="355"/>
      <c r="F156" s="355"/>
      <c r="G156" s="355"/>
      <c r="H156" s="355"/>
      <c r="I156" s="316" t="s">
        <v>2</v>
      </c>
      <c r="J156" s="12"/>
      <c r="K156" s="13"/>
      <c r="L156" s="317" t="s">
        <v>3</v>
      </c>
      <c r="M156" s="24"/>
      <c r="N156" s="318"/>
    </row>
    <row r="157" spans="1:14" ht="12" customHeight="1" x14ac:dyDescent="0.15">
      <c r="B157" s="356"/>
      <c r="C157" s="357"/>
      <c r="D157" s="357"/>
      <c r="E157" s="357"/>
      <c r="F157" s="357"/>
      <c r="G157" s="357"/>
      <c r="H157" s="357"/>
      <c r="I157" s="305" t="s">
        <v>487</v>
      </c>
      <c r="J157" s="305" t="s">
        <v>488</v>
      </c>
      <c r="K157" s="305" t="s">
        <v>489</v>
      </c>
      <c r="L157" s="305" t="s">
        <v>487</v>
      </c>
      <c r="M157" s="305" t="s">
        <v>488</v>
      </c>
      <c r="N157" s="305" t="s">
        <v>489</v>
      </c>
    </row>
    <row r="158" spans="1:14" ht="12" customHeight="1" x14ac:dyDescent="0.15">
      <c r="B158" s="358"/>
      <c r="C158" s="359"/>
      <c r="D158" s="359"/>
      <c r="E158" s="359"/>
      <c r="F158" s="359"/>
      <c r="G158" s="359"/>
      <c r="H158" s="359"/>
      <c r="I158" s="307"/>
      <c r="J158" s="307"/>
      <c r="K158" s="307"/>
      <c r="L158" s="308">
        <f>SUM(I149:I150)</f>
        <v>551</v>
      </c>
      <c r="M158" s="308">
        <f t="shared" ref="M158:N158" si="41">SUM(J149:J150)</f>
        <v>228</v>
      </c>
      <c r="N158" s="308">
        <f t="shared" si="41"/>
        <v>311</v>
      </c>
    </row>
    <row r="159" spans="1:14" ht="15" customHeight="1" x14ac:dyDescent="0.15">
      <c r="B159" s="23" t="s">
        <v>558</v>
      </c>
      <c r="C159" s="9"/>
      <c r="D159" s="9"/>
      <c r="E159" s="9"/>
      <c r="I159" s="309">
        <v>136</v>
      </c>
      <c r="J159" s="309">
        <v>47</v>
      </c>
      <c r="K159" s="309">
        <v>85</v>
      </c>
      <c r="L159" s="320">
        <f>$I159/L$158*100</f>
        <v>24.682395644283122</v>
      </c>
      <c r="M159" s="320">
        <f>$J159/M$158*100</f>
        <v>20.614035087719298</v>
      </c>
      <c r="N159" s="320">
        <f>$K159/N$158*100</f>
        <v>27.331189710610932</v>
      </c>
    </row>
    <row r="160" spans="1:14" ht="15" customHeight="1" x14ac:dyDescent="0.15">
      <c r="B160" s="23" t="s">
        <v>559</v>
      </c>
      <c r="C160" s="9"/>
      <c r="D160" s="9"/>
      <c r="E160" s="9"/>
      <c r="I160" s="311">
        <v>172</v>
      </c>
      <c r="J160" s="311">
        <v>75</v>
      </c>
      <c r="K160" s="311">
        <v>93</v>
      </c>
      <c r="L160" s="312">
        <f t="shared" ref="L160:L164" si="42">$I160/L$158*100</f>
        <v>31.215970961887479</v>
      </c>
      <c r="M160" s="312">
        <f t="shared" ref="M160:M164" si="43">$J160/M$158*100</f>
        <v>32.894736842105267</v>
      </c>
      <c r="N160" s="312">
        <f t="shared" ref="N160:N164" si="44">$K160/N$158*100</f>
        <v>29.903536977491964</v>
      </c>
    </row>
    <row r="161" spans="1:14" ht="15" customHeight="1" x14ac:dyDescent="0.15">
      <c r="B161" s="23" t="s">
        <v>560</v>
      </c>
      <c r="C161" s="9"/>
      <c r="D161" s="9"/>
      <c r="E161" s="9"/>
      <c r="I161" s="311">
        <v>42</v>
      </c>
      <c r="J161" s="311">
        <v>14</v>
      </c>
      <c r="K161" s="311">
        <v>26</v>
      </c>
      <c r="L161" s="312">
        <f t="shared" si="42"/>
        <v>7.6225045372050815</v>
      </c>
      <c r="M161" s="312">
        <f t="shared" si="43"/>
        <v>6.140350877192982</v>
      </c>
      <c r="N161" s="312">
        <f t="shared" si="44"/>
        <v>8.360128617363344</v>
      </c>
    </row>
    <row r="162" spans="1:14" ht="15" customHeight="1" x14ac:dyDescent="0.15">
      <c r="B162" s="23" t="s">
        <v>561</v>
      </c>
      <c r="C162" s="9"/>
      <c r="D162" s="9"/>
      <c r="E162" s="9"/>
      <c r="I162" s="311">
        <v>49</v>
      </c>
      <c r="J162" s="311">
        <v>13</v>
      </c>
      <c r="K162" s="311">
        <v>34</v>
      </c>
      <c r="L162" s="312">
        <f t="shared" si="42"/>
        <v>8.8929219600725951</v>
      </c>
      <c r="M162" s="312">
        <f t="shared" si="43"/>
        <v>5.7017543859649118</v>
      </c>
      <c r="N162" s="312">
        <f t="shared" si="44"/>
        <v>10.932475884244374</v>
      </c>
    </row>
    <row r="163" spans="1:14" ht="15" customHeight="1" x14ac:dyDescent="0.15">
      <c r="B163" s="23" t="s">
        <v>7</v>
      </c>
      <c r="C163" s="9"/>
      <c r="D163" s="9"/>
      <c r="E163" s="9"/>
      <c r="I163" s="311">
        <v>143</v>
      </c>
      <c r="J163" s="311">
        <v>72</v>
      </c>
      <c r="K163" s="311">
        <v>71</v>
      </c>
      <c r="L163" s="312">
        <f t="shared" si="42"/>
        <v>25.952813067150636</v>
      </c>
      <c r="M163" s="312">
        <f t="shared" si="43"/>
        <v>31.578947368421051</v>
      </c>
      <c r="N163" s="312">
        <f t="shared" si="44"/>
        <v>22.829581993569132</v>
      </c>
    </row>
    <row r="164" spans="1:14" ht="15" customHeight="1" x14ac:dyDescent="0.15">
      <c r="B164" s="27" t="s">
        <v>0</v>
      </c>
      <c r="C164" s="11"/>
      <c r="D164" s="11"/>
      <c r="E164" s="11"/>
      <c r="F164" s="11"/>
      <c r="G164" s="11"/>
      <c r="H164" s="11"/>
      <c r="I164" s="322">
        <v>9</v>
      </c>
      <c r="J164" s="322">
        <v>7</v>
      </c>
      <c r="K164" s="322">
        <v>2</v>
      </c>
      <c r="L164" s="323">
        <f t="shared" si="42"/>
        <v>1.6333938294010888</v>
      </c>
      <c r="M164" s="323">
        <f t="shared" si="43"/>
        <v>3.070175438596491</v>
      </c>
      <c r="N164" s="323">
        <f t="shared" si="44"/>
        <v>0.64308681672025725</v>
      </c>
    </row>
    <row r="165" spans="1:14" ht="15" customHeight="1" x14ac:dyDescent="0.15">
      <c r="B165" s="28" t="s">
        <v>1</v>
      </c>
      <c r="C165" s="12"/>
      <c r="D165" s="12"/>
      <c r="E165" s="12"/>
      <c r="F165" s="12"/>
      <c r="G165" s="12"/>
      <c r="H165" s="12"/>
      <c r="I165" s="313">
        <f>SUM(I159:I164)</f>
        <v>551</v>
      </c>
      <c r="J165" s="313">
        <f t="shared" ref="J165:K165" si="45">SUM(J159:J164)</f>
        <v>228</v>
      </c>
      <c r="K165" s="313">
        <f t="shared" si="45"/>
        <v>311</v>
      </c>
      <c r="L165" s="314">
        <f>IF(SUM(L159:L164)&gt;100,"－",SUM(L159:L164))</f>
        <v>100</v>
      </c>
      <c r="M165" s="314">
        <f t="shared" ref="M165:N165" si="46">IF(SUM(M159:M164)&gt;100,"－",SUM(M159:M164))</f>
        <v>100</v>
      </c>
      <c r="N165" s="314">
        <f t="shared" si="46"/>
        <v>100</v>
      </c>
    </row>
    <row r="166" spans="1:14" ht="15" customHeight="1" x14ac:dyDescent="0.15">
      <c r="B166" s="31"/>
      <c r="C166" s="14"/>
      <c r="D166" s="14"/>
      <c r="E166" s="14"/>
      <c r="F166" s="14"/>
      <c r="G166" s="14"/>
      <c r="H166" s="14"/>
      <c r="I166" s="15"/>
      <c r="J166" s="15"/>
      <c r="K166" s="15"/>
      <c r="L166" s="16"/>
      <c r="M166" s="16"/>
      <c r="N166" s="16"/>
    </row>
    <row r="167" spans="1:14" s="8" customFormat="1" ht="15" customHeight="1" x14ac:dyDescent="0.15">
      <c r="A167" s="8" t="s">
        <v>562</v>
      </c>
      <c r="B167" s="32"/>
      <c r="F167" s="329"/>
      <c r="G167" s="329"/>
      <c r="H167" s="329"/>
    </row>
    <row r="168" spans="1:14" ht="12" customHeight="1" x14ac:dyDescent="0.15">
      <c r="B168" s="354"/>
      <c r="C168" s="355"/>
      <c r="D168" s="355"/>
      <c r="E168" s="355"/>
      <c r="F168" s="355"/>
      <c r="G168" s="355"/>
      <c r="H168" s="355"/>
      <c r="I168" s="316" t="s">
        <v>2</v>
      </c>
      <c r="J168" s="12"/>
      <c r="K168" s="13"/>
      <c r="L168" s="317" t="s">
        <v>3</v>
      </c>
      <c r="M168" s="24"/>
      <c r="N168" s="318"/>
    </row>
    <row r="169" spans="1:14" ht="12" customHeight="1" x14ac:dyDescent="0.15">
      <c r="B169" s="356"/>
      <c r="C169" s="357"/>
      <c r="D169" s="357"/>
      <c r="E169" s="357"/>
      <c r="F169" s="357"/>
      <c r="G169" s="357"/>
      <c r="H169" s="357"/>
      <c r="I169" s="305" t="s">
        <v>487</v>
      </c>
      <c r="J169" s="305" t="s">
        <v>488</v>
      </c>
      <c r="K169" s="305" t="s">
        <v>489</v>
      </c>
      <c r="L169" s="305" t="s">
        <v>487</v>
      </c>
      <c r="M169" s="305" t="s">
        <v>488</v>
      </c>
      <c r="N169" s="305" t="s">
        <v>489</v>
      </c>
    </row>
    <row r="170" spans="1:14" ht="12" customHeight="1" x14ac:dyDescent="0.15">
      <c r="B170" s="358"/>
      <c r="C170" s="359"/>
      <c r="D170" s="359"/>
      <c r="E170" s="359"/>
      <c r="F170" s="359"/>
      <c r="G170" s="359"/>
      <c r="H170" s="359"/>
      <c r="I170" s="307"/>
      <c r="J170" s="307"/>
      <c r="K170" s="307"/>
      <c r="L170" s="308">
        <f>$I$22</f>
        <v>2031</v>
      </c>
      <c r="M170" s="308">
        <f>$J$22</f>
        <v>943</v>
      </c>
      <c r="N170" s="308">
        <f>$K$22</f>
        <v>1034</v>
      </c>
    </row>
    <row r="171" spans="1:14" ht="15" customHeight="1" x14ac:dyDescent="0.15">
      <c r="B171" s="23" t="s">
        <v>563</v>
      </c>
      <c r="C171" s="9"/>
      <c r="D171" s="9"/>
      <c r="E171" s="9"/>
      <c r="I171" s="309">
        <v>1857</v>
      </c>
      <c r="J171" s="309">
        <v>841</v>
      </c>
      <c r="K171" s="309">
        <v>972</v>
      </c>
      <c r="L171" s="320">
        <f>$I171/L$170*100</f>
        <v>91.432791728212706</v>
      </c>
      <c r="M171" s="320">
        <f>$J171/M$170*100</f>
        <v>89.183457051961824</v>
      </c>
      <c r="N171" s="320">
        <f>$K171/N$170*100</f>
        <v>94.003868471953581</v>
      </c>
    </row>
    <row r="172" spans="1:14" ht="15" customHeight="1" x14ac:dyDescent="0.15">
      <c r="B172" s="23" t="s">
        <v>564</v>
      </c>
      <c r="C172" s="9"/>
      <c r="D172" s="9"/>
      <c r="E172" s="9"/>
      <c r="I172" s="311">
        <v>74</v>
      </c>
      <c r="J172" s="311">
        <v>36</v>
      </c>
      <c r="K172" s="311">
        <v>37</v>
      </c>
      <c r="L172" s="312">
        <f t="shared" ref="L172:L173" si="47">$I172/L$170*100</f>
        <v>3.643525356967011</v>
      </c>
      <c r="M172" s="312">
        <f t="shared" ref="M172:M173" si="48">$J172/M$170*100</f>
        <v>3.8176033934252387</v>
      </c>
      <c r="N172" s="312">
        <f t="shared" ref="N172:N173" si="49">$K172/N$170*100</f>
        <v>3.5783365570599615</v>
      </c>
    </row>
    <row r="173" spans="1:14" ht="15" customHeight="1" x14ac:dyDescent="0.15">
      <c r="B173" s="27" t="s">
        <v>0</v>
      </c>
      <c r="C173" s="11"/>
      <c r="D173" s="11"/>
      <c r="E173" s="11"/>
      <c r="F173" s="11"/>
      <c r="G173" s="11"/>
      <c r="H173" s="11"/>
      <c r="I173" s="322">
        <v>100</v>
      </c>
      <c r="J173" s="322">
        <v>66</v>
      </c>
      <c r="K173" s="322">
        <v>25</v>
      </c>
      <c r="L173" s="323">
        <f t="shared" si="47"/>
        <v>4.9236829148202856</v>
      </c>
      <c r="M173" s="323">
        <f t="shared" si="48"/>
        <v>6.9989395546129369</v>
      </c>
      <c r="N173" s="323">
        <f t="shared" si="49"/>
        <v>2.4177949709864603</v>
      </c>
    </row>
    <row r="174" spans="1:14" ht="15" customHeight="1" x14ac:dyDescent="0.15">
      <c r="B174" s="28" t="s">
        <v>1</v>
      </c>
      <c r="C174" s="12"/>
      <c r="D174" s="12"/>
      <c r="E174" s="12"/>
      <c r="F174" s="12"/>
      <c r="G174" s="12"/>
      <c r="H174" s="12"/>
      <c r="I174" s="313">
        <f>SUM(I171:I173)</f>
        <v>2031</v>
      </c>
      <c r="J174" s="313">
        <f t="shared" ref="J174:K174" si="50">SUM(J171:J173)</f>
        <v>943</v>
      </c>
      <c r="K174" s="313">
        <f t="shared" si="50"/>
        <v>1034</v>
      </c>
      <c r="L174" s="314">
        <f>IF(SUM(L171:L173)&gt;100,"－",SUM(L171:L173))</f>
        <v>100</v>
      </c>
      <c r="M174" s="314">
        <f t="shared" ref="M174:N174" si="51">IF(SUM(M171:M173)&gt;100,"－",SUM(M171:M173))</f>
        <v>100</v>
      </c>
      <c r="N174" s="314">
        <f t="shared" si="51"/>
        <v>100</v>
      </c>
    </row>
    <row r="175" spans="1:14" ht="15" customHeight="1" x14ac:dyDescent="0.15">
      <c r="B175" s="31"/>
      <c r="C175" s="14"/>
      <c r="D175" s="14"/>
      <c r="E175" s="14"/>
      <c r="F175" s="14"/>
      <c r="G175" s="14"/>
      <c r="H175" s="14"/>
      <c r="I175" s="14"/>
      <c r="J175" s="14"/>
      <c r="K175" s="14"/>
      <c r="L175" s="15"/>
      <c r="M175" s="16"/>
      <c r="N175" s="8"/>
    </row>
    <row r="176" spans="1:14" ht="15" customHeight="1" x14ac:dyDescent="0.15">
      <c r="A176" s="315" t="s">
        <v>565</v>
      </c>
      <c r="D176" s="8"/>
      <c r="F176" s="1"/>
      <c r="G176" s="1"/>
      <c r="H176" s="1"/>
      <c r="I176" s="1"/>
      <c r="J176" s="1"/>
      <c r="K176" s="1"/>
      <c r="M176" s="1"/>
    </row>
    <row r="177" spans="1:14" s="8" customFormat="1" ht="14.25" customHeight="1" x14ac:dyDescent="0.15">
      <c r="A177" s="8" t="s">
        <v>566</v>
      </c>
      <c r="B177" s="32"/>
      <c r="F177" s="329"/>
      <c r="G177" s="329"/>
      <c r="H177" s="329"/>
      <c r="I177" s="329"/>
      <c r="J177" s="329"/>
      <c r="K177" s="329"/>
      <c r="N177" s="1"/>
    </row>
    <row r="178" spans="1:14" ht="12" customHeight="1" x14ac:dyDescent="0.15">
      <c r="B178" s="354"/>
      <c r="C178" s="355"/>
      <c r="D178" s="355"/>
      <c r="E178" s="355"/>
      <c r="F178" s="355"/>
      <c r="G178" s="355"/>
      <c r="H178" s="355"/>
      <c r="I178" s="316" t="s">
        <v>2</v>
      </c>
      <c r="J178" s="12"/>
      <c r="K178" s="13"/>
      <c r="L178" s="317" t="s">
        <v>3</v>
      </c>
      <c r="M178" s="24"/>
      <c r="N178" s="318"/>
    </row>
    <row r="179" spans="1:14" ht="12" customHeight="1" x14ac:dyDescent="0.15">
      <c r="B179" s="356"/>
      <c r="C179" s="357"/>
      <c r="D179" s="357"/>
      <c r="E179" s="357"/>
      <c r="F179" s="357"/>
      <c r="G179" s="357"/>
      <c r="H179" s="357"/>
      <c r="I179" s="305" t="s">
        <v>487</v>
      </c>
      <c r="J179" s="305" t="s">
        <v>488</v>
      </c>
      <c r="K179" s="305" t="s">
        <v>489</v>
      </c>
      <c r="L179" s="305" t="s">
        <v>487</v>
      </c>
      <c r="M179" s="305" t="s">
        <v>488</v>
      </c>
      <c r="N179" s="305" t="s">
        <v>489</v>
      </c>
    </row>
    <row r="180" spans="1:14" ht="12" customHeight="1" x14ac:dyDescent="0.15">
      <c r="B180" s="358"/>
      <c r="C180" s="359"/>
      <c r="D180" s="359"/>
      <c r="E180" s="359"/>
      <c r="F180" s="359"/>
      <c r="G180" s="359"/>
      <c r="H180" s="359"/>
      <c r="I180" s="307"/>
      <c r="J180" s="307"/>
      <c r="K180" s="307"/>
      <c r="L180" s="308">
        <f>$I$22</f>
        <v>2031</v>
      </c>
      <c r="M180" s="308">
        <f>$J$22</f>
        <v>943</v>
      </c>
      <c r="N180" s="308">
        <f>$K$22</f>
        <v>1034</v>
      </c>
    </row>
    <row r="181" spans="1:14" ht="15" customHeight="1" x14ac:dyDescent="0.15">
      <c r="B181" s="23" t="s">
        <v>549</v>
      </c>
      <c r="C181" s="9"/>
      <c r="D181" s="9"/>
      <c r="E181" s="9"/>
      <c r="I181" s="309">
        <v>1448</v>
      </c>
      <c r="J181" s="309">
        <v>562</v>
      </c>
      <c r="K181" s="309">
        <v>854</v>
      </c>
      <c r="L181" s="320">
        <f>$I181/L$180*100</f>
        <v>71.294928606597736</v>
      </c>
      <c r="M181" s="320">
        <f>$J181/M$180*100</f>
        <v>59.597030752916226</v>
      </c>
      <c r="N181" s="320">
        <f>$K181/N$180*100</f>
        <v>82.591876208897489</v>
      </c>
    </row>
    <row r="182" spans="1:14" ht="15" customHeight="1" x14ac:dyDescent="0.15">
      <c r="B182" s="23" t="s">
        <v>550</v>
      </c>
      <c r="C182" s="9"/>
      <c r="D182" s="9"/>
      <c r="E182" s="9"/>
      <c r="I182" s="311">
        <v>508</v>
      </c>
      <c r="J182" s="311">
        <v>337</v>
      </c>
      <c r="K182" s="311">
        <v>153</v>
      </c>
      <c r="L182" s="312">
        <f t="shared" ref="L182:L183" si="52">$I182/L$180*100</f>
        <v>25.012309207287053</v>
      </c>
      <c r="M182" s="312">
        <f t="shared" ref="M182:M183" si="53">$J182/M$180*100</f>
        <v>35.737009544008487</v>
      </c>
      <c r="N182" s="312">
        <f t="shared" ref="N182:N183" si="54">$K182/N$180*100</f>
        <v>14.796905222437138</v>
      </c>
    </row>
    <row r="183" spans="1:14" ht="15" customHeight="1" x14ac:dyDescent="0.15">
      <c r="B183" s="27" t="s">
        <v>0</v>
      </c>
      <c r="C183" s="11"/>
      <c r="D183" s="11"/>
      <c r="E183" s="11"/>
      <c r="F183" s="11"/>
      <c r="G183" s="11"/>
      <c r="H183" s="11"/>
      <c r="I183" s="322">
        <v>75</v>
      </c>
      <c r="J183" s="322">
        <v>44</v>
      </c>
      <c r="K183" s="322">
        <v>27</v>
      </c>
      <c r="L183" s="323">
        <f t="shared" si="52"/>
        <v>3.6927621861152145</v>
      </c>
      <c r="M183" s="323">
        <f t="shared" si="53"/>
        <v>4.6659597030752922</v>
      </c>
      <c r="N183" s="323">
        <f t="shared" si="54"/>
        <v>2.611218568665377</v>
      </c>
    </row>
    <row r="184" spans="1:14" ht="15" customHeight="1" x14ac:dyDescent="0.15">
      <c r="B184" s="28" t="s">
        <v>1</v>
      </c>
      <c r="C184" s="12"/>
      <c r="D184" s="12"/>
      <c r="E184" s="12"/>
      <c r="F184" s="12"/>
      <c r="G184" s="12"/>
      <c r="H184" s="362"/>
      <c r="I184" s="313">
        <f>SUM(I181:I183)</f>
        <v>2031</v>
      </c>
      <c r="J184" s="313">
        <f t="shared" ref="J184:K184" si="55">SUM(J181:J183)</f>
        <v>943</v>
      </c>
      <c r="K184" s="313">
        <f t="shared" si="55"/>
        <v>1034</v>
      </c>
      <c r="L184" s="314">
        <f>IF(SUM(L181:L183)&gt;100,"－",SUM(L181:L183))</f>
        <v>100.00000000000001</v>
      </c>
      <c r="M184" s="314">
        <f t="shared" ref="M184:N184" si="56">IF(SUM(M181:M183)&gt;100,"－",SUM(M181:M183))</f>
        <v>100</v>
      </c>
      <c r="N184" s="314">
        <f t="shared" si="56"/>
        <v>100</v>
      </c>
    </row>
    <row r="185" spans="1:14" ht="12.75" customHeight="1" x14ac:dyDescent="0.15">
      <c r="B185" s="31"/>
      <c r="C185" s="14"/>
      <c r="D185" s="14"/>
      <c r="E185" s="14"/>
      <c r="F185" s="14"/>
      <c r="G185" s="14"/>
      <c r="H185" s="14"/>
      <c r="I185" s="15"/>
      <c r="J185" s="15"/>
      <c r="K185" s="15"/>
      <c r="L185" s="16"/>
      <c r="M185" s="16"/>
      <c r="N185" s="16"/>
    </row>
    <row r="186" spans="1:14" s="8" customFormat="1" ht="15" customHeight="1" x14ac:dyDescent="0.15">
      <c r="A186" s="8" t="s">
        <v>567</v>
      </c>
      <c r="B186" s="32"/>
      <c r="F186" s="329"/>
      <c r="G186" s="329"/>
      <c r="H186" s="329"/>
    </row>
    <row r="187" spans="1:14" ht="12" customHeight="1" x14ac:dyDescent="0.15">
      <c r="B187" s="354"/>
      <c r="C187" s="355"/>
      <c r="D187" s="355"/>
      <c r="E187" s="355"/>
      <c r="F187" s="355"/>
      <c r="G187" s="355"/>
      <c r="H187" s="355"/>
      <c r="I187" s="316" t="s">
        <v>2</v>
      </c>
      <c r="J187" s="12"/>
      <c r="K187" s="13"/>
      <c r="L187" s="317" t="s">
        <v>3</v>
      </c>
      <c r="M187" s="24"/>
      <c r="N187" s="318"/>
    </row>
    <row r="188" spans="1:14" ht="12" customHeight="1" x14ac:dyDescent="0.15">
      <c r="B188" s="356"/>
      <c r="C188" s="357"/>
      <c r="D188" s="357"/>
      <c r="E188" s="357"/>
      <c r="F188" s="357"/>
      <c r="G188" s="357"/>
      <c r="H188" s="357"/>
      <c r="I188" s="305" t="s">
        <v>487</v>
      </c>
      <c r="J188" s="305" t="s">
        <v>488</v>
      </c>
      <c r="K188" s="305" t="s">
        <v>489</v>
      </c>
      <c r="L188" s="305" t="s">
        <v>487</v>
      </c>
      <c r="M188" s="305" t="s">
        <v>488</v>
      </c>
      <c r="N188" s="305" t="s">
        <v>489</v>
      </c>
    </row>
    <row r="189" spans="1:14" ht="12" customHeight="1" x14ac:dyDescent="0.15">
      <c r="B189" s="358"/>
      <c r="C189" s="359"/>
      <c r="D189" s="359"/>
      <c r="E189" s="359"/>
      <c r="F189" s="359"/>
      <c r="G189" s="359"/>
      <c r="H189" s="359"/>
      <c r="I189" s="307"/>
      <c r="J189" s="307"/>
      <c r="K189" s="307"/>
      <c r="L189" s="308">
        <f>$I$22</f>
        <v>2031</v>
      </c>
      <c r="M189" s="308">
        <f>$J$22</f>
        <v>943</v>
      </c>
      <c r="N189" s="308">
        <f>$K$22</f>
        <v>1034</v>
      </c>
    </row>
    <row r="190" spans="1:14" ht="15" customHeight="1" x14ac:dyDescent="0.15">
      <c r="B190" s="23" t="s">
        <v>568</v>
      </c>
      <c r="C190" s="9"/>
      <c r="D190" s="9"/>
      <c r="E190" s="9"/>
      <c r="I190" s="309">
        <v>658</v>
      </c>
      <c r="J190" s="309">
        <v>222</v>
      </c>
      <c r="K190" s="309">
        <v>420</v>
      </c>
      <c r="L190" s="320">
        <f>$I190/L$189*100</f>
        <v>32.397833579517474</v>
      </c>
      <c r="M190" s="320">
        <f>$J190/M$189*100</f>
        <v>23.541887592788971</v>
      </c>
      <c r="N190" s="320">
        <f>$K190/N$189*100</f>
        <v>40.618955512572533</v>
      </c>
    </row>
    <row r="191" spans="1:14" ht="15" customHeight="1" x14ac:dyDescent="0.15">
      <c r="B191" s="23" t="s">
        <v>569</v>
      </c>
      <c r="C191" s="9"/>
      <c r="D191" s="9"/>
      <c r="E191" s="9"/>
      <c r="I191" s="311">
        <v>642</v>
      </c>
      <c r="J191" s="311">
        <v>238</v>
      </c>
      <c r="K191" s="311">
        <v>390</v>
      </c>
      <c r="L191" s="312">
        <f t="shared" ref="L191:L194" si="57">$I191/L$189*100</f>
        <v>31.610044313146236</v>
      </c>
      <c r="M191" s="312">
        <f t="shared" ref="M191:M194" si="58">$J191/M$189*100</f>
        <v>25.238600212089079</v>
      </c>
      <c r="N191" s="312">
        <f t="shared" ref="N191:N194" si="59">$K191/N$189*100</f>
        <v>37.717601547388782</v>
      </c>
    </row>
    <row r="192" spans="1:14" ht="15" customHeight="1" x14ac:dyDescent="0.15">
      <c r="B192" s="23" t="s">
        <v>570</v>
      </c>
      <c r="C192" s="9"/>
      <c r="D192" s="9"/>
      <c r="E192" s="9"/>
      <c r="I192" s="311">
        <v>607</v>
      </c>
      <c r="J192" s="311">
        <v>405</v>
      </c>
      <c r="K192" s="311">
        <v>184</v>
      </c>
      <c r="L192" s="312">
        <f t="shared" si="57"/>
        <v>29.886755292959133</v>
      </c>
      <c r="M192" s="312">
        <f t="shared" si="58"/>
        <v>42.94803817603394</v>
      </c>
      <c r="N192" s="312">
        <f t="shared" si="59"/>
        <v>17.794970986460349</v>
      </c>
    </row>
    <row r="193" spans="1:22" ht="15" customHeight="1" x14ac:dyDescent="0.15">
      <c r="B193" s="23" t="s">
        <v>571</v>
      </c>
      <c r="C193" s="9"/>
      <c r="D193" s="9"/>
      <c r="E193" s="9"/>
      <c r="I193" s="311">
        <v>34</v>
      </c>
      <c r="J193" s="311">
        <v>26</v>
      </c>
      <c r="K193" s="311">
        <v>7</v>
      </c>
      <c r="L193" s="312">
        <f t="shared" si="57"/>
        <v>1.674052191038897</v>
      </c>
      <c r="M193" s="312">
        <f t="shared" si="58"/>
        <v>2.7571580063626722</v>
      </c>
      <c r="N193" s="312">
        <f t="shared" si="59"/>
        <v>0.67698259187620891</v>
      </c>
    </row>
    <row r="194" spans="1:22" ht="15" customHeight="1" x14ac:dyDescent="0.15">
      <c r="B194" s="27" t="s">
        <v>0</v>
      </c>
      <c r="C194" s="11"/>
      <c r="D194" s="11"/>
      <c r="E194" s="11"/>
      <c r="F194" s="11"/>
      <c r="G194" s="11"/>
      <c r="H194" s="11"/>
      <c r="I194" s="322">
        <v>90</v>
      </c>
      <c r="J194" s="322">
        <v>52</v>
      </c>
      <c r="K194" s="322">
        <v>33</v>
      </c>
      <c r="L194" s="323">
        <f t="shared" si="57"/>
        <v>4.431314623338257</v>
      </c>
      <c r="M194" s="323">
        <f t="shared" si="58"/>
        <v>5.5143160127253443</v>
      </c>
      <c r="N194" s="323">
        <f t="shared" si="59"/>
        <v>3.1914893617021276</v>
      </c>
    </row>
    <row r="195" spans="1:22" ht="15" customHeight="1" x14ac:dyDescent="0.15">
      <c r="B195" s="28" t="s">
        <v>1</v>
      </c>
      <c r="C195" s="12"/>
      <c r="D195" s="12"/>
      <c r="E195" s="12"/>
      <c r="F195" s="12"/>
      <c r="G195" s="12"/>
      <c r="H195" s="12"/>
      <c r="I195" s="313">
        <f>SUM(I190:I194)</f>
        <v>2031</v>
      </c>
      <c r="J195" s="313">
        <f t="shared" ref="J195:K195" si="60">SUM(J190:J194)</f>
        <v>943</v>
      </c>
      <c r="K195" s="313">
        <f t="shared" si="60"/>
        <v>1034</v>
      </c>
      <c r="L195" s="314">
        <f>IF(SUM(L190:L194)&gt;100,"－",SUM(L190:L194))</f>
        <v>100</v>
      </c>
      <c r="M195" s="314">
        <f t="shared" ref="M195:N195" si="61">IF(SUM(M190:M194)&gt;100,"－",SUM(M190:M194))</f>
        <v>100.00000000000001</v>
      </c>
      <c r="N195" s="314">
        <f t="shared" si="61"/>
        <v>100</v>
      </c>
    </row>
    <row r="196" spans="1:22" ht="12" customHeight="1" x14ac:dyDescent="0.15">
      <c r="B196" s="31"/>
      <c r="C196" s="14"/>
      <c r="D196" s="14"/>
      <c r="E196" s="14"/>
      <c r="F196" s="14"/>
      <c r="G196" s="14"/>
      <c r="H196" s="14"/>
      <c r="I196" s="14"/>
      <c r="J196" s="14"/>
      <c r="K196" s="14"/>
      <c r="L196" s="15"/>
      <c r="M196" s="16"/>
    </row>
    <row r="197" spans="1:22" s="8" customFormat="1" ht="15" customHeight="1" x14ac:dyDescent="0.15">
      <c r="A197" s="8" t="s">
        <v>572</v>
      </c>
      <c r="B197" s="32"/>
      <c r="F197" s="329"/>
      <c r="G197" s="329"/>
      <c r="H197" s="329"/>
      <c r="I197" s="329"/>
      <c r="J197" s="329"/>
      <c r="K197" s="329"/>
      <c r="N197" s="1"/>
    </row>
    <row r="198" spans="1:22" s="8" customFormat="1" ht="33.75" x14ac:dyDescent="0.15">
      <c r="B198" s="53"/>
      <c r="C198" s="331"/>
      <c r="D198" s="24"/>
      <c r="E198" s="24"/>
      <c r="F198" s="24"/>
      <c r="G198" s="24"/>
      <c r="H198" s="332"/>
      <c r="I198" s="333" t="s">
        <v>573</v>
      </c>
      <c r="J198" s="363" t="s">
        <v>574</v>
      </c>
      <c r="K198" s="336" t="s">
        <v>0</v>
      </c>
      <c r="L198" s="335" t="s">
        <v>487</v>
      </c>
    </row>
    <row r="199" spans="1:22" s="8" customFormat="1" ht="15" customHeight="1" x14ac:dyDescent="0.15">
      <c r="B199" s="337" t="s">
        <v>2</v>
      </c>
      <c r="C199" s="338" t="s">
        <v>10</v>
      </c>
      <c r="D199" s="364"/>
      <c r="E199" s="364"/>
      <c r="F199" s="338" t="s">
        <v>487</v>
      </c>
      <c r="G199" s="364"/>
      <c r="H199" s="365"/>
      <c r="I199" s="340">
        <v>544</v>
      </c>
      <c r="J199" s="340">
        <v>902</v>
      </c>
      <c r="K199" s="340">
        <v>585</v>
      </c>
      <c r="L199" s="324">
        <f t="shared" ref="L199:L216" si="62">SUM(I199:K199)</f>
        <v>2031</v>
      </c>
    </row>
    <row r="200" spans="1:22" s="8" customFormat="1" ht="15" customHeight="1" x14ac:dyDescent="0.15">
      <c r="B200" s="366"/>
      <c r="C200" s="342"/>
      <c r="D200" s="367"/>
      <c r="E200" s="329"/>
      <c r="F200" s="342" t="s">
        <v>575</v>
      </c>
      <c r="G200" s="329"/>
      <c r="H200" s="339"/>
      <c r="I200" s="343">
        <v>251</v>
      </c>
      <c r="J200" s="343">
        <v>429</v>
      </c>
      <c r="K200" s="343">
        <v>263</v>
      </c>
      <c r="L200" s="325">
        <f t="shared" si="62"/>
        <v>943</v>
      </c>
    </row>
    <row r="201" spans="1:22" s="8" customFormat="1" ht="15" customHeight="1" x14ac:dyDescent="0.15">
      <c r="B201" s="366"/>
      <c r="C201" s="345"/>
      <c r="D201" s="346"/>
      <c r="E201" s="346"/>
      <c r="F201" s="345" t="s">
        <v>489</v>
      </c>
      <c r="G201" s="346"/>
      <c r="H201" s="347"/>
      <c r="I201" s="348">
        <v>282</v>
      </c>
      <c r="J201" s="348">
        <v>450</v>
      </c>
      <c r="K201" s="348">
        <v>302</v>
      </c>
      <c r="L201" s="326">
        <f t="shared" si="62"/>
        <v>1034</v>
      </c>
    </row>
    <row r="202" spans="1:22" s="8" customFormat="1" ht="15" customHeight="1" x14ac:dyDescent="0.15">
      <c r="B202" s="341"/>
      <c r="C202" s="342" t="s">
        <v>576</v>
      </c>
      <c r="D202" s="364"/>
      <c r="E202" s="364"/>
      <c r="F202" s="338" t="s">
        <v>487</v>
      </c>
      <c r="G202" s="364"/>
      <c r="H202" s="365"/>
      <c r="I202" s="340">
        <v>67</v>
      </c>
      <c r="J202" s="340">
        <v>908</v>
      </c>
      <c r="K202" s="340">
        <v>1056</v>
      </c>
      <c r="L202" s="324">
        <f t="shared" si="62"/>
        <v>2031</v>
      </c>
    </row>
    <row r="203" spans="1:22" s="8" customFormat="1" ht="15" customHeight="1" x14ac:dyDescent="0.15">
      <c r="B203" s="341"/>
      <c r="C203" s="342" t="s">
        <v>577</v>
      </c>
      <c r="D203" s="367"/>
      <c r="E203" s="329"/>
      <c r="F203" s="342" t="s">
        <v>575</v>
      </c>
      <c r="G203" s="329"/>
      <c r="H203" s="339"/>
      <c r="I203" s="343">
        <v>24</v>
      </c>
      <c r="J203" s="343">
        <v>421</v>
      </c>
      <c r="K203" s="343">
        <v>498</v>
      </c>
      <c r="L203" s="325">
        <f t="shared" si="62"/>
        <v>943</v>
      </c>
    </row>
    <row r="204" spans="1:22" s="8" customFormat="1" ht="15" customHeight="1" x14ac:dyDescent="0.15">
      <c r="B204" s="341"/>
      <c r="C204" s="345"/>
      <c r="D204" s="346"/>
      <c r="E204" s="346"/>
      <c r="F204" s="345" t="s">
        <v>489</v>
      </c>
      <c r="G204" s="346"/>
      <c r="H204" s="347"/>
      <c r="I204" s="348">
        <v>42</v>
      </c>
      <c r="J204" s="348">
        <v>469</v>
      </c>
      <c r="K204" s="348">
        <v>523</v>
      </c>
      <c r="L204" s="326">
        <f t="shared" si="62"/>
        <v>1034</v>
      </c>
    </row>
    <row r="205" spans="1:22" s="8" customFormat="1" ht="15" customHeight="1" x14ac:dyDescent="0.15">
      <c r="B205" s="368"/>
      <c r="C205" s="338" t="s">
        <v>11</v>
      </c>
      <c r="D205" s="364"/>
      <c r="E205" s="364"/>
      <c r="F205" s="338" t="s">
        <v>487</v>
      </c>
      <c r="G205" s="364"/>
      <c r="H205" s="365"/>
      <c r="I205" s="340">
        <v>653</v>
      </c>
      <c r="J205" s="340">
        <v>696</v>
      </c>
      <c r="K205" s="340">
        <v>682</v>
      </c>
      <c r="L205" s="324">
        <f t="shared" si="62"/>
        <v>2031</v>
      </c>
      <c r="M205" s="22"/>
      <c r="N205" s="22"/>
      <c r="O205" s="22"/>
      <c r="P205" s="22"/>
      <c r="Q205" s="22"/>
      <c r="R205" s="22"/>
      <c r="S205" s="349"/>
      <c r="T205" s="22"/>
      <c r="U205" s="22"/>
      <c r="V205" s="349"/>
    </row>
    <row r="206" spans="1:22" s="8" customFormat="1" ht="15" customHeight="1" x14ac:dyDescent="0.15">
      <c r="B206" s="341"/>
      <c r="C206" s="342"/>
      <c r="D206" s="367"/>
      <c r="E206" s="329"/>
      <c r="F206" s="342" t="s">
        <v>575</v>
      </c>
      <c r="G206" s="329"/>
      <c r="H206" s="339"/>
      <c r="I206" s="343">
        <v>244</v>
      </c>
      <c r="J206" s="343">
        <v>332</v>
      </c>
      <c r="K206" s="343">
        <v>367</v>
      </c>
      <c r="L206" s="325">
        <f t="shared" si="62"/>
        <v>943</v>
      </c>
      <c r="M206" s="22"/>
      <c r="N206" s="22"/>
      <c r="O206" s="22"/>
      <c r="P206" s="22"/>
      <c r="Q206" s="22"/>
      <c r="R206" s="22"/>
      <c r="S206" s="349"/>
      <c r="T206" s="22"/>
      <c r="U206" s="22"/>
      <c r="V206" s="349"/>
    </row>
    <row r="207" spans="1:22" s="8" customFormat="1" ht="15" customHeight="1" x14ac:dyDescent="0.15">
      <c r="B207" s="341"/>
      <c r="C207" s="345"/>
      <c r="D207" s="346"/>
      <c r="E207" s="346"/>
      <c r="F207" s="345" t="s">
        <v>489</v>
      </c>
      <c r="G207" s="346"/>
      <c r="H207" s="347"/>
      <c r="I207" s="348">
        <v>392</v>
      </c>
      <c r="J207" s="348">
        <v>353</v>
      </c>
      <c r="K207" s="348">
        <v>289</v>
      </c>
      <c r="L207" s="326">
        <f t="shared" si="62"/>
        <v>1034</v>
      </c>
      <c r="M207" s="22"/>
      <c r="N207" s="22"/>
      <c r="O207" s="22"/>
      <c r="P207" s="22"/>
      <c r="Q207" s="22"/>
      <c r="R207" s="22"/>
      <c r="S207" s="349"/>
      <c r="T207" s="22"/>
      <c r="U207" s="22"/>
      <c r="V207" s="349"/>
    </row>
    <row r="208" spans="1:22" s="8" customFormat="1" ht="15" customHeight="1" x14ac:dyDescent="0.15">
      <c r="B208" s="337" t="s">
        <v>3</v>
      </c>
      <c r="C208" s="338" t="s">
        <v>10</v>
      </c>
      <c r="D208" s="364"/>
      <c r="E208" s="364"/>
      <c r="F208" s="338" t="s">
        <v>487</v>
      </c>
      <c r="G208" s="364"/>
      <c r="H208" s="369">
        <f>L199</f>
        <v>2031</v>
      </c>
      <c r="I208" s="351">
        <f t="shared" ref="I208:K216" si="63">IF($H208=0,0,I199/$H208*100)</f>
        <v>26.784835056622352</v>
      </c>
      <c r="J208" s="351">
        <f t="shared" si="63"/>
        <v>44.411619891678974</v>
      </c>
      <c r="K208" s="351">
        <f t="shared" si="63"/>
        <v>28.80354505169867</v>
      </c>
      <c r="L208" s="310">
        <f t="shared" si="62"/>
        <v>100</v>
      </c>
      <c r="M208" s="22"/>
      <c r="N208" s="22"/>
      <c r="O208" s="22"/>
      <c r="P208" s="22"/>
      <c r="Q208" s="22"/>
      <c r="R208" s="22"/>
      <c r="S208" s="349"/>
      <c r="T208" s="22"/>
      <c r="U208" s="22"/>
      <c r="V208" s="349"/>
    </row>
    <row r="209" spans="1:22" s="8" customFormat="1" ht="15" customHeight="1" x14ac:dyDescent="0.15">
      <c r="B209" s="341"/>
      <c r="C209" s="342"/>
      <c r="D209" s="367"/>
      <c r="E209" s="329"/>
      <c r="F209" s="342" t="s">
        <v>575</v>
      </c>
      <c r="G209" s="329"/>
      <c r="H209" s="350">
        <f t="shared" ref="H209:H216" si="64">L200</f>
        <v>943</v>
      </c>
      <c r="I209" s="320">
        <f t="shared" si="63"/>
        <v>26.617179215270415</v>
      </c>
      <c r="J209" s="320">
        <f t="shared" si="63"/>
        <v>45.493107104984091</v>
      </c>
      <c r="K209" s="320">
        <f t="shared" si="63"/>
        <v>27.889713679745494</v>
      </c>
      <c r="L209" s="312">
        <f t="shared" si="62"/>
        <v>100</v>
      </c>
      <c r="M209" s="22"/>
      <c r="N209" s="22"/>
      <c r="O209" s="22"/>
      <c r="P209" s="22"/>
      <c r="Q209" s="22"/>
      <c r="R209" s="22"/>
      <c r="S209" s="349"/>
      <c r="T209" s="22"/>
      <c r="U209" s="22"/>
      <c r="V209" s="349"/>
    </row>
    <row r="210" spans="1:22" s="8" customFormat="1" ht="15" customHeight="1" x14ac:dyDescent="0.15">
      <c r="B210" s="341"/>
      <c r="C210" s="345"/>
      <c r="D210" s="346"/>
      <c r="E210" s="346"/>
      <c r="F210" s="345" t="s">
        <v>489</v>
      </c>
      <c r="G210" s="346"/>
      <c r="H210" s="352">
        <f t="shared" si="64"/>
        <v>1034</v>
      </c>
      <c r="I210" s="353">
        <f t="shared" si="63"/>
        <v>27.27272727272727</v>
      </c>
      <c r="J210" s="353">
        <f t="shared" si="63"/>
        <v>43.520309477756285</v>
      </c>
      <c r="K210" s="353">
        <f t="shared" si="63"/>
        <v>29.206963249516445</v>
      </c>
      <c r="L210" s="323">
        <f t="shared" si="62"/>
        <v>100</v>
      </c>
      <c r="M210" s="22"/>
      <c r="N210" s="22"/>
      <c r="O210" s="22"/>
      <c r="P210" s="22"/>
      <c r="Q210" s="22"/>
      <c r="R210" s="22"/>
      <c r="S210" s="349"/>
      <c r="T210" s="22"/>
      <c r="U210" s="22"/>
      <c r="V210" s="349"/>
    </row>
    <row r="211" spans="1:22" s="8" customFormat="1" ht="15" customHeight="1" x14ac:dyDescent="0.15">
      <c r="B211" s="341"/>
      <c r="C211" s="342" t="s">
        <v>576</v>
      </c>
      <c r="D211" s="364"/>
      <c r="E211" s="364"/>
      <c r="F211" s="338" t="s">
        <v>487</v>
      </c>
      <c r="G211" s="364"/>
      <c r="H211" s="369">
        <f t="shared" si="64"/>
        <v>2031</v>
      </c>
      <c r="I211" s="351">
        <f t="shared" si="63"/>
        <v>3.2988675529295914</v>
      </c>
      <c r="J211" s="351">
        <f t="shared" si="63"/>
        <v>44.707040866568192</v>
      </c>
      <c r="K211" s="351">
        <f t="shared" si="63"/>
        <v>51.994091580502214</v>
      </c>
      <c r="L211" s="310">
        <f t="shared" si="62"/>
        <v>100</v>
      </c>
      <c r="M211" s="22"/>
      <c r="N211" s="22"/>
      <c r="O211" s="22"/>
      <c r="P211" s="22"/>
      <c r="Q211" s="22"/>
      <c r="R211" s="22"/>
      <c r="S211" s="349"/>
      <c r="T211" s="22"/>
      <c r="U211" s="22"/>
      <c r="V211" s="349"/>
    </row>
    <row r="212" spans="1:22" s="8" customFormat="1" ht="15" customHeight="1" x14ac:dyDescent="0.15">
      <c r="B212" s="341"/>
      <c r="C212" s="342" t="s">
        <v>577</v>
      </c>
      <c r="D212" s="367"/>
      <c r="E212" s="329"/>
      <c r="F212" s="342" t="s">
        <v>575</v>
      </c>
      <c r="G212" s="329"/>
      <c r="H212" s="350">
        <f t="shared" si="64"/>
        <v>943</v>
      </c>
      <c r="I212" s="320">
        <f t="shared" si="63"/>
        <v>2.5450689289501591</v>
      </c>
      <c r="J212" s="320">
        <f t="shared" si="63"/>
        <v>44.644750795334041</v>
      </c>
      <c r="K212" s="320">
        <f t="shared" si="63"/>
        <v>52.810180275715801</v>
      </c>
      <c r="L212" s="312">
        <f t="shared" si="62"/>
        <v>100</v>
      </c>
      <c r="M212" s="22"/>
      <c r="N212" s="22"/>
      <c r="O212" s="22"/>
      <c r="P212" s="22"/>
      <c r="Q212" s="22"/>
      <c r="R212" s="22"/>
      <c r="S212" s="349"/>
      <c r="T212" s="22"/>
      <c r="U212" s="22"/>
      <c r="V212" s="349"/>
    </row>
    <row r="213" spans="1:22" s="8" customFormat="1" ht="15" customHeight="1" x14ac:dyDescent="0.15">
      <c r="B213" s="341"/>
      <c r="C213" s="345"/>
      <c r="D213" s="346"/>
      <c r="E213" s="346"/>
      <c r="F213" s="345" t="s">
        <v>489</v>
      </c>
      <c r="G213" s="346"/>
      <c r="H213" s="352">
        <f t="shared" si="64"/>
        <v>1034</v>
      </c>
      <c r="I213" s="353">
        <f t="shared" si="63"/>
        <v>4.061895551257253</v>
      </c>
      <c r="J213" s="353">
        <f t="shared" si="63"/>
        <v>45.357833655705996</v>
      </c>
      <c r="K213" s="353">
        <f t="shared" si="63"/>
        <v>50.580270793036753</v>
      </c>
      <c r="L213" s="323">
        <f t="shared" si="62"/>
        <v>100</v>
      </c>
      <c r="M213" s="22"/>
      <c r="N213" s="22"/>
      <c r="O213" s="22"/>
      <c r="P213" s="22"/>
      <c r="Q213" s="22"/>
      <c r="R213" s="22"/>
      <c r="S213" s="349"/>
      <c r="T213" s="22"/>
      <c r="U213" s="22"/>
      <c r="V213" s="349"/>
    </row>
    <row r="214" spans="1:22" s="8" customFormat="1" ht="15" customHeight="1" x14ac:dyDescent="0.15">
      <c r="B214" s="341"/>
      <c r="C214" s="338" t="s">
        <v>11</v>
      </c>
      <c r="D214" s="364"/>
      <c r="E214" s="364"/>
      <c r="F214" s="338" t="s">
        <v>487</v>
      </c>
      <c r="G214" s="364"/>
      <c r="H214" s="369">
        <f t="shared" si="64"/>
        <v>2031</v>
      </c>
      <c r="I214" s="351">
        <f t="shared" si="63"/>
        <v>32.151649433776463</v>
      </c>
      <c r="J214" s="351">
        <f t="shared" si="63"/>
        <v>34.26883308714919</v>
      </c>
      <c r="K214" s="351">
        <f t="shared" si="63"/>
        <v>33.579517479074347</v>
      </c>
      <c r="L214" s="310">
        <f t="shared" si="62"/>
        <v>100</v>
      </c>
      <c r="M214" s="22"/>
      <c r="N214" s="22"/>
      <c r="O214" s="22"/>
      <c r="P214" s="22"/>
      <c r="Q214" s="22"/>
      <c r="R214" s="22"/>
      <c r="S214" s="349"/>
      <c r="T214" s="22"/>
      <c r="U214" s="22"/>
      <c r="V214" s="349"/>
    </row>
    <row r="215" spans="1:22" s="8" customFormat="1" ht="15" customHeight="1" x14ac:dyDescent="0.15">
      <c r="B215" s="341"/>
      <c r="C215" s="342"/>
      <c r="D215" s="367"/>
      <c r="E215" s="329"/>
      <c r="F215" s="342" t="s">
        <v>575</v>
      </c>
      <c r="G215" s="329"/>
      <c r="H215" s="350">
        <f t="shared" si="64"/>
        <v>943</v>
      </c>
      <c r="I215" s="320">
        <f t="shared" si="63"/>
        <v>25.874867444326615</v>
      </c>
      <c r="J215" s="320">
        <f t="shared" si="63"/>
        <v>35.206786850477201</v>
      </c>
      <c r="K215" s="320">
        <f t="shared" si="63"/>
        <v>38.918345705196181</v>
      </c>
      <c r="L215" s="312">
        <f t="shared" si="62"/>
        <v>100</v>
      </c>
      <c r="M215" s="22"/>
      <c r="N215" s="22"/>
      <c r="O215" s="22"/>
      <c r="P215" s="22"/>
      <c r="Q215" s="22"/>
      <c r="R215" s="22"/>
      <c r="S215" s="349"/>
      <c r="T215" s="22"/>
      <c r="U215" s="22"/>
      <c r="V215" s="349"/>
    </row>
    <row r="216" spans="1:22" s="8" customFormat="1" ht="15" customHeight="1" x14ac:dyDescent="0.15">
      <c r="B216" s="344"/>
      <c r="C216" s="345"/>
      <c r="D216" s="346"/>
      <c r="E216" s="346"/>
      <c r="F216" s="345" t="s">
        <v>489</v>
      </c>
      <c r="G216" s="346"/>
      <c r="H216" s="352">
        <f t="shared" si="64"/>
        <v>1034</v>
      </c>
      <c r="I216" s="353">
        <f t="shared" si="63"/>
        <v>37.911025145067697</v>
      </c>
      <c r="J216" s="353">
        <f t="shared" si="63"/>
        <v>34.139264990328819</v>
      </c>
      <c r="K216" s="353">
        <f t="shared" si="63"/>
        <v>27.949709864603484</v>
      </c>
      <c r="L216" s="323">
        <f t="shared" si="62"/>
        <v>100</v>
      </c>
      <c r="M216" s="22"/>
      <c r="N216" s="22"/>
      <c r="O216" s="22"/>
      <c r="P216" s="22"/>
      <c r="Q216" s="22"/>
      <c r="R216" s="22"/>
      <c r="S216" s="349"/>
      <c r="T216" s="22"/>
      <c r="U216" s="22"/>
      <c r="V216" s="349"/>
    </row>
    <row r="217" spans="1:22" s="8" customFormat="1" ht="15" customHeight="1" x14ac:dyDescent="0.15">
      <c r="C217" s="329"/>
      <c r="D217" s="329"/>
      <c r="E217" s="329"/>
      <c r="F217" s="329"/>
      <c r="G217" s="329"/>
      <c r="J217" s="22"/>
      <c r="K217" s="22"/>
      <c r="L217" s="22"/>
      <c r="M217" s="22"/>
      <c r="N217" s="22"/>
      <c r="O217" s="22"/>
      <c r="P217" s="349"/>
      <c r="Q217" s="22"/>
      <c r="R217" s="22"/>
      <c r="S217" s="349"/>
    </row>
    <row r="218" spans="1:22" s="8" customFormat="1" ht="15" customHeight="1" x14ac:dyDescent="0.15">
      <c r="A218" s="8" t="s">
        <v>578</v>
      </c>
      <c r="B218" s="32"/>
      <c r="F218" s="329"/>
      <c r="G218" s="329"/>
      <c r="H218" s="329"/>
      <c r="I218" s="329"/>
      <c r="J218" s="329"/>
      <c r="K218" s="329"/>
      <c r="N218" s="1"/>
    </row>
    <row r="219" spans="1:22" s="8" customFormat="1" ht="22.5" x14ac:dyDescent="0.15">
      <c r="B219" s="53"/>
      <c r="C219" s="331"/>
      <c r="D219" s="24"/>
      <c r="E219" s="24"/>
      <c r="F219" s="24"/>
      <c r="G219" s="24"/>
      <c r="H219" s="332"/>
      <c r="I219" s="333" t="s">
        <v>579</v>
      </c>
      <c r="J219" s="363" t="s">
        <v>580</v>
      </c>
      <c r="K219" s="336" t="s">
        <v>231</v>
      </c>
      <c r="L219" s="335" t="s">
        <v>487</v>
      </c>
    </row>
    <row r="220" spans="1:22" s="8" customFormat="1" ht="15" customHeight="1" x14ac:dyDescent="0.15">
      <c r="B220" s="337" t="s">
        <v>2</v>
      </c>
      <c r="C220" s="338" t="s">
        <v>10</v>
      </c>
      <c r="D220" s="364"/>
      <c r="E220" s="364"/>
      <c r="F220" s="338" t="s">
        <v>487</v>
      </c>
      <c r="G220" s="364"/>
      <c r="H220" s="365"/>
      <c r="I220" s="340">
        <v>1098</v>
      </c>
      <c r="J220" s="340">
        <v>284</v>
      </c>
      <c r="K220" s="340">
        <v>649</v>
      </c>
      <c r="L220" s="324">
        <f>SUM(I220:K220)</f>
        <v>2031</v>
      </c>
    </row>
    <row r="221" spans="1:22" s="8" customFormat="1" ht="15" customHeight="1" x14ac:dyDescent="0.15">
      <c r="B221" s="366"/>
      <c r="C221" s="342"/>
      <c r="D221" s="367"/>
      <c r="E221" s="329"/>
      <c r="F221" s="342" t="s">
        <v>575</v>
      </c>
      <c r="G221" s="329"/>
      <c r="H221" s="339"/>
      <c r="I221" s="343">
        <v>511</v>
      </c>
      <c r="J221" s="343">
        <v>130</v>
      </c>
      <c r="K221" s="343">
        <v>302</v>
      </c>
      <c r="L221" s="325">
        <f t="shared" ref="L221:L237" si="65">SUM(I221:K221)</f>
        <v>943</v>
      </c>
    </row>
    <row r="222" spans="1:22" s="8" customFormat="1" ht="15" customHeight="1" x14ac:dyDescent="0.15">
      <c r="B222" s="366"/>
      <c r="C222" s="345"/>
      <c r="D222" s="346"/>
      <c r="E222" s="346"/>
      <c r="F222" s="345" t="s">
        <v>489</v>
      </c>
      <c r="G222" s="346"/>
      <c r="H222" s="347"/>
      <c r="I222" s="348">
        <v>564</v>
      </c>
      <c r="J222" s="348">
        <v>150</v>
      </c>
      <c r="K222" s="348">
        <v>320</v>
      </c>
      <c r="L222" s="326">
        <f t="shared" si="65"/>
        <v>1034</v>
      </c>
    </row>
    <row r="223" spans="1:22" s="8" customFormat="1" ht="15" customHeight="1" x14ac:dyDescent="0.15">
      <c r="B223" s="341"/>
      <c r="C223" s="342" t="s">
        <v>576</v>
      </c>
      <c r="D223" s="364"/>
      <c r="E223" s="364"/>
      <c r="F223" s="338" t="s">
        <v>487</v>
      </c>
      <c r="G223" s="364"/>
      <c r="H223" s="365"/>
      <c r="I223" s="340">
        <v>182</v>
      </c>
      <c r="J223" s="340">
        <v>636</v>
      </c>
      <c r="K223" s="340">
        <v>1213</v>
      </c>
      <c r="L223" s="324">
        <f t="shared" si="65"/>
        <v>2031</v>
      </c>
    </row>
    <row r="224" spans="1:22" s="8" customFormat="1" ht="15" customHeight="1" x14ac:dyDescent="0.15">
      <c r="B224" s="341"/>
      <c r="C224" s="342" t="s">
        <v>577</v>
      </c>
      <c r="D224" s="367"/>
      <c r="E224" s="329"/>
      <c r="F224" s="342" t="s">
        <v>575</v>
      </c>
      <c r="G224" s="329"/>
      <c r="H224" s="339"/>
      <c r="I224" s="343">
        <v>79</v>
      </c>
      <c r="J224" s="343">
        <v>295</v>
      </c>
      <c r="K224" s="343">
        <v>569</v>
      </c>
      <c r="L224" s="325">
        <f t="shared" si="65"/>
        <v>943</v>
      </c>
    </row>
    <row r="225" spans="1:22" s="8" customFormat="1" ht="15" customHeight="1" x14ac:dyDescent="0.15">
      <c r="B225" s="341"/>
      <c r="C225" s="345"/>
      <c r="D225" s="346"/>
      <c r="E225" s="346"/>
      <c r="F225" s="345" t="s">
        <v>489</v>
      </c>
      <c r="G225" s="346"/>
      <c r="H225" s="347"/>
      <c r="I225" s="348">
        <v>101</v>
      </c>
      <c r="J225" s="348">
        <v>331</v>
      </c>
      <c r="K225" s="348">
        <v>602</v>
      </c>
      <c r="L225" s="326">
        <f t="shared" si="65"/>
        <v>1034</v>
      </c>
    </row>
    <row r="226" spans="1:22" s="8" customFormat="1" ht="15" customHeight="1" x14ac:dyDescent="0.15">
      <c r="B226" s="368"/>
      <c r="C226" s="338" t="s">
        <v>11</v>
      </c>
      <c r="D226" s="364"/>
      <c r="E226" s="364"/>
      <c r="F226" s="338" t="s">
        <v>487</v>
      </c>
      <c r="G226" s="364"/>
      <c r="H226" s="365"/>
      <c r="I226" s="340">
        <v>960</v>
      </c>
      <c r="J226" s="340">
        <v>301</v>
      </c>
      <c r="K226" s="340">
        <v>770</v>
      </c>
      <c r="L226" s="324">
        <f t="shared" si="65"/>
        <v>2031</v>
      </c>
      <c r="M226" s="22"/>
      <c r="N226" s="22"/>
      <c r="O226" s="22"/>
      <c r="P226" s="22"/>
      <c r="Q226" s="22"/>
      <c r="R226" s="22"/>
      <c r="S226" s="349"/>
      <c r="T226" s="22"/>
      <c r="U226" s="22"/>
      <c r="V226" s="349"/>
    </row>
    <row r="227" spans="1:22" s="8" customFormat="1" ht="15" customHeight="1" x14ac:dyDescent="0.15">
      <c r="B227" s="341"/>
      <c r="C227" s="342"/>
      <c r="D227" s="367"/>
      <c r="E227" s="329"/>
      <c r="F227" s="342" t="s">
        <v>575</v>
      </c>
      <c r="G227" s="329"/>
      <c r="H227" s="339"/>
      <c r="I227" s="343">
        <v>416</v>
      </c>
      <c r="J227" s="343">
        <v>128</v>
      </c>
      <c r="K227" s="343">
        <v>399</v>
      </c>
      <c r="L227" s="325">
        <f t="shared" si="65"/>
        <v>943</v>
      </c>
      <c r="M227" s="22"/>
      <c r="N227" s="22"/>
      <c r="O227" s="22"/>
      <c r="P227" s="22"/>
      <c r="Q227" s="22"/>
      <c r="R227" s="22"/>
      <c r="S227" s="349"/>
      <c r="T227" s="22"/>
      <c r="U227" s="22"/>
      <c r="V227" s="349"/>
    </row>
    <row r="228" spans="1:22" s="8" customFormat="1" ht="15" customHeight="1" x14ac:dyDescent="0.15">
      <c r="B228" s="341"/>
      <c r="C228" s="345"/>
      <c r="D228" s="346"/>
      <c r="E228" s="346"/>
      <c r="F228" s="345" t="s">
        <v>489</v>
      </c>
      <c r="G228" s="346"/>
      <c r="H228" s="347"/>
      <c r="I228" s="348">
        <v>528</v>
      </c>
      <c r="J228" s="348">
        <v>166</v>
      </c>
      <c r="K228" s="348">
        <v>340</v>
      </c>
      <c r="L228" s="326">
        <f t="shared" si="65"/>
        <v>1034</v>
      </c>
      <c r="M228" s="22"/>
      <c r="N228" s="22"/>
      <c r="O228" s="22"/>
      <c r="P228" s="22"/>
      <c r="Q228" s="22"/>
      <c r="R228" s="22"/>
      <c r="S228" s="349"/>
      <c r="T228" s="22"/>
      <c r="U228" s="22"/>
      <c r="V228" s="349"/>
    </row>
    <row r="229" spans="1:22" s="8" customFormat="1" ht="15" customHeight="1" x14ac:dyDescent="0.15">
      <c r="B229" s="337" t="s">
        <v>3</v>
      </c>
      <c r="C229" s="338" t="s">
        <v>10</v>
      </c>
      <c r="D229" s="364"/>
      <c r="E229" s="364"/>
      <c r="F229" s="338" t="s">
        <v>487</v>
      </c>
      <c r="G229" s="364"/>
      <c r="H229" s="369">
        <f>L220</f>
        <v>2031</v>
      </c>
      <c r="I229" s="351">
        <f t="shared" ref="I229:K237" si="66">IF($H229=0,0,I220/$H229*100)</f>
        <v>54.062038404726728</v>
      </c>
      <c r="J229" s="351">
        <f t="shared" si="66"/>
        <v>13.983259478089611</v>
      </c>
      <c r="K229" s="351">
        <f t="shared" si="66"/>
        <v>31.954702117183654</v>
      </c>
      <c r="L229" s="310">
        <f t="shared" si="65"/>
        <v>100</v>
      </c>
      <c r="M229" s="22"/>
      <c r="N229" s="22"/>
      <c r="O229" s="22"/>
      <c r="P229" s="22"/>
      <c r="Q229" s="22"/>
      <c r="R229" s="22"/>
      <c r="S229" s="349"/>
      <c r="T229" s="22"/>
      <c r="U229" s="22"/>
      <c r="V229" s="349"/>
    </row>
    <row r="230" spans="1:22" s="8" customFormat="1" ht="15" customHeight="1" x14ac:dyDescent="0.15">
      <c r="B230" s="341"/>
      <c r="C230" s="342"/>
      <c r="D230" s="367"/>
      <c r="E230" s="329"/>
      <c r="F230" s="342" t="s">
        <v>575</v>
      </c>
      <c r="G230" s="329"/>
      <c r="H230" s="350">
        <f t="shared" ref="H230:H237" si="67">L221</f>
        <v>943</v>
      </c>
      <c r="I230" s="320">
        <f t="shared" si="66"/>
        <v>54.188759278897138</v>
      </c>
      <c r="J230" s="320">
        <f t="shared" si="66"/>
        <v>13.785790031813361</v>
      </c>
      <c r="K230" s="320">
        <f t="shared" si="66"/>
        <v>32.025450689289499</v>
      </c>
      <c r="L230" s="312">
        <f t="shared" si="65"/>
        <v>100</v>
      </c>
      <c r="M230" s="22"/>
      <c r="N230" s="22"/>
      <c r="O230" s="22"/>
      <c r="P230" s="22"/>
      <c r="Q230" s="22"/>
      <c r="R230" s="22"/>
      <c r="S230" s="349"/>
      <c r="T230" s="22"/>
      <c r="U230" s="22"/>
      <c r="V230" s="349"/>
    </row>
    <row r="231" spans="1:22" s="8" customFormat="1" ht="15" customHeight="1" x14ac:dyDescent="0.15">
      <c r="B231" s="341"/>
      <c r="C231" s="345"/>
      <c r="D231" s="346"/>
      <c r="E231" s="346"/>
      <c r="F231" s="345" t="s">
        <v>489</v>
      </c>
      <c r="G231" s="346"/>
      <c r="H231" s="352">
        <f t="shared" si="67"/>
        <v>1034</v>
      </c>
      <c r="I231" s="353">
        <f t="shared" si="66"/>
        <v>54.54545454545454</v>
      </c>
      <c r="J231" s="353">
        <f t="shared" si="66"/>
        <v>14.506769825918761</v>
      </c>
      <c r="K231" s="353">
        <f t="shared" si="66"/>
        <v>30.947775628626694</v>
      </c>
      <c r="L231" s="323">
        <f t="shared" si="65"/>
        <v>100</v>
      </c>
      <c r="M231" s="22"/>
      <c r="N231" s="22"/>
      <c r="O231" s="22"/>
      <c r="P231" s="22"/>
      <c r="Q231" s="22"/>
      <c r="R231" s="22"/>
      <c r="S231" s="349"/>
      <c r="T231" s="22"/>
      <c r="U231" s="22"/>
      <c r="V231" s="349"/>
    </row>
    <row r="232" spans="1:22" s="8" customFormat="1" ht="15" customHeight="1" x14ac:dyDescent="0.15">
      <c r="B232" s="341"/>
      <c r="C232" s="342" t="s">
        <v>576</v>
      </c>
      <c r="D232" s="364"/>
      <c r="E232" s="364"/>
      <c r="F232" s="338" t="s">
        <v>487</v>
      </c>
      <c r="G232" s="364"/>
      <c r="H232" s="369">
        <f t="shared" si="67"/>
        <v>2031</v>
      </c>
      <c r="I232" s="351">
        <f t="shared" si="66"/>
        <v>8.9611029049729201</v>
      </c>
      <c r="J232" s="351">
        <f t="shared" si="66"/>
        <v>31.314623338257014</v>
      </c>
      <c r="K232" s="351">
        <f t="shared" si="66"/>
        <v>59.72427375677006</v>
      </c>
      <c r="L232" s="310">
        <f t="shared" si="65"/>
        <v>100</v>
      </c>
      <c r="M232" s="22"/>
      <c r="N232" s="22"/>
      <c r="O232" s="22"/>
      <c r="P232" s="22"/>
      <c r="Q232" s="22"/>
      <c r="R232" s="22"/>
      <c r="S232" s="349"/>
      <c r="T232" s="22"/>
      <c r="U232" s="22"/>
      <c r="V232" s="349"/>
    </row>
    <row r="233" spans="1:22" s="8" customFormat="1" ht="15" customHeight="1" x14ac:dyDescent="0.15">
      <c r="B233" s="341"/>
      <c r="C233" s="342" t="s">
        <v>577</v>
      </c>
      <c r="D233" s="367"/>
      <c r="E233" s="329"/>
      <c r="F233" s="342" t="s">
        <v>575</v>
      </c>
      <c r="G233" s="329"/>
      <c r="H233" s="350">
        <f t="shared" si="67"/>
        <v>943</v>
      </c>
      <c r="I233" s="320">
        <f t="shared" si="66"/>
        <v>8.3775185577942732</v>
      </c>
      <c r="J233" s="320">
        <f t="shared" si="66"/>
        <v>31.283138918345703</v>
      </c>
      <c r="K233" s="320">
        <f t="shared" si="66"/>
        <v>60.339342523860019</v>
      </c>
      <c r="L233" s="312">
        <f t="shared" si="65"/>
        <v>100</v>
      </c>
      <c r="M233" s="22"/>
      <c r="N233" s="22"/>
      <c r="O233" s="22"/>
      <c r="P233" s="22"/>
      <c r="Q233" s="22"/>
      <c r="R233" s="22"/>
      <c r="S233" s="349"/>
      <c r="T233" s="22"/>
      <c r="U233" s="22"/>
      <c r="V233" s="349"/>
    </row>
    <row r="234" spans="1:22" s="8" customFormat="1" ht="15" customHeight="1" x14ac:dyDescent="0.15">
      <c r="B234" s="341"/>
      <c r="C234" s="345"/>
      <c r="D234" s="346"/>
      <c r="E234" s="346"/>
      <c r="F234" s="345" t="s">
        <v>489</v>
      </c>
      <c r="G234" s="346"/>
      <c r="H234" s="352">
        <f t="shared" si="67"/>
        <v>1034</v>
      </c>
      <c r="I234" s="353">
        <f t="shared" si="66"/>
        <v>9.7678916827852991</v>
      </c>
      <c r="J234" s="353">
        <f t="shared" si="66"/>
        <v>32.011605415860735</v>
      </c>
      <c r="K234" s="353">
        <f t="shared" si="66"/>
        <v>58.220502901353967</v>
      </c>
      <c r="L234" s="323">
        <f t="shared" si="65"/>
        <v>100</v>
      </c>
      <c r="M234" s="22"/>
      <c r="N234" s="22"/>
      <c r="O234" s="22"/>
      <c r="P234" s="22"/>
      <c r="Q234" s="22"/>
      <c r="R234" s="22"/>
      <c r="S234" s="349"/>
      <c r="T234" s="22"/>
      <c r="U234" s="22"/>
      <c r="V234" s="349"/>
    </row>
    <row r="235" spans="1:22" s="8" customFormat="1" ht="15" customHeight="1" x14ac:dyDescent="0.15">
      <c r="B235" s="341"/>
      <c r="C235" s="338" t="s">
        <v>11</v>
      </c>
      <c r="D235" s="364"/>
      <c r="E235" s="364"/>
      <c r="F235" s="338" t="s">
        <v>487</v>
      </c>
      <c r="G235" s="364"/>
      <c r="H235" s="369">
        <f t="shared" si="67"/>
        <v>2031</v>
      </c>
      <c r="I235" s="351">
        <f t="shared" si="66"/>
        <v>47.267355982274736</v>
      </c>
      <c r="J235" s="351">
        <f t="shared" si="66"/>
        <v>14.820285573609059</v>
      </c>
      <c r="K235" s="351">
        <f t="shared" si="66"/>
        <v>37.912358444116201</v>
      </c>
      <c r="L235" s="310">
        <f t="shared" si="65"/>
        <v>100</v>
      </c>
      <c r="M235" s="22"/>
      <c r="N235" s="22"/>
      <c r="O235" s="22"/>
      <c r="P235" s="22"/>
      <c r="Q235" s="22"/>
      <c r="R235" s="22"/>
      <c r="S235" s="349"/>
      <c r="T235" s="22"/>
      <c r="U235" s="22"/>
      <c r="V235" s="349"/>
    </row>
    <row r="236" spans="1:22" s="8" customFormat="1" ht="15" customHeight="1" x14ac:dyDescent="0.15">
      <c r="B236" s="341"/>
      <c r="C236" s="342"/>
      <c r="D236" s="367"/>
      <c r="E236" s="329"/>
      <c r="F236" s="342" t="s">
        <v>575</v>
      </c>
      <c r="G236" s="329"/>
      <c r="H236" s="350">
        <f t="shared" si="67"/>
        <v>943</v>
      </c>
      <c r="I236" s="320">
        <f t="shared" si="66"/>
        <v>44.114528101802755</v>
      </c>
      <c r="J236" s="320">
        <f t="shared" si="66"/>
        <v>13.57370095440085</v>
      </c>
      <c r="K236" s="320">
        <f t="shared" si="66"/>
        <v>42.311770943796397</v>
      </c>
      <c r="L236" s="312">
        <f t="shared" si="65"/>
        <v>100</v>
      </c>
      <c r="M236" s="22"/>
      <c r="N236" s="22"/>
      <c r="O236" s="22"/>
      <c r="P236" s="22"/>
      <c r="Q236" s="22"/>
      <c r="R236" s="22"/>
      <c r="S236" s="349"/>
      <c r="T236" s="22"/>
      <c r="U236" s="22"/>
      <c r="V236" s="349"/>
    </row>
    <row r="237" spans="1:22" s="8" customFormat="1" ht="15" customHeight="1" x14ac:dyDescent="0.15">
      <c r="B237" s="344"/>
      <c r="C237" s="345"/>
      <c r="D237" s="346"/>
      <c r="E237" s="346"/>
      <c r="F237" s="345" t="s">
        <v>489</v>
      </c>
      <c r="G237" s="346"/>
      <c r="H237" s="352">
        <f t="shared" si="67"/>
        <v>1034</v>
      </c>
      <c r="I237" s="353">
        <f t="shared" si="66"/>
        <v>51.063829787234042</v>
      </c>
      <c r="J237" s="353">
        <f t="shared" si="66"/>
        <v>16.054158607350097</v>
      </c>
      <c r="K237" s="353">
        <f t="shared" si="66"/>
        <v>32.882011605415862</v>
      </c>
      <c r="L237" s="323">
        <f t="shared" si="65"/>
        <v>100</v>
      </c>
      <c r="M237" s="22"/>
      <c r="N237" s="22"/>
      <c r="O237" s="22"/>
      <c r="P237" s="22"/>
      <c r="Q237" s="22"/>
      <c r="R237" s="22"/>
      <c r="S237" s="349"/>
      <c r="T237" s="22"/>
      <c r="U237" s="22"/>
      <c r="V237" s="349"/>
    </row>
    <row r="238" spans="1:22" s="8" customFormat="1" ht="15" customHeight="1" x14ac:dyDescent="0.15">
      <c r="C238" s="329"/>
      <c r="D238" s="329"/>
      <c r="E238" s="329"/>
      <c r="F238" s="329"/>
      <c r="G238" s="329"/>
      <c r="J238" s="22"/>
      <c r="K238" s="22"/>
      <c r="L238" s="22"/>
      <c r="M238" s="22"/>
      <c r="N238" s="22"/>
      <c r="O238" s="22"/>
      <c r="P238" s="349"/>
      <c r="Q238" s="22"/>
      <c r="R238" s="22"/>
      <c r="S238" s="349"/>
    </row>
    <row r="239" spans="1:22" ht="13.5" customHeight="1" x14ac:dyDescent="0.15">
      <c r="A239" s="361" t="s">
        <v>581</v>
      </c>
      <c r="B239" s="29"/>
      <c r="K239" s="1"/>
      <c r="L239" s="8"/>
      <c r="M239" s="1"/>
    </row>
    <row r="240" spans="1:22" s="8" customFormat="1" ht="15" customHeight="1" x14ac:dyDescent="0.15">
      <c r="A240" s="8" t="s">
        <v>582</v>
      </c>
      <c r="B240" s="32"/>
      <c r="F240" s="329"/>
      <c r="G240" s="329"/>
      <c r="H240" s="329"/>
      <c r="I240" s="329"/>
      <c r="J240" s="329"/>
    </row>
    <row r="241" spans="2:25" s="8" customFormat="1" ht="52.5" x14ac:dyDescent="0.15">
      <c r="B241" s="53"/>
      <c r="C241" s="331"/>
      <c r="D241" s="24"/>
      <c r="E241" s="24"/>
      <c r="F241" s="24"/>
      <c r="G241" s="24"/>
      <c r="H241" s="332"/>
      <c r="I241" s="370" t="s">
        <v>583</v>
      </c>
      <c r="J241" s="371" t="s">
        <v>584</v>
      </c>
      <c r="K241" s="371" t="s">
        <v>585</v>
      </c>
      <c r="L241" s="371" t="s">
        <v>586</v>
      </c>
      <c r="M241" s="371" t="s">
        <v>587</v>
      </c>
      <c r="N241" s="372" t="s">
        <v>0</v>
      </c>
      <c r="O241" s="373" t="s">
        <v>487</v>
      </c>
    </row>
    <row r="242" spans="2:25" s="8" customFormat="1" ht="15" customHeight="1" x14ac:dyDescent="0.15">
      <c r="B242" s="337" t="s">
        <v>2</v>
      </c>
      <c r="C242" s="338" t="s">
        <v>10</v>
      </c>
      <c r="D242" s="364"/>
      <c r="E242" s="364"/>
      <c r="F242" s="338" t="s">
        <v>487</v>
      </c>
      <c r="G242" s="364"/>
      <c r="H242" s="365"/>
      <c r="I242" s="340">
        <v>189</v>
      </c>
      <c r="J242" s="340">
        <v>242</v>
      </c>
      <c r="K242" s="340">
        <v>115</v>
      </c>
      <c r="L242" s="340">
        <v>381</v>
      </c>
      <c r="M242" s="340">
        <v>25</v>
      </c>
      <c r="N242" s="340">
        <v>282</v>
      </c>
      <c r="O242" s="324">
        <f t="shared" ref="O242:O250" si="68">SUM(I242:N242)</f>
        <v>1234</v>
      </c>
    </row>
    <row r="243" spans="2:25" s="8" customFormat="1" ht="15" customHeight="1" x14ac:dyDescent="0.15">
      <c r="B243" s="366"/>
      <c r="C243" s="342"/>
      <c r="D243" s="367"/>
      <c r="E243" s="329"/>
      <c r="F243" s="342" t="s">
        <v>575</v>
      </c>
      <c r="G243" s="329"/>
      <c r="H243" s="339"/>
      <c r="I243" s="343">
        <v>78</v>
      </c>
      <c r="J243" s="343">
        <v>126</v>
      </c>
      <c r="K243" s="343">
        <v>58</v>
      </c>
      <c r="L243" s="343">
        <v>170</v>
      </c>
      <c r="M243" s="343">
        <v>4</v>
      </c>
      <c r="N243" s="343">
        <v>141</v>
      </c>
      <c r="O243" s="325">
        <f t="shared" si="68"/>
        <v>577</v>
      </c>
    </row>
    <row r="244" spans="2:25" s="8" customFormat="1" ht="15" customHeight="1" x14ac:dyDescent="0.15">
      <c r="B244" s="366"/>
      <c r="C244" s="345"/>
      <c r="D244" s="346"/>
      <c r="E244" s="346"/>
      <c r="F244" s="345" t="s">
        <v>489</v>
      </c>
      <c r="G244" s="346"/>
      <c r="H244" s="347"/>
      <c r="I244" s="348">
        <v>109</v>
      </c>
      <c r="J244" s="348">
        <v>111</v>
      </c>
      <c r="K244" s="348">
        <v>55</v>
      </c>
      <c r="L244" s="348">
        <v>206</v>
      </c>
      <c r="M244" s="348">
        <v>19</v>
      </c>
      <c r="N244" s="348">
        <v>131</v>
      </c>
      <c r="O244" s="326">
        <f t="shared" si="68"/>
        <v>631</v>
      </c>
    </row>
    <row r="245" spans="2:25" s="8" customFormat="1" ht="15" customHeight="1" x14ac:dyDescent="0.15">
      <c r="B245" s="341"/>
      <c r="C245" s="342" t="s">
        <v>576</v>
      </c>
      <c r="D245" s="364"/>
      <c r="E245" s="364"/>
      <c r="F245" s="338" t="s">
        <v>487</v>
      </c>
      <c r="G245" s="364"/>
      <c r="H245" s="365"/>
      <c r="I245" s="340">
        <v>24</v>
      </c>
      <c r="J245" s="340">
        <v>48</v>
      </c>
      <c r="K245" s="340">
        <v>11</v>
      </c>
      <c r="L245" s="340">
        <v>57</v>
      </c>
      <c r="M245" s="340">
        <v>2</v>
      </c>
      <c r="N245" s="340">
        <v>54</v>
      </c>
      <c r="O245" s="324">
        <f t="shared" si="68"/>
        <v>196</v>
      </c>
    </row>
    <row r="246" spans="2:25" s="8" customFormat="1" ht="15" customHeight="1" x14ac:dyDescent="0.15">
      <c r="B246" s="341"/>
      <c r="C246" s="342" t="s">
        <v>577</v>
      </c>
      <c r="D246" s="367"/>
      <c r="E246" s="329"/>
      <c r="F246" s="342" t="s">
        <v>575</v>
      </c>
      <c r="G246" s="329"/>
      <c r="H246" s="339"/>
      <c r="I246" s="343">
        <v>11</v>
      </c>
      <c r="J246" s="343">
        <v>17</v>
      </c>
      <c r="K246" s="343">
        <v>6</v>
      </c>
      <c r="L246" s="343">
        <v>23</v>
      </c>
      <c r="M246" s="343">
        <v>0</v>
      </c>
      <c r="N246" s="343">
        <v>24</v>
      </c>
      <c r="O246" s="325">
        <f t="shared" si="68"/>
        <v>81</v>
      </c>
    </row>
    <row r="247" spans="2:25" s="8" customFormat="1" ht="15" customHeight="1" x14ac:dyDescent="0.15">
      <c r="B247" s="341"/>
      <c r="C247" s="345"/>
      <c r="D247" s="346"/>
      <c r="E247" s="346"/>
      <c r="F247" s="345" t="s">
        <v>489</v>
      </c>
      <c r="G247" s="346"/>
      <c r="H247" s="347"/>
      <c r="I247" s="348">
        <v>13</v>
      </c>
      <c r="J247" s="348">
        <v>31</v>
      </c>
      <c r="K247" s="348">
        <v>5</v>
      </c>
      <c r="L247" s="348">
        <v>34</v>
      </c>
      <c r="M247" s="348">
        <v>2</v>
      </c>
      <c r="N247" s="348">
        <v>28</v>
      </c>
      <c r="O247" s="326">
        <f t="shared" si="68"/>
        <v>113</v>
      </c>
    </row>
    <row r="248" spans="2:25" s="8" customFormat="1" ht="15" customHeight="1" x14ac:dyDescent="0.15">
      <c r="B248" s="368"/>
      <c r="C248" s="338" t="s">
        <v>11</v>
      </c>
      <c r="D248" s="364"/>
      <c r="E248" s="364"/>
      <c r="F248" s="338" t="s">
        <v>487</v>
      </c>
      <c r="G248" s="364"/>
      <c r="H248" s="365"/>
      <c r="I248" s="340">
        <v>247</v>
      </c>
      <c r="J248" s="340">
        <v>186</v>
      </c>
      <c r="K248" s="340">
        <v>75</v>
      </c>
      <c r="L248" s="340">
        <v>284</v>
      </c>
      <c r="M248" s="340">
        <v>16</v>
      </c>
      <c r="N248" s="340">
        <v>262</v>
      </c>
      <c r="O248" s="324">
        <f t="shared" si="68"/>
        <v>1070</v>
      </c>
      <c r="P248" s="22"/>
      <c r="Q248" s="22"/>
      <c r="R248" s="22"/>
      <c r="S248" s="22"/>
      <c r="T248" s="22"/>
      <c r="U248" s="22"/>
      <c r="V248" s="349"/>
      <c r="W248" s="22"/>
      <c r="X248" s="22"/>
      <c r="Y248" s="349"/>
    </row>
    <row r="249" spans="2:25" s="8" customFormat="1" ht="15" customHeight="1" x14ac:dyDescent="0.15">
      <c r="B249" s="341"/>
      <c r="C249" s="342"/>
      <c r="D249" s="367"/>
      <c r="E249" s="329"/>
      <c r="F249" s="342" t="s">
        <v>575</v>
      </c>
      <c r="G249" s="329"/>
      <c r="H249" s="339"/>
      <c r="I249" s="343">
        <v>104</v>
      </c>
      <c r="J249" s="343">
        <v>80</v>
      </c>
      <c r="K249" s="343">
        <v>28</v>
      </c>
      <c r="L249" s="343">
        <v>122</v>
      </c>
      <c r="M249" s="343">
        <v>5</v>
      </c>
      <c r="N249" s="343">
        <v>123</v>
      </c>
      <c r="O249" s="325">
        <f t="shared" si="68"/>
        <v>462</v>
      </c>
      <c r="P249" s="22"/>
      <c r="Q249" s="22"/>
      <c r="R249" s="22"/>
      <c r="S249" s="22"/>
      <c r="T249" s="22"/>
      <c r="U249" s="22"/>
      <c r="V249" s="349"/>
      <c r="W249" s="22"/>
      <c r="X249" s="22"/>
      <c r="Y249" s="349"/>
    </row>
    <row r="250" spans="2:25" s="8" customFormat="1" ht="15" customHeight="1" x14ac:dyDescent="0.15">
      <c r="B250" s="341"/>
      <c r="C250" s="345"/>
      <c r="D250" s="346"/>
      <c r="E250" s="346"/>
      <c r="F250" s="345" t="s">
        <v>489</v>
      </c>
      <c r="G250" s="346"/>
      <c r="H250" s="347"/>
      <c r="I250" s="348">
        <v>138</v>
      </c>
      <c r="J250" s="348">
        <v>103</v>
      </c>
      <c r="K250" s="348">
        <v>44</v>
      </c>
      <c r="L250" s="348">
        <v>158</v>
      </c>
      <c r="M250" s="348">
        <v>10</v>
      </c>
      <c r="N250" s="348">
        <v>134</v>
      </c>
      <c r="O250" s="326">
        <f t="shared" si="68"/>
        <v>587</v>
      </c>
      <c r="P250" s="22"/>
      <c r="Q250" s="22"/>
      <c r="R250" s="22"/>
      <c r="S250" s="22"/>
      <c r="T250" s="22"/>
      <c r="U250" s="22"/>
      <c r="V250" s="349"/>
      <c r="W250" s="22"/>
      <c r="X250" s="22"/>
      <c r="Y250" s="349"/>
    </row>
    <row r="251" spans="2:25" s="8" customFormat="1" ht="15" customHeight="1" x14ac:dyDescent="0.15">
      <c r="B251" s="337" t="s">
        <v>3</v>
      </c>
      <c r="C251" s="338" t="s">
        <v>10</v>
      </c>
      <c r="D251" s="364"/>
      <c r="E251" s="364"/>
      <c r="F251" s="338" t="s">
        <v>487</v>
      </c>
      <c r="G251" s="364"/>
      <c r="H251" s="369">
        <f>I220</f>
        <v>1098</v>
      </c>
      <c r="I251" s="351">
        <f t="shared" ref="I251:N259" si="69">IF($H251=0,0,I242/$H251*100)</f>
        <v>17.21311475409836</v>
      </c>
      <c r="J251" s="351">
        <f t="shared" si="69"/>
        <v>22.040072859744992</v>
      </c>
      <c r="K251" s="351">
        <f t="shared" si="69"/>
        <v>10.473588342440801</v>
      </c>
      <c r="L251" s="351">
        <f t="shared" si="69"/>
        <v>34.699453551912569</v>
      </c>
      <c r="M251" s="351">
        <f t="shared" si="69"/>
        <v>2.2768670309653913</v>
      </c>
      <c r="N251" s="351">
        <f t="shared" si="69"/>
        <v>25.683060109289617</v>
      </c>
      <c r="O251" s="374" t="str">
        <f>IF(SUM(I251:N251)&gt;100,"－",SUM(I251:N251))</f>
        <v>－</v>
      </c>
      <c r="P251" s="22"/>
      <c r="Q251" s="22"/>
      <c r="R251" s="22"/>
      <c r="S251" s="22"/>
      <c r="T251" s="22"/>
      <c r="U251" s="22"/>
      <c r="V251" s="349"/>
      <c r="W251" s="22"/>
      <c r="X251" s="22"/>
      <c r="Y251" s="349"/>
    </row>
    <row r="252" spans="2:25" s="8" customFormat="1" ht="15" customHeight="1" x14ac:dyDescent="0.15">
      <c r="B252" s="341"/>
      <c r="C252" s="342"/>
      <c r="D252" s="367"/>
      <c r="E252" s="329"/>
      <c r="F252" s="342" t="s">
        <v>575</v>
      </c>
      <c r="G252" s="329"/>
      <c r="H252" s="350">
        <f t="shared" ref="H252:H259" si="70">I221</f>
        <v>511</v>
      </c>
      <c r="I252" s="320">
        <f t="shared" si="69"/>
        <v>15.264187866927593</v>
      </c>
      <c r="J252" s="320">
        <f t="shared" si="69"/>
        <v>24.657534246575342</v>
      </c>
      <c r="K252" s="320">
        <f t="shared" si="69"/>
        <v>11.350293542074363</v>
      </c>
      <c r="L252" s="320">
        <f t="shared" si="69"/>
        <v>33.268101761252446</v>
      </c>
      <c r="M252" s="320">
        <f t="shared" si="69"/>
        <v>0.78277886497064575</v>
      </c>
      <c r="N252" s="320">
        <f t="shared" si="69"/>
        <v>27.592954990215262</v>
      </c>
      <c r="O252" s="375" t="str">
        <f t="shared" ref="O252:O259" si="71">IF(SUM(I252:N252)&gt;100,"－",SUM(I252:N252))</f>
        <v>－</v>
      </c>
      <c r="P252" s="22"/>
      <c r="Q252" s="22"/>
      <c r="R252" s="22"/>
      <c r="S252" s="22"/>
      <c r="T252" s="22"/>
      <c r="U252" s="22"/>
      <c r="V252" s="349"/>
      <c r="W252" s="22"/>
      <c r="X252" s="22"/>
      <c r="Y252" s="349"/>
    </row>
    <row r="253" spans="2:25" s="8" customFormat="1" ht="15" customHeight="1" x14ac:dyDescent="0.15">
      <c r="B253" s="341"/>
      <c r="C253" s="345"/>
      <c r="D253" s="346"/>
      <c r="E253" s="346"/>
      <c r="F253" s="345" t="s">
        <v>489</v>
      </c>
      <c r="G253" s="346"/>
      <c r="H253" s="352">
        <f t="shared" si="70"/>
        <v>564</v>
      </c>
      <c r="I253" s="353">
        <f t="shared" si="69"/>
        <v>19.326241134751772</v>
      </c>
      <c r="J253" s="353">
        <f t="shared" si="69"/>
        <v>19.680851063829788</v>
      </c>
      <c r="K253" s="353">
        <f t="shared" si="69"/>
        <v>9.75177304964539</v>
      </c>
      <c r="L253" s="353">
        <f t="shared" si="69"/>
        <v>36.524822695035461</v>
      </c>
      <c r="M253" s="353">
        <f t="shared" si="69"/>
        <v>3.3687943262411348</v>
      </c>
      <c r="N253" s="353">
        <f t="shared" si="69"/>
        <v>23.226950354609929</v>
      </c>
      <c r="O253" s="376" t="str">
        <f t="shared" si="71"/>
        <v>－</v>
      </c>
      <c r="P253" s="22"/>
      <c r="Q253" s="22"/>
      <c r="R253" s="22"/>
      <c r="S253" s="22"/>
      <c r="T253" s="22"/>
      <c r="U253" s="22"/>
      <c r="V253" s="349"/>
      <c r="W253" s="22"/>
      <c r="X253" s="22"/>
      <c r="Y253" s="349"/>
    </row>
    <row r="254" spans="2:25" s="8" customFormat="1" ht="15" customHeight="1" x14ac:dyDescent="0.15">
      <c r="B254" s="341"/>
      <c r="C254" s="342" t="s">
        <v>576</v>
      </c>
      <c r="D254" s="364"/>
      <c r="E254" s="364"/>
      <c r="F254" s="338" t="s">
        <v>487</v>
      </c>
      <c r="G254" s="364"/>
      <c r="H254" s="369">
        <f t="shared" si="70"/>
        <v>182</v>
      </c>
      <c r="I254" s="351">
        <f t="shared" si="69"/>
        <v>13.186813186813188</v>
      </c>
      <c r="J254" s="351">
        <f t="shared" si="69"/>
        <v>26.373626373626376</v>
      </c>
      <c r="K254" s="351">
        <f t="shared" si="69"/>
        <v>6.0439560439560438</v>
      </c>
      <c r="L254" s="351">
        <f t="shared" si="69"/>
        <v>31.318681318681318</v>
      </c>
      <c r="M254" s="351">
        <f t="shared" si="69"/>
        <v>1.098901098901099</v>
      </c>
      <c r="N254" s="351">
        <f t="shared" si="69"/>
        <v>29.670329670329672</v>
      </c>
      <c r="O254" s="374" t="str">
        <f t="shared" si="71"/>
        <v>－</v>
      </c>
      <c r="P254" s="22"/>
      <c r="Q254" s="22"/>
      <c r="R254" s="22"/>
      <c r="S254" s="22"/>
      <c r="T254" s="22"/>
      <c r="U254" s="22"/>
      <c r="V254" s="349"/>
      <c r="W254" s="22"/>
      <c r="X254" s="22"/>
      <c r="Y254" s="349"/>
    </row>
    <row r="255" spans="2:25" s="8" customFormat="1" ht="15" customHeight="1" x14ac:dyDescent="0.15">
      <c r="B255" s="341"/>
      <c r="C255" s="342" t="s">
        <v>577</v>
      </c>
      <c r="D255" s="367"/>
      <c r="E255" s="329"/>
      <c r="F255" s="342" t="s">
        <v>575</v>
      </c>
      <c r="G255" s="329"/>
      <c r="H255" s="350">
        <f t="shared" si="70"/>
        <v>79</v>
      </c>
      <c r="I255" s="320">
        <f t="shared" si="69"/>
        <v>13.924050632911392</v>
      </c>
      <c r="J255" s="320">
        <f t="shared" si="69"/>
        <v>21.518987341772153</v>
      </c>
      <c r="K255" s="320">
        <f t="shared" si="69"/>
        <v>7.59493670886076</v>
      </c>
      <c r="L255" s="320">
        <f t="shared" si="69"/>
        <v>29.11392405063291</v>
      </c>
      <c r="M255" s="320">
        <f t="shared" si="69"/>
        <v>0</v>
      </c>
      <c r="N255" s="320">
        <f t="shared" si="69"/>
        <v>30.37974683544304</v>
      </c>
      <c r="O255" s="375" t="str">
        <f t="shared" si="71"/>
        <v>－</v>
      </c>
      <c r="P255" s="22"/>
      <c r="Q255" s="22"/>
      <c r="R255" s="22"/>
      <c r="S255" s="22"/>
      <c r="T255" s="22"/>
      <c r="U255" s="22"/>
      <c r="V255" s="349"/>
      <c r="W255" s="22"/>
      <c r="X255" s="22"/>
      <c r="Y255" s="349"/>
    </row>
    <row r="256" spans="2:25" s="8" customFormat="1" ht="15" customHeight="1" x14ac:dyDescent="0.15">
      <c r="B256" s="341"/>
      <c r="C256" s="345"/>
      <c r="D256" s="346"/>
      <c r="E256" s="346"/>
      <c r="F256" s="345" t="s">
        <v>489</v>
      </c>
      <c r="G256" s="346"/>
      <c r="H256" s="352">
        <f t="shared" si="70"/>
        <v>101</v>
      </c>
      <c r="I256" s="353">
        <f t="shared" si="69"/>
        <v>12.871287128712872</v>
      </c>
      <c r="J256" s="353">
        <f t="shared" si="69"/>
        <v>30.693069306930692</v>
      </c>
      <c r="K256" s="353">
        <f t="shared" si="69"/>
        <v>4.9504950495049505</v>
      </c>
      <c r="L256" s="353">
        <f t="shared" si="69"/>
        <v>33.663366336633665</v>
      </c>
      <c r="M256" s="353">
        <f t="shared" si="69"/>
        <v>1.9801980198019802</v>
      </c>
      <c r="N256" s="353">
        <f t="shared" si="69"/>
        <v>27.722772277227726</v>
      </c>
      <c r="O256" s="376" t="str">
        <f t="shared" si="71"/>
        <v>－</v>
      </c>
      <c r="P256" s="22"/>
      <c r="Q256" s="22"/>
      <c r="R256" s="22"/>
      <c r="S256" s="22"/>
      <c r="T256" s="22"/>
      <c r="U256" s="22"/>
      <c r="V256" s="349"/>
      <c r="W256" s="22"/>
      <c r="X256" s="22"/>
      <c r="Y256" s="349"/>
    </row>
    <row r="257" spans="1:25" s="8" customFormat="1" ht="15" customHeight="1" x14ac:dyDescent="0.15">
      <c r="B257" s="341"/>
      <c r="C257" s="338" t="s">
        <v>11</v>
      </c>
      <c r="D257" s="364"/>
      <c r="E257" s="364"/>
      <c r="F257" s="338" t="s">
        <v>487</v>
      </c>
      <c r="G257" s="364"/>
      <c r="H257" s="369">
        <f t="shared" si="70"/>
        <v>960</v>
      </c>
      <c r="I257" s="351">
        <f t="shared" si="69"/>
        <v>25.729166666666664</v>
      </c>
      <c r="J257" s="351">
        <f t="shared" si="69"/>
        <v>19.375</v>
      </c>
      <c r="K257" s="351">
        <f t="shared" si="69"/>
        <v>7.8125</v>
      </c>
      <c r="L257" s="351">
        <f t="shared" si="69"/>
        <v>29.583333333333332</v>
      </c>
      <c r="M257" s="351">
        <f t="shared" si="69"/>
        <v>1.6666666666666667</v>
      </c>
      <c r="N257" s="351">
        <f t="shared" si="69"/>
        <v>27.291666666666664</v>
      </c>
      <c r="O257" s="374" t="str">
        <f t="shared" si="71"/>
        <v>－</v>
      </c>
      <c r="P257" s="22"/>
      <c r="Q257" s="22"/>
      <c r="R257" s="22"/>
      <c r="S257" s="22"/>
      <c r="T257" s="22"/>
      <c r="U257" s="22"/>
      <c r="V257" s="349"/>
      <c r="W257" s="22"/>
      <c r="X257" s="22"/>
      <c r="Y257" s="349"/>
    </row>
    <row r="258" spans="1:25" s="8" customFormat="1" ht="15" customHeight="1" x14ac:dyDescent="0.15">
      <c r="B258" s="341"/>
      <c r="C258" s="342"/>
      <c r="D258" s="367"/>
      <c r="E258" s="329"/>
      <c r="F258" s="342" t="s">
        <v>575</v>
      </c>
      <c r="G258" s="329"/>
      <c r="H258" s="350">
        <f t="shared" si="70"/>
        <v>416</v>
      </c>
      <c r="I258" s="320">
        <f t="shared" si="69"/>
        <v>25</v>
      </c>
      <c r="J258" s="320">
        <f t="shared" si="69"/>
        <v>19.230769230769234</v>
      </c>
      <c r="K258" s="320">
        <f t="shared" si="69"/>
        <v>6.7307692307692308</v>
      </c>
      <c r="L258" s="320">
        <f t="shared" si="69"/>
        <v>29.326923076923077</v>
      </c>
      <c r="M258" s="320">
        <f t="shared" si="69"/>
        <v>1.2019230769230771</v>
      </c>
      <c r="N258" s="320">
        <f t="shared" si="69"/>
        <v>29.567307692307693</v>
      </c>
      <c r="O258" s="375" t="str">
        <f t="shared" si="71"/>
        <v>－</v>
      </c>
      <c r="P258" s="22"/>
      <c r="Q258" s="22"/>
      <c r="R258" s="22"/>
      <c r="S258" s="22"/>
      <c r="T258" s="22"/>
      <c r="U258" s="22"/>
      <c r="V258" s="349"/>
      <c r="W258" s="22"/>
      <c r="X258" s="22"/>
      <c r="Y258" s="349"/>
    </row>
    <row r="259" spans="1:25" s="8" customFormat="1" ht="15" customHeight="1" x14ac:dyDescent="0.15">
      <c r="B259" s="344"/>
      <c r="C259" s="345"/>
      <c r="D259" s="346"/>
      <c r="E259" s="346"/>
      <c r="F259" s="345" t="s">
        <v>489</v>
      </c>
      <c r="G259" s="346"/>
      <c r="H259" s="352">
        <f t="shared" si="70"/>
        <v>528</v>
      </c>
      <c r="I259" s="353">
        <f t="shared" si="69"/>
        <v>26.136363636363637</v>
      </c>
      <c r="J259" s="353">
        <f t="shared" si="69"/>
        <v>19.507575757575758</v>
      </c>
      <c r="K259" s="353">
        <f t="shared" si="69"/>
        <v>8.3333333333333321</v>
      </c>
      <c r="L259" s="353">
        <f t="shared" si="69"/>
        <v>29.924242424242426</v>
      </c>
      <c r="M259" s="353">
        <f t="shared" si="69"/>
        <v>1.893939393939394</v>
      </c>
      <c r="N259" s="353">
        <f t="shared" si="69"/>
        <v>25.378787878787879</v>
      </c>
      <c r="O259" s="376" t="str">
        <f t="shared" si="71"/>
        <v>－</v>
      </c>
      <c r="P259" s="22"/>
      <c r="Q259" s="22"/>
      <c r="R259" s="22"/>
      <c r="S259" s="22"/>
      <c r="T259" s="22"/>
      <c r="U259" s="22"/>
      <c r="V259" s="349"/>
      <c r="W259" s="22"/>
      <c r="X259" s="22"/>
      <c r="Y259" s="349"/>
    </row>
    <row r="260" spans="1:25" s="8" customFormat="1" ht="4.9000000000000004" customHeight="1" x14ac:dyDescent="0.15">
      <c r="C260" s="329"/>
      <c r="D260" s="329"/>
      <c r="E260" s="329"/>
      <c r="F260" s="329"/>
      <c r="G260" s="329"/>
      <c r="J260" s="22"/>
      <c r="K260" s="22"/>
      <c r="L260" s="22"/>
      <c r="M260" s="22"/>
      <c r="N260" s="22"/>
      <c r="O260" s="22"/>
      <c r="P260" s="349"/>
      <c r="Q260" s="22"/>
      <c r="R260" s="22"/>
      <c r="S260" s="349"/>
    </row>
    <row r="261" spans="1:25" s="8" customFormat="1" ht="15" customHeight="1" x14ac:dyDescent="0.15">
      <c r="A261" s="8" t="s">
        <v>588</v>
      </c>
      <c r="B261" s="32"/>
      <c r="F261" s="329"/>
      <c r="G261" s="329"/>
      <c r="H261" s="329"/>
      <c r="I261" s="329"/>
      <c r="J261" s="329"/>
    </row>
    <row r="262" spans="1:25" s="8" customFormat="1" ht="22.5" x14ac:dyDescent="0.15">
      <c r="B262" s="53"/>
      <c r="C262" s="331"/>
      <c r="D262" s="24"/>
      <c r="E262" s="24"/>
      <c r="F262" s="24"/>
      <c r="G262" s="24"/>
      <c r="H262" s="332"/>
      <c r="I262" s="333" t="s">
        <v>563</v>
      </c>
      <c r="J262" s="363" t="s">
        <v>564</v>
      </c>
      <c r="K262" s="336" t="s">
        <v>0</v>
      </c>
      <c r="L262" s="335" t="s">
        <v>487</v>
      </c>
    </row>
    <row r="263" spans="1:25" s="8" customFormat="1" ht="15" customHeight="1" x14ac:dyDescent="0.15">
      <c r="B263" s="337" t="s">
        <v>2</v>
      </c>
      <c r="C263" s="338" t="s">
        <v>10</v>
      </c>
      <c r="D263" s="364"/>
      <c r="E263" s="364"/>
      <c r="F263" s="338" t="s">
        <v>487</v>
      </c>
      <c r="G263" s="364"/>
      <c r="H263" s="365"/>
      <c r="I263" s="340">
        <v>1017</v>
      </c>
      <c r="J263" s="340">
        <v>15</v>
      </c>
      <c r="K263" s="340">
        <v>66</v>
      </c>
      <c r="L263" s="324">
        <f t="shared" ref="L263:L280" si="72">SUM(I263:K263)</f>
        <v>1098</v>
      </c>
    </row>
    <row r="264" spans="1:25" s="8" customFormat="1" ht="15" customHeight="1" x14ac:dyDescent="0.15">
      <c r="B264" s="366"/>
      <c r="C264" s="342"/>
      <c r="D264" s="367"/>
      <c r="E264" s="329"/>
      <c r="F264" s="342" t="s">
        <v>575</v>
      </c>
      <c r="G264" s="329"/>
      <c r="H264" s="339"/>
      <c r="I264" s="343">
        <v>472</v>
      </c>
      <c r="J264" s="343">
        <v>7</v>
      </c>
      <c r="K264" s="343">
        <v>32</v>
      </c>
      <c r="L264" s="325">
        <f t="shared" si="72"/>
        <v>511</v>
      </c>
    </row>
    <row r="265" spans="1:25" s="8" customFormat="1" ht="15" customHeight="1" x14ac:dyDescent="0.15">
      <c r="B265" s="366"/>
      <c r="C265" s="345"/>
      <c r="D265" s="346"/>
      <c r="E265" s="346"/>
      <c r="F265" s="345" t="s">
        <v>489</v>
      </c>
      <c r="G265" s="346"/>
      <c r="H265" s="347"/>
      <c r="I265" s="348">
        <v>527</v>
      </c>
      <c r="J265" s="348">
        <v>6</v>
      </c>
      <c r="K265" s="348">
        <v>31</v>
      </c>
      <c r="L265" s="326">
        <f t="shared" si="72"/>
        <v>564</v>
      </c>
    </row>
    <row r="266" spans="1:25" s="8" customFormat="1" ht="15" customHeight="1" x14ac:dyDescent="0.15">
      <c r="B266" s="341"/>
      <c r="C266" s="342" t="s">
        <v>576</v>
      </c>
      <c r="D266" s="364"/>
      <c r="E266" s="364"/>
      <c r="F266" s="338" t="s">
        <v>487</v>
      </c>
      <c r="G266" s="364"/>
      <c r="H266" s="365"/>
      <c r="I266" s="340">
        <v>158</v>
      </c>
      <c r="J266" s="340">
        <v>5</v>
      </c>
      <c r="K266" s="340">
        <v>19</v>
      </c>
      <c r="L266" s="324">
        <f t="shared" si="72"/>
        <v>182</v>
      </c>
    </row>
    <row r="267" spans="1:25" s="8" customFormat="1" ht="15" customHeight="1" x14ac:dyDescent="0.15">
      <c r="B267" s="341"/>
      <c r="C267" s="342" t="s">
        <v>577</v>
      </c>
      <c r="D267" s="367"/>
      <c r="E267" s="329"/>
      <c r="F267" s="342" t="s">
        <v>575</v>
      </c>
      <c r="G267" s="329"/>
      <c r="H267" s="339"/>
      <c r="I267" s="343">
        <v>69</v>
      </c>
      <c r="J267" s="343">
        <v>2</v>
      </c>
      <c r="K267" s="343">
        <v>8</v>
      </c>
      <c r="L267" s="325">
        <f t="shared" si="72"/>
        <v>79</v>
      </c>
    </row>
    <row r="268" spans="1:25" s="8" customFormat="1" ht="15" customHeight="1" x14ac:dyDescent="0.15">
      <c r="B268" s="341"/>
      <c r="C268" s="345"/>
      <c r="D268" s="346"/>
      <c r="E268" s="346"/>
      <c r="F268" s="345" t="s">
        <v>489</v>
      </c>
      <c r="G268" s="346"/>
      <c r="H268" s="347"/>
      <c r="I268" s="348">
        <v>88</v>
      </c>
      <c r="J268" s="348">
        <v>3</v>
      </c>
      <c r="K268" s="348">
        <v>10</v>
      </c>
      <c r="L268" s="326">
        <f t="shared" si="72"/>
        <v>101</v>
      </c>
    </row>
    <row r="269" spans="1:25" s="8" customFormat="1" ht="15" customHeight="1" x14ac:dyDescent="0.15">
      <c r="B269" s="368"/>
      <c r="C269" s="338" t="s">
        <v>11</v>
      </c>
      <c r="D269" s="364"/>
      <c r="E269" s="364"/>
      <c r="F269" s="338" t="s">
        <v>487</v>
      </c>
      <c r="G269" s="364"/>
      <c r="H269" s="365"/>
      <c r="I269" s="340">
        <v>847</v>
      </c>
      <c r="J269" s="340">
        <v>29</v>
      </c>
      <c r="K269" s="340">
        <v>84</v>
      </c>
      <c r="L269" s="324">
        <f t="shared" si="72"/>
        <v>960</v>
      </c>
      <c r="M269" s="22"/>
      <c r="N269" s="22"/>
      <c r="O269" s="22"/>
      <c r="P269" s="22"/>
      <c r="Q269" s="22"/>
      <c r="R269" s="22"/>
      <c r="S269" s="349"/>
      <c r="T269" s="22"/>
      <c r="U269" s="22"/>
      <c r="V269" s="349"/>
    </row>
    <row r="270" spans="1:25" s="8" customFormat="1" ht="15" customHeight="1" x14ac:dyDescent="0.15">
      <c r="B270" s="341"/>
      <c r="C270" s="342"/>
      <c r="D270" s="367"/>
      <c r="E270" s="329"/>
      <c r="F270" s="342" t="s">
        <v>575</v>
      </c>
      <c r="G270" s="329"/>
      <c r="H270" s="339"/>
      <c r="I270" s="343">
        <v>366</v>
      </c>
      <c r="J270" s="343">
        <v>11</v>
      </c>
      <c r="K270" s="343">
        <v>39</v>
      </c>
      <c r="L270" s="325">
        <f t="shared" si="72"/>
        <v>416</v>
      </c>
      <c r="M270" s="22"/>
      <c r="N270" s="22"/>
      <c r="O270" s="22"/>
      <c r="P270" s="22"/>
      <c r="Q270" s="22"/>
      <c r="R270" s="22"/>
      <c r="S270" s="349"/>
      <c r="T270" s="22"/>
      <c r="U270" s="22"/>
      <c r="V270" s="349"/>
    </row>
    <row r="271" spans="1:25" s="8" customFormat="1" ht="15" customHeight="1" x14ac:dyDescent="0.15">
      <c r="B271" s="341"/>
      <c r="C271" s="345"/>
      <c r="D271" s="346"/>
      <c r="E271" s="346"/>
      <c r="F271" s="345" t="s">
        <v>489</v>
      </c>
      <c r="G271" s="346"/>
      <c r="H271" s="347"/>
      <c r="I271" s="348">
        <v>467</v>
      </c>
      <c r="J271" s="348">
        <v>17</v>
      </c>
      <c r="K271" s="348">
        <v>44</v>
      </c>
      <c r="L271" s="326">
        <f t="shared" si="72"/>
        <v>528</v>
      </c>
      <c r="M271" s="22"/>
      <c r="N271" s="22"/>
      <c r="O271" s="22"/>
      <c r="P271" s="22"/>
      <c r="Q271" s="22"/>
      <c r="R271" s="22"/>
      <c r="S271" s="349"/>
      <c r="T271" s="22"/>
      <c r="U271" s="22"/>
      <c r="V271" s="349"/>
    </row>
    <row r="272" spans="1:25" s="8" customFormat="1" ht="15" customHeight="1" x14ac:dyDescent="0.15">
      <c r="B272" s="337" t="s">
        <v>3</v>
      </c>
      <c r="C272" s="338" t="s">
        <v>10</v>
      </c>
      <c r="D272" s="364"/>
      <c r="E272" s="364"/>
      <c r="F272" s="338" t="s">
        <v>487</v>
      </c>
      <c r="G272" s="364"/>
      <c r="H272" s="369">
        <f>I220</f>
        <v>1098</v>
      </c>
      <c r="I272" s="351">
        <f t="shared" ref="I272:K280" si="73">IF($H272=0,0,I263/$H272*100)</f>
        <v>92.622950819672127</v>
      </c>
      <c r="J272" s="351">
        <f t="shared" si="73"/>
        <v>1.3661202185792349</v>
      </c>
      <c r="K272" s="351">
        <f t="shared" si="73"/>
        <v>6.0109289617486334</v>
      </c>
      <c r="L272" s="310">
        <f t="shared" si="72"/>
        <v>100</v>
      </c>
      <c r="M272" s="22"/>
      <c r="N272" s="22"/>
      <c r="O272" s="22"/>
      <c r="P272" s="22"/>
      <c r="Q272" s="22"/>
      <c r="R272" s="22"/>
      <c r="S272" s="349"/>
      <c r="T272" s="22"/>
      <c r="U272" s="22"/>
      <c r="V272" s="349"/>
    </row>
    <row r="273" spans="1:22" s="8" customFormat="1" ht="15" customHeight="1" x14ac:dyDescent="0.15">
      <c r="B273" s="341"/>
      <c r="C273" s="342"/>
      <c r="D273" s="367"/>
      <c r="E273" s="329"/>
      <c r="F273" s="342" t="s">
        <v>575</v>
      </c>
      <c r="G273" s="329"/>
      <c r="H273" s="350">
        <f t="shared" ref="H273:H280" si="74">I221</f>
        <v>511</v>
      </c>
      <c r="I273" s="320">
        <f t="shared" si="73"/>
        <v>92.367906066536193</v>
      </c>
      <c r="J273" s="320">
        <f t="shared" si="73"/>
        <v>1.3698630136986301</v>
      </c>
      <c r="K273" s="320">
        <f t="shared" si="73"/>
        <v>6.262230919765166</v>
      </c>
      <c r="L273" s="312">
        <f t="shared" si="72"/>
        <v>100</v>
      </c>
      <c r="M273" s="22"/>
      <c r="N273" s="22"/>
      <c r="O273" s="22"/>
      <c r="P273" s="22"/>
      <c r="Q273" s="22"/>
      <c r="R273" s="22"/>
      <c r="S273" s="349"/>
      <c r="T273" s="22"/>
      <c r="U273" s="22"/>
      <c r="V273" s="349"/>
    </row>
    <row r="274" spans="1:22" s="8" customFormat="1" ht="15" customHeight="1" x14ac:dyDescent="0.15">
      <c r="B274" s="341"/>
      <c r="C274" s="345"/>
      <c r="D274" s="346"/>
      <c r="E274" s="346"/>
      <c r="F274" s="345" t="s">
        <v>489</v>
      </c>
      <c r="G274" s="346"/>
      <c r="H274" s="352">
        <f t="shared" si="74"/>
        <v>564</v>
      </c>
      <c r="I274" s="353">
        <f t="shared" si="73"/>
        <v>93.439716312056746</v>
      </c>
      <c r="J274" s="353">
        <f t="shared" si="73"/>
        <v>1.0638297872340425</v>
      </c>
      <c r="K274" s="353">
        <f t="shared" si="73"/>
        <v>5.4964539007092199</v>
      </c>
      <c r="L274" s="323">
        <f t="shared" si="72"/>
        <v>100</v>
      </c>
      <c r="M274" s="22"/>
      <c r="N274" s="22"/>
      <c r="O274" s="22"/>
      <c r="P274" s="22"/>
      <c r="Q274" s="22"/>
      <c r="R274" s="22"/>
      <c r="S274" s="349"/>
      <c r="T274" s="22"/>
      <c r="U274" s="22"/>
      <c r="V274" s="349"/>
    </row>
    <row r="275" spans="1:22" s="8" customFormat="1" ht="15" customHeight="1" x14ac:dyDescent="0.15">
      <c r="B275" s="341"/>
      <c r="C275" s="342" t="s">
        <v>576</v>
      </c>
      <c r="D275" s="364"/>
      <c r="E275" s="364"/>
      <c r="F275" s="338" t="s">
        <v>487</v>
      </c>
      <c r="G275" s="364"/>
      <c r="H275" s="369">
        <f t="shared" si="74"/>
        <v>182</v>
      </c>
      <c r="I275" s="351">
        <f t="shared" si="73"/>
        <v>86.813186813186817</v>
      </c>
      <c r="J275" s="351">
        <f t="shared" si="73"/>
        <v>2.7472527472527473</v>
      </c>
      <c r="K275" s="351">
        <f t="shared" si="73"/>
        <v>10.43956043956044</v>
      </c>
      <c r="L275" s="310">
        <f t="shared" si="72"/>
        <v>100</v>
      </c>
      <c r="M275" s="22"/>
      <c r="N275" s="22"/>
      <c r="O275" s="22"/>
      <c r="P275" s="22"/>
      <c r="Q275" s="22"/>
      <c r="R275" s="22"/>
      <c r="S275" s="349"/>
      <c r="T275" s="22"/>
      <c r="U275" s="22"/>
      <c r="V275" s="349"/>
    </row>
    <row r="276" spans="1:22" s="8" customFormat="1" ht="15" customHeight="1" x14ac:dyDescent="0.15">
      <c r="B276" s="341"/>
      <c r="C276" s="342" t="s">
        <v>577</v>
      </c>
      <c r="D276" s="367"/>
      <c r="E276" s="329"/>
      <c r="F276" s="342" t="s">
        <v>575</v>
      </c>
      <c r="G276" s="329"/>
      <c r="H276" s="350">
        <f t="shared" si="74"/>
        <v>79</v>
      </c>
      <c r="I276" s="320">
        <f t="shared" si="73"/>
        <v>87.341772151898738</v>
      </c>
      <c r="J276" s="320">
        <f t="shared" si="73"/>
        <v>2.5316455696202533</v>
      </c>
      <c r="K276" s="320">
        <f t="shared" si="73"/>
        <v>10.126582278481013</v>
      </c>
      <c r="L276" s="312">
        <f t="shared" si="72"/>
        <v>100</v>
      </c>
      <c r="M276" s="22"/>
      <c r="N276" s="22"/>
      <c r="O276" s="22"/>
      <c r="P276" s="22"/>
      <c r="Q276" s="22"/>
      <c r="R276" s="22"/>
      <c r="S276" s="349"/>
      <c r="T276" s="22"/>
      <c r="U276" s="22"/>
      <c r="V276" s="349"/>
    </row>
    <row r="277" spans="1:22" s="8" customFormat="1" ht="15" customHeight="1" x14ac:dyDescent="0.15">
      <c r="B277" s="341"/>
      <c r="C277" s="345"/>
      <c r="D277" s="346"/>
      <c r="E277" s="346"/>
      <c r="F277" s="345" t="s">
        <v>489</v>
      </c>
      <c r="G277" s="346"/>
      <c r="H277" s="352">
        <f t="shared" si="74"/>
        <v>101</v>
      </c>
      <c r="I277" s="353">
        <f t="shared" si="73"/>
        <v>87.128712871287135</v>
      </c>
      <c r="J277" s="353">
        <f t="shared" si="73"/>
        <v>2.9702970297029703</v>
      </c>
      <c r="K277" s="353">
        <f t="shared" si="73"/>
        <v>9.9009900990099009</v>
      </c>
      <c r="L277" s="323">
        <f t="shared" si="72"/>
        <v>100.00000000000001</v>
      </c>
      <c r="M277" s="22"/>
      <c r="N277" s="22"/>
      <c r="O277" s="22"/>
      <c r="P277" s="22"/>
      <c r="Q277" s="22"/>
      <c r="R277" s="22"/>
      <c r="S277" s="349"/>
      <c r="T277" s="22"/>
      <c r="U277" s="22"/>
      <c r="V277" s="349"/>
    </row>
    <row r="278" spans="1:22" s="8" customFormat="1" ht="15" customHeight="1" x14ac:dyDescent="0.15">
      <c r="B278" s="341"/>
      <c r="C278" s="338" t="s">
        <v>11</v>
      </c>
      <c r="D278" s="364"/>
      <c r="E278" s="364"/>
      <c r="F278" s="338" t="s">
        <v>487</v>
      </c>
      <c r="G278" s="364"/>
      <c r="H278" s="369">
        <f t="shared" si="74"/>
        <v>960</v>
      </c>
      <c r="I278" s="351">
        <f t="shared" si="73"/>
        <v>88.229166666666671</v>
      </c>
      <c r="J278" s="351">
        <f t="shared" si="73"/>
        <v>3.0208333333333335</v>
      </c>
      <c r="K278" s="351">
        <f t="shared" si="73"/>
        <v>8.75</v>
      </c>
      <c r="L278" s="310">
        <f t="shared" si="72"/>
        <v>100</v>
      </c>
      <c r="M278" s="22"/>
      <c r="N278" s="22"/>
      <c r="O278" s="22"/>
      <c r="P278" s="22"/>
      <c r="Q278" s="22"/>
      <c r="R278" s="22"/>
      <c r="S278" s="349"/>
      <c r="T278" s="22"/>
      <c r="U278" s="22"/>
      <c r="V278" s="349"/>
    </row>
    <row r="279" spans="1:22" s="8" customFormat="1" ht="15" customHeight="1" x14ac:dyDescent="0.15">
      <c r="B279" s="341"/>
      <c r="C279" s="342"/>
      <c r="D279" s="367"/>
      <c r="E279" s="329"/>
      <c r="F279" s="342" t="s">
        <v>575</v>
      </c>
      <c r="G279" s="329"/>
      <c r="H279" s="350">
        <f t="shared" si="74"/>
        <v>416</v>
      </c>
      <c r="I279" s="320">
        <f t="shared" si="73"/>
        <v>87.980769230769226</v>
      </c>
      <c r="J279" s="320">
        <f t="shared" si="73"/>
        <v>2.6442307692307692</v>
      </c>
      <c r="K279" s="320">
        <f t="shared" si="73"/>
        <v>9.375</v>
      </c>
      <c r="L279" s="312">
        <f t="shared" si="72"/>
        <v>100</v>
      </c>
      <c r="M279" s="22"/>
      <c r="N279" s="22"/>
      <c r="O279" s="22"/>
      <c r="P279" s="22"/>
      <c r="Q279" s="22"/>
      <c r="R279" s="22"/>
      <c r="S279" s="349"/>
      <c r="T279" s="22"/>
      <c r="U279" s="22"/>
      <c r="V279" s="349"/>
    </row>
    <row r="280" spans="1:22" s="8" customFormat="1" ht="15" customHeight="1" x14ac:dyDescent="0.15">
      <c r="B280" s="344"/>
      <c r="C280" s="345"/>
      <c r="D280" s="346"/>
      <c r="E280" s="346"/>
      <c r="F280" s="345" t="s">
        <v>489</v>
      </c>
      <c r="G280" s="346"/>
      <c r="H280" s="352">
        <f t="shared" si="74"/>
        <v>528</v>
      </c>
      <c r="I280" s="353">
        <f t="shared" si="73"/>
        <v>88.446969696969703</v>
      </c>
      <c r="J280" s="353">
        <f t="shared" si="73"/>
        <v>3.2196969696969697</v>
      </c>
      <c r="K280" s="353">
        <f t="shared" si="73"/>
        <v>8.3333333333333321</v>
      </c>
      <c r="L280" s="323">
        <f t="shared" si="72"/>
        <v>100</v>
      </c>
      <c r="M280" s="22"/>
      <c r="N280" s="22"/>
      <c r="O280" s="22"/>
      <c r="P280" s="22"/>
      <c r="Q280" s="22"/>
      <c r="R280" s="22"/>
      <c r="S280" s="349"/>
      <c r="T280" s="22"/>
      <c r="U280" s="22"/>
      <c r="V280" s="349"/>
    </row>
    <row r="281" spans="1:22" s="8" customFormat="1" ht="4.9000000000000004" customHeight="1" x14ac:dyDescent="0.15">
      <c r="C281" s="329"/>
      <c r="D281" s="329"/>
      <c r="E281" s="329"/>
      <c r="F281" s="329"/>
      <c r="G281" s="329"/>
      <c r="J281" s="22"/>
      <c r="K281" s="22"/>
      <c r="L281" s="22"/>
      <c r="M281" s="22"/>
      <c r="N281" s="22"/>
      <c r="O281" s="22"/>
      <c r="P281" s="349"/>
      <c r="Q281" s="22"/>
      <c r="R281" s="22"/>
      <c r="S281" s="349"/>
    </row>
    <row r="282" spans="1:22" s="8" customFormat="1" ht="15" customHeight="1" x14ac:dyDescent="0.15">
      <c r="A282" s="8" t="s">
        <v>589</v>
      </c>
      <c r="B282" s="32"/>
      <c r="F282" s="329"/>
      <c r="G282" s="329"/>
      <c r="H282" s="329"/>
      <c r="I282" s="329"/>
      <c r="J282" s="329"/>
      <c r="K282" s="329"/>
      <c r="N282" s="1"/>
    </row>
    <row r="283" spans="1:22" s="8" customFormat="1" ht="45" x14ac:dyDescent="0.15">
      <c r="B283" s="53"/>
      <c r="C283" s="331"/>
      <c r="D283" s="24"/>
      <c r="E283" s="24"/>
      <c r="F283" s="24"/>
      <c r="G283" s="24"/>
      <c r="H283" s="332"/>
      <c r="I283" s="333" t="s">
        <v>590</v>
      </c>
      <c r="J283" s="363" t="s">
        <v>591</v>
      </c>
      <c r="K283" s="363" t="s">
        <v>592</v>
      </c>
      <c r="L283" s="336" t="s">
        <v>0</v>
      </c>
      <c r="M283" s="335" t="s">
        <v>487</v>
      </c>
    </row>
    <row r="284" spans="1:22" s="8" customFormat="1" ht="15" customHeight="1" x14ac:dyDescent="0.15">
      <c r="B284" s="337" t="s">
        <v>2</v>
      </c>
      <c r="C284" s="338" t="s">
        <v>10</v>
      </c>
      <c r="D284" s="364"/>
      <c r="E284" s="364"/>
      <c r="F284" s="338" t="s">
        <v>487</v>
      </c>
      <c r="G284" s="364"/>
      <c r="H284" s="365"/>
      <c r="I284" s="340">
        <v>13</v>
      </c>
      <c r="J284" s="340">
        <v>1018</v>
      </c>
      <c r="K284" s="340">
        <v>109</v>
      </c>
      <c r="L284" s="340">
        <v>891</v>
      </c>
      <c r="M284" s="324">
        <f t="shared" ref="M284:M301" si="75">SUM(I284:L284)</f>
        <v>2031</v>
      </c>
    </row>
    <row r="285" spans="1:22" s="8" customFormat="1" ht="15" customHeight="1" x14ac:dyDescent="0.15">
      <c r="B285" s="366"/>
      <c r="C285" s="342"/>
      <c r="D285" s="367"/>
      <c r="E285" s="329"/>
      <c r="F285" s="342" t="s">
        <v>575</v>
      </c>
      <c r="G285" s="329"/>
      <c r="H285" s="339"/>
      <c r="I285" s="343">
        <v>9</v>
      </c>
      <c r="J285" s="343">
        <v>486</v>
      </c>
      <c r="K285" s="343">
        <v>48</v>
      </c>
      <c r="L285" s="343">
        <v>400</v>
      </c>
      <c r="M285" s="325">
        <f t="shared" si="75"/>
        <v>943</v>
      </c>
    </row>
    <row r="286" spans="1:22" s="8" customFormat="1" ht="15" customHeight="1" x14ac:dyDescent="0.15">
      <c r="B286" s="366"/>
      <c r="C286" s="345"/>
      <c r="D286" s="346"/>
      <c r="E286" s="346"/>
      <c r="F286" s="345" t="s">
        <v>489</v>
      </c>
      <c r="G286" s="346"/>
      <c r="H286" s="347"/>
      <c r="I286" s="348">
        <v>4</v>
      </c>
      <c r="J286" s="348">
        <v>511</v>
      </c>
      <c r="K286" s="348">
        <v>59</v>
      </c>
      <c r="L286" s="348">
        <v>460</v>
      </c>
      <c r="M286" s="326">
        <f t="shared" si="75"/>
        <v>1034</v>
      </c>
    </row>
    <row r="287" spans="1:22" s="8" customFormat="1" ht="15" customHeight="1" x14ac:dyDescent="0.15">
      <c r="B287" s="341"/>
      <c r="C287" s="342" t="s">
        <v>576</v>
      </c>
      <c r="D287" s="364"/>
      <c r="E287" s="364"/>
      <c r="F287" s="338" t="s">
        <v>487</v>
      </c>
      <c r="G287" s="364"/>
      <c r="H287" s="365"/>
      <c r="I287" s="340">
        <v>7</v>
      </c>
      <c r="J287" s="340">
        <v>462</v>
      </c>
      <c r="K287" s="340">
        <v>35</v>
      </c>
      <c r="L287" s="340">
        <v>1527</v>
      </c>
      <c r="M287" s="324">
        <f t="shared" si="75"/>
        <v>2031</v>
      </c>
    </row>
    <row r="288" spans="1:22" s="8" customFormat="1" ht="15" customHeight="1" x14ac:dyDescent="0.15">
      <c r="B288" s="341"/>
      <c r="C288" s="342" t="s">
        <v>577</v>
      </c>
      <c r="D288" s="367"/>
      <c r="E288" s="329"/>
      <c r="F288" s="342" t="s">
        <v>575</v>
      </c>
      <c r="G288" s="329"/>
      <c r="H288" s="339"/>
      <c r="I288" s="343">
        <v>4</v>
      </c>
      <c r="J288" s="343">
        <v>213</v>
      </c>
      <c r="K288" s="343">
        <v>15</v>
      </c>
      <c r="L288" s="343">
        <v>711</v>
      </c>
      <c r="M288" s="325">
        <f t="shared" si="75"/>
        <v>943</v>
      </c>
    </row>
    <row r="289" spans="1:23" s="8" customFormat="1" ht="15" customHeight="1" x14ac:dyDescent="0.15">
      <c r="B289" s="341"/>
      <c r="C289" s="345"/>
      <c r="D289" s="346"/>
      <c r="E289" s="346"/>
      <c r="F289" s="345" t="s">
        <v>489</v>
      </c>
      <c r="G289" s="346"/>
      <c r="H289" s="347"/>
      <c r="I289" s="348">
        <v>3</v>
      </c>
      <c r="J289" s="348">
        <v>247</v>
      </c>
      <c r="K289" s="348">
        <v>19</v>
      </c>
      <c r="L289" s="348">
        <v>765</v>
      </c>
      <c r="M289" s="326">
        <f t="shared" si="75"/>
        <v>1034</v>
      </c>
    </row>
    <row r="290" spans="1:23" s="8" customFormat="1" ht="15" customHeight="1" x14ac:dyDescent="0.15">
      <c r="B290" s="368"/>
      <c r="C290" s="338" t="s">
        <v>11</v>
      </c>
      <c r="D290" s="364"/>
      <c r="E290" s="364"/>
      <c r="F290" s="338" t="s">
        <v>487</v>
      </c>
      <c r="G290" s="364"/>
      <c r="H290" s="365"/>
      <c r="I290" s="340">
        <v>18</v>
      </c>
      <c r="J290" s="340">
        <v>859</v>
      </c>
      <c r="K290" s="340">
        <v>77</v>
      </c>
      <c r="L290" s="340">
        <v>1077</v>
      </c>
      <c r="M290" s="324">
        <f t="shared" si="75"/>
        <v>2031</v>
      </c>
      <c r="N290" s="22"/>
      <c r="O290" s="22"/>
      <c r="P290" s="22"/>
      <c r="Q290" s="22"/>
      <c r="R290" s="22"/>
      <c r="S290" s="22"/>
      <c r="T290" s="349"/>
      <c r="U290" s="22"/>
      <c r="V290" s="22"/>
      <c r="W290" s="349"/>
    </row>
    <row r="291" spans="1:23" s="8" customFormat="1" ht="15" customHeight="1" x14ac:dyDescent="0.15">
      <c r="B291" s="341"/>
      <c r="C291" s="342"/>
      <c r="D291" s="367"/>
      <c r="E291" s="329"/>
      <c r="F291" s="342" t="s">
        <v>575</v>
      </c>
      <c r="G291" s="329"/>
      <c r="H291" s="339"/>
      <c r="I291" s="343">
        <v>10</v>
      </c>
      <c r="J291" s="343">
        <v>376</v>
      </c>
      <c r="K291" s="343">
        <v>32</v>
      </c>
      <c r="L291" s="343">
        <v>525</v>
      </c>
      <c r="M291" s="325">
        <f t="shared" si="75"/>
        <v>943</v>
      </c>
      <c r="N291" s="22"/>
      <c r="O291" s="22"/>
      <c r="P291" s="22"/>
      <c r="Q291" s="22"/>
      <c r="R291" s="22"/>
      <c r="S291" s="22"/>
      <c r="T291" s="349"/>
      <c r="U291" s="22"/>
      <c r="V291" s="22"/>
      <c r="W291" s="349"/>
    </row>
    <row r="292" spans="1:23" s="8" customFormat="1" ht="15" customHeight="1" x14ac:dyDescent="0.15">
      <c r="B292" s="341"/>
      <c r="C292" s="345"/>
      <c r="D292" s="346"/>
      <c r="E292" s="346"/>
      <c r="F292" s="345" t="s">
        <v>489</v>
      </c>
      <c r="G292" s="346"/>
      <c r="H292" s="347"/>
      <c r="I292" s="348">
        <v>8</v>
      </c>
      <c r="J292" s="348">
        <v>473</v>
      </c>
      <c r="K292" s="348">
        <v>42</v>
      </c>
      <c r="L292" s="348">
        <v>511</v>
      </c>
      <c r="M292" s="326">
        <f t="shared" si="75"/>
        <v>1034</v>
      </c>
      <c r="N292" s="22"/>
      <c r="O292" s="22"/>
      <c r="P292" s="22"/>
      <c r="Q292" s="22"/>
      <c r="R292" s="22"/>
      <c r="S292" s="22"/>
      <c r="T292" s="349"/>
      <c r="U292" s="22"/>
      <c r="V292" s="22"/>
      <c r="W292" s="349"/>
    </row>
    <row r="293" spans="1:23" s="8" customFormat="1" ht="15" customHeight="1" x14ac:dyDescent="0.15">
      <c r="B293" s="337" t="s">
        <v>3</v>
      </c>
      <c r="C293" s="338" t="s">
        <v>10</v>
      </c>
      <c r="D293" s="364"/>
      <c r="E293" s="364"/>
      <c r="F293" s="338" t="s">
        <v>487</v>
      </c>
      <c r="G293" s="364"/>
      <c r="H293" s="369">
        <f>M284</f>
        <v>2031</v>
      </c>
      <c r="I293" s="351">
        <f t="shared" ref="I293:L301" si="76">IF($H293=0,0,I284/$H293*100)</f>
        <v>0.64007877892663712</v>
      </c>
      <c r="J293" s="351">
        <f t="shared" si="76"/>
        <v>50.123092072870513</v>
      </c>
      <c r="K293" s="351">
        <f t="shared" si="76"/>
        <v>5.3668143771541112</v>
      </c>
      <c r="L293" s="351">
        <f t="shared" si="76"/>
        <v>43.870014771048744</v>
      </c>
      <c r="M293" s="310">
        <f t="shared" si="75"/>
        <v>100</v>
      </c>
      <c r="N293" s="22"/>
      <c r="O293" s="22"/>
      <c r="P293" s="22"/>
      <c r="Q293" s="22"/>
      <c r="R293" s="22"/>
      <c r="S293" s="22"/>
      <c r="T293" s="349"/>
      <c r="U293" s="22"/>
      <c r="V293" s="22"/>
      <c r="W293" s="349"/>
    </row>
    <row r="294" spans="1:23" s="8" customFormat="1" ht="15" customHeight="1" x14ac:dyDescent="0.15">
      <c r="B294" s="341"/>
      <c r="C294" s="342"/>
      <c r="D294" s="367"/>
      <c r="E294" s="329"/>
      <c r="F294" s="342" t="s">
        <v>575</v>
      </c>
      <c r="G294" s="329"/>
      <c r="H294" s="350">
        <f t="shared" ref="H294:H301" si="77">M285</f>
        <v>943</v>
      </c>
      <c r="I294" s="320">
        <f t="shared" si="76"/>
        <v>0.95440084835630967</v>
      </c>
      <c r="J294" s="320">
        <f t="shared" si="76"/>
        <v>51.537645811240715</v>
      </c>
      <c r="K294" s="320">
        <f t="shared" si="76"/>
        <v>5.0901378579003183</v>
      </c>
      <c r="L294" s="320">
        <f t="shared" si="76"/>
        <v>42.417815482502654</v>
      </c>
      <c r="M294" s="312">
        <f t="shared" si="75"/>
        <v>100</v>
      </c>
      <c r="N294" s="22"/>
      <c r="O294" s="22"/>
      <c r="P294" s="22"/>
      <c r="Q294" s="22"/>
      <c r="R294" s="22"/>
      <c r="S294" s="22"/>
      <c r="T294" s="349"/>
      <c r="U294" s="22"/>
      <c r="V294" s="22"/>
      <c r="W294" s="349"/>
    </row>
    <row r="295" spans="1:23" s="8" customFormat="1" ht="15" customHeight="1" x14ac:dyDescent="0.15">
      <c r="B295" s="341"/>
      <c r="C295" s="345"/>
      <c r="D295" s="346"/>
      <c r="E295" s="346"/>
      <c r="F295" s="345" t="s">
        <v>489</v>
      </c>
      <c r="G295" s="346"/>
      <c r="H295" s="352">
        <f t="shared" si="77"/>
        <v>1034</v>
      </c>
      <c r="I295" s="353">
        <f t="shared" si="76"/>
        <v>0.38684719535783368</v>
      </c>
      <c r="J295" s="353">
        <f t="shared" si="76"/>
        <v>49.419729206963247</v>
      </c>
      <c r="K295" s="353">
        <f t="shared" si="76"/>
        <v>5.7059961315280461</v>
      </c>
      <c r="L295" s="353">
        <f t="shared" si="76"/>
        <v>44.487427466150869</v>
      </c>
      <c r="M295" s="323">
        <f t="shared" si="75"/>
        <v>100</v>
      </c>
      <c r="N295" s="22"/>
      <c r="O295" s="22"/>
      <c r="P295" s="22"/>
      <c r="Q295" s="22"/>
      <c r="R295" s="22"/>
      <c r="S295" s="22"/>
      <c r="T295" s="349"/>
      <c r="U295" s="22"/>
      <c r="V295" s="22"/>
      <c r="W295" s="349"/>
    </row>
    <row r="296" spans="1:23" s="8" customFormat="1" ht="15" customHeight="1" x14ac:dyDescent="0.15">
      <c r="B296" s="341"/>
      <c r="C296" s="342" t="s">
        <v>576</v>
      </c>
      <c r="D296" s="364"/>
      <c r="E296" s="364"/>
      <c r="F296" s="338" t="s">
        <v>487</v>
      </c>
      <c r="G296" s="364"/>
      <c r="H296" s="369">
        <f t="shared" si="77"/>
        <v>2031</v>
      </c>
      <c r="I296" s="351">
        <f t="shared" si="76"/>
        <v>0.34465780403741997</v>
      </c>
      <c r="J296" s="351">
        <f t="shared" si="76"/>
        <v>22.747415066469721</v>
      </c>
      <c r="K296" s="351">
        <f t="shared" si="76"/>
        <v>1.7232890201871001</v>
      </c>
      <c r="L296" s="351">
        <f t="shared" si="76"/>
        <v>75.184638109305752</v>
      </c>
      <c r="M296" s="310">
        <f t="shared" si="75"/>
        <v>100</v>
      </c>
      <c r="N296" s="22"/>
      <c r="O296" s="22"/>
      <c r="P296" s="22"/>
      <c r="Q296" s="22"/>
      <c r="R296" s="22"/>
      <c r="S296" s="22"/>
      <c r="T296" s="349"/>
      <c r="U296" s="22"/>
      <c r="V296" s="22"/>
      <c r="W296" s="349"/>
    </row>
    <row r="297" spans="1:23" s="8" customFormat="1" ht="15" customHeight="1" x14ac:dyDescent="0.15">
      <c r="B297" s="341"/>
      <c r="C297" s="342" t="s">
        <v>577</v>
      </c>
      <c r="D297" s="367"/>
      <c r="E297" s="329"/>
      <c r="F297" s="342" t="s">
        <v>575</v>
      </c>
      <c r="G297" s="329"/>
      <c r="H297" s="350">
        <f t="shared" si="77"/>
        <v>943</v>
      </c>
      <c r="I297" s="320">
        <f t="shared" si="76"/>
        <v>0.42417815482502658</v>
      </c>
      <c r="J297" s="320">
        <f t="shared" si="76"/>
        <v>22.58748674443266</v>
      </c>
      <c r="K297" s="320">
        <f t="shared" si="76"/>
        <v>1.5906680805938493</v>
      </c>
      <c r="L297" s="320">
        <f t="shared" si="76"/>
        <v>75.397667020148461</v>
      </c>
      <c r="M297" s="312">
        <f t="shared" si="75"/>
        <v>100</v>
      </c>
      <c r="N297" s="22"/>
      <c r="O297" s="22"/>
      <c r="P297" s="22"/>
      <c r="Q297" s="22"/>
      <c r="R297" s="22"/>
      <c r="S297" s="22"/>
      <c r="T297" s="349"/>
      <c r="U297" s="22"/>
      <c r="V297" s="22"/>
      <c r="W297" s="349"/>
    </row>
    <row r="298" spans="1:23" s="8" customFormat="1" ht="15" customHeight="1" x14ac:dyDescent="0.15">
      <c r="B298" s="341"/>
      <c r="C298" s="345"/>
      <c r="D298" s="346"/>
      <c r="E298" s="346"/>
      <c r="F298" s="345" t="s">
        <v>489</v>
      </c>
      <c r="G298" s="346"/>
      <c r="H298" s="352">
        <f t="shared" si="77"/>
        <v>1034</v>
      </c>
      <c r="I298" s="353">
        <f t="shared" si="76"/>
        <v>0.29013539651837528</v>
      </c>
      <c r="J298" s="353">
        <f t="shared" si="76"/>
        <v>23.88781431334623</v>
      </c>
      <c r="K298" s="353">
        <f t="shared" si="76"/>
        <v>1.83752417794971</v>
      </c>
      <c r="L298" s="353">
        <f t="shared" si="76"/>
        <v>73.984526112185691</v>
      </c>
      <c r="M298" s="323">
        <f t="shared" si="75"/>
        <v>100</v>
      </c>
      <c r="N298" s="22"/>
      <c r="O298" s="22"/>
      <c r="P298" s="22"/>
      <c r="Q298" s="22"/>
      <c r="R298" s="22"/>
      <c r="S298" s="22"/>
      <c r="T298" s="349"/>
      <c r="U298" s="22"/>
      <c r="V298" s="22"/>
      <c r="W298" s="349"/>
    </row>
    <row r="299" spans="1:23" s="8" customFormat="1" ht="15" customHeight="1" x14ac:dyDescent="0.15">
      <c r="B299" s="341"/>
      <c r="C299" s="338" t="s">
        <v>11</v>
      </c>
      <c r="D299" s="364"/>
      <c r="E299" s="364"/>
      <c r="F299" s="338" t="s">
        <v>487</v>
      </c>
      <c r="G299" s="364"/>
      <c r="H299" s="369">
        <f t="shared" si="77"/>
        <v>2031</v>
      </c>
      <c r="I299" s="351">
        <f t="shared" si="76"/>
        <v>0.88626292466765144</v>
      </c>
      <c r="J299" s="351">
        <f t="shared" si="76"/>
        <v>42.294436238306254</v>
      </c>
      <c r="K299" s="351">
        <f t="shared" si="76"/>
        <v>3.7912358444116201</v>
      </c>
      <c r="L299" s="351">
        <f t="shared" si="76"/>
        <v>53.028064992614475</v>
      </c>
      <c r="M299" s="310">
        <f t="shared" si="75"/>
        <v>100</v>
      </c>
      <c r="N299" s="22"/>
      <c r="O299" s="22"/>
      <c r="P299" s="22"/>
      <c r="Q299" s="22"/>
      <c r="R299" s="22"/>
      <c r="S299" s="22"/>
      <c r="T299" s="349"/>
      <c r="U299" s="22"/>
      <c r="V299" s="22"/>
      <c r="W299" s="349"/>
    </row>
    <row r="300" spans="1:23" s="8" customFormat="1" ht="15" customHeight="1" x14ac:dyDescent="0.15">
      <c r="B300" s="341"/>
      <c r="C300" s="342"/>
      <c r="D300" s="367"/>
      <c r="E300" s="329"/>
      <c r="F300" s="342" t="s">
        <v>575</v>
      </c>
      <c r="G300" s="329"/>
      <c r="H300" s="350">
        <f t="shared" si="77"/>
        <v>943</v>
      </c>
      <c r="I300" s="320">
        <f t="shared" si="76"/>
        <v>1.0604453870625663</v>
      </c>
      <c r="J300" s="320">
        <f t="shared" si="76"/>
        <v>39.872746553552489</v>
      </c>
      <c r="K300" s="320">
        <f t="shared" si="76"/>
        <v>3.3934252386002126</v>
      </c>
      <c r="L300" s="320">
        <f t="shared" si="76"/>
        <v>55.673382820784731</v>
      </c>
      <c r="M300" s="312">
        <f t="shared" si="75"/>
        <v>100</v>
      </c>
      <c r="N300" s="22"/>
      <c r="O300" s="22"/>
      <c r="P300" s="22"/>
      <c r="Q300" s="22"/>
      <c r="R300" s="22"/>
      <c r="S300" s="22"/>
      <c r="T300" s="349"/>
      <c r="U300" s="22"/>
      <c r="V300" s="22"/>
      <c r="W300" s="349"/>
    </row>
    <row r="301" spans="1:23" s="8" customFormat="1" ht="15" customHeight="1" x14ac:dyDescent="0.15">
      <c r="B301" s="344"/>
      <c r="C301" s="345"/>
      <c r="D301" s="346"/>
      <c r="E301" s="346"/>
      <c r="F301" s="345" t="s">
        <v>489</v>
      </c>
      <c r="G301" s="346"/>
      <c r="H301" s="352">
        <f t="shared" si="77"/>
        <v>1034</v>
      </c>
      <c r="I301" s="353">
        <f t="shared" si="76"/>
        <v>0.77369439071566737</v>
      </c>
      <c r="J301" s="353">
        <f t="shared" si="76"/>
        <v>45.744680851063826</v>
      </c>
      <c r="K301" s="353">
        <f t="shared" si="76"/>
        <v>4.061895551257253</v>
      </c>
      <c r="L301" s="353">
        <f t="shared" si="76"/>
        <v>49.419729206963247</v>
      </c>
      <c r="M301" s="323">
        <f t="shared" si="75"/>
        <v>100</v>
      </c>
      <c r="N301" s="22"/>
      <c r="O301" s="22"/>
      <c r="P301" s="22"/>
      <c r="Q301" s="22"/>
      <c r="R301" s="22"/>
      <c r="S301" s="22"/>
      <c r="T301" s="349"/>
      <c r="U301" s="22"/>
      <c r="V301" s="22"/>
      <c r="W301" s="349"/>
    </row>
    <row r="302" spans="1:23" s="8" customFormat="1" ht="3.6" customHeight="1" x14ac:dyDescent="0.15">
      <c r="C302" s="329"/>
      <c r="D302" s="329"/>
      <c r="E302" s="329"/>
      <c r="F302" s="329"/>
      <c r="G302" s="329"/>
      <c r="J302" s="22"/>
      <c r="K302" s="22"/>
      <c r="L302" s="22"/>
      <c r="M302" s="22"/>
      <c r="N302" s="22"/>
      <c r="O302" s="22"/>
      <c r="P302" s="349"/>
      <c r="Q302" s="22"/>
      <c r="R302" s="22"/>
      <c r="S302" s="349"/>
    </row>
    <row r="303" spans="1:23" ht="15" customHeight="1" x14ac:dyDescent="0.15">
      <c r="A303" s="315" t="s">
        <v>593</v>
      </c>
      <c r="D303" s="8"/>
      <c r="F303" s="1"/>
      <c r="G303" s="1"/>
      <c r="H303" s="1"/>
      <c r="I303" s="1"/>
      <c r="J303" s="1"/>
      <c r="K303" s="1"/>
      <c r="M303" s="1"/>
    </row>
    <row r="304" spans="1:23" s="8" customFormat="1" ht="15" customHeight="1" x14ac:dyDescent="0.15">
      <c r="A304" s="8" t="s">
        <v>594</v>
      </c>
      <c r="B304" s="32"/>
      <c r="F304" s="329"/>
      <c r="G304" s="329"/>
      <c r="H304" s="329"/>
      <c r="I304" s="329"/>
      <c r="J304" s="329"/>
      <c r="K304" s="329"/>
    </row>
    <row r="305" spans="1:14" ht="12" customHeight="1" x14ac:dyDescent="0.15">
      <c r="B305" s="30"/>
      <c r="C305" s="10"/>
      <c r="D305" s="10"/>
      <c r="E305" s="10"/>
      <c r="F305" s="10"/>
      <c r="G305" s="10"/>
      <c r="H305" s="3"/>
      <c r="I305" s="316" t="s">
        <v>2</v>
      </c>
      <c r="J305" s="12"/>
      <c r="K305" s="13"/>
      <c r="L305" s="317" t="s">
        <v>3</v>
      </c>
      <c r="M305" s="24"/>
      <c r="N305" s="318"/>
    </row>
    <row r="306" spans="1:14" ht="12" customHeight="1" x14ac:dyDescent="0.15">
      <c r="B306" s="23"/>
      <c r="C306" s="9"/>
      <c r="D306" s="9"/>
      <c r="E306" s="9"/>
      <c r="H306" s="5"/>
      <c r="I306" s="305" t="s">
        <v>487</v>
      </c>
      <c r="J306" s="305" t="s">
        <v>488</v>
      </c>
      <c r="K306" s="305" t="s">
        <v>489</v>
      </c>
      <c r="L306" s="305" t="s">
        <v>487</v>
      </c>
      <c r="M306" s="305" t="s">
        <v>488</v>
      </c>
      <c r="N306" s="305" t="s">
        <v>489</v>
      </c>
    </row>
    <row r="307" spans="1:14" ht="12" customHeight="1" x14ac:dyDescent="0.15">
      <c r="B307" s="27"/>
      <c r="C307" s="11"/>
      <c r="D307" s="11"/>
      <c r="E307" s="11"/>
      <c r="F307" s="11"/>
      <c r="G307" s="11"/>
      <c r="H307" s="7"/>
      <c r="I307" s="307"/>
      <c r="J307" s="307"/>
      <c r="K307" s="307"/>
      <c r="L307" s="308">
        <f>$I$22</f>
        <v>2031</v>
      </c>
      <c r="M307" s="308">
        <f>$J$22</f>
        <v>943</v>
      </c>
      <c r="N307" s="308">
        <f>$K$22</f>
        <v>1034</v>
      </c>
    </row>
    <row r="308" spans="1:14" ht="15" customHeight="1" x14ac:dyDescent="0.15">
      <c r="B308" s="23" t="s">
        <v>595</v>
      </c>
      <c r="C308" s="9"/>
      <c r="D308" s="9"/>
      <c r="E308" s="9"/>
      <c r="I308" s="311">
        <v>299</v>
      </c>
      <c r="J308" s="311">
        <v>150</v>
      </c>
      <c r="K308" s="311">
        <v>138</v>
      </c>
      <c r="L308" s="320">
        <f>$I308/L$307*100</f>
        <v>14.721811915312655</v>
      </c>
      <c r="M308" s="320">
        <f>$J308/M$307*100</f>
        <v>15.906680805938494</v>
      </c>
      <c r="N308" s="320">
        <f>$K308/N$307*100</f>
        <v>13.346228239845262</v>
      </c>
    </row>
    <row r="309" spans="1:14" ht="15" customHeight="1" x14ac:dyDescent="0.15">
      <c r="B309" s="23" t="s">
        <v>596</v>
      </c>
      <c r="C309" s="9"/>
      <c r="D309" s="9"/>
      <c r="E309" s="9"/>
      <c r="I309" s="311">
        <v>1416</v>
      </c>
      <c r="J309" s="311">
        <v>690</v>
      </c>
      <c r="K309" s="311">
        <v>692</v>
      </c>
      <c r="L309" s="312">
        <f t="shared" ref="L309:L312" si="78">$I309/L$307*100</f>
        <v>69.719350073855253</v>
      </c>
      <c r="M309" s="312">
        <f t="shared" ref="M309:M312" si="79">$J309/M$307*100</f>
        <v>73.170731707317074</v>
      </c>
      <c r="N309" s="312">
        <f t="shared" ref="N309:N312" si="80">$K309/N$307*100</f>
        <v>66.924564796905216</v>
      </c>
    </row>
    <row r="310" spans="1:14" ht="15" customHeight="1" x14ac:dyDescent="0.15">
      <c r="B310" s="23" t="s">
        <v>597</v>
      </c>
      <c r="C310" s="9"/>
      <c r="D310" s="9"/>
      <c r="E310" s="9"/>
      <c r="I310" s="311">
        <v>184</v>
      </c>
      <c r="J310" s="311">
        <v>37</v>
      </c>
      <c r="K310" s="311">
        <v>145</v>
      </c>
      <c r="L310" s="312">
        <f t="shared" si="78"/>
        <v>9.0595765632693261</v>
      </c>
      <c r="M310" s="312">
        <f t="shared" si="79"/>
        <v>3.923647932131495</v>
      </c>
      <c r="N310" s="312">
        <f t="shared" si="80"/>
        <v>14.023210831721469</v>
      </c>
    </row>
    <row r="311" spans="1:14" ht="15" customHeight="1" x14ac:dyDescent="0.15">
      <c r="B311" s="23" t="s">
        <v>598</v>
      </c>
      <c r="C311" s="9"/>
      <c r="D311" s="9"/>
      <c r="E311" s="9"/>
      <c r="I311" s="311">
        <v>47</v>
      </c>
      <c r="J311" s="311">
        <v>19</v>
      </c>
      <c r="K311" s="311">
        <v>25</v>
      </c>
      <c r="L311" s="312">
        <f t="shared" si="78"/>
        <v>2.3141309699655341</v>
      </c>
      <c r="M311" s="312">
        <f t="shared" si="79"/>
        <v>2.0148462354188759</v>
      </c>
      <c r="N311" s="312">
        <f t="shared" si="80"/>
        <v>2.4177949709864603</v>
      </c>
    </row>
    <row r="312" spans="1:14" ht="15" customHeight="1" x14ac:dyDescent="0.15">
      <c r="B312" s="27" t="s">
        <v>0</v>
      </c>
      <c r="C312" s="11"/>
      <c r="D312" s="11"/>
      <c r="E312" s="11"/>
      <c r="F312" s="11"/>
      <c r="G312" s="11"/>
      <c r="H312" s="11"/>
      <c r="I312" s="322">
        <v>85</v>
      </c>
      <c r="J312" s="322">
        <v>47</v>
      </c>
      <c r="K312" s="322">
        <v>34</v>
      </c>
      <c r="L312" s="323">
        <f t="shared" si="78"/>
        <v>4.1851304775972427</v>
      </c>
      <c r="M312" s="323">
        <f t="shared" si="79"/>
        <v>4.9840933191940611</v>
      </c>
      <c r="N312" s="323">
        <f t="shared" si="80"/>
        <v>3.2882011605415857</v>
      </c>
    </row>
    <row r="313" spans="1:14" ht="15" customHeight="1" x14ac:dyDescent="0.15">
      <c r="B313" s="28" t="s">
        <v>1</v>
      </c>
      <c r="C313" s="12"/>
      <c r="D313" s="12"/>
      <c r="E313" s="12"/>
      <c r="F313" s="12"/>
      <c r="G313" s="12"/>
      <c r="H313" s="13"/>
      <c r="I313" s="313">
        <f>SUM(I308:I312)</f>
        <v>2031</v>
      </c>
      <c r="J313" s="313">
        <f t="shared" ref="J313:K313" si="81">SUM(J308:J312)</f>
        <v>943</v>
      </c>
      <c r="K313" s="313">
        <f t="shared" si="81"/>
        <v>1034</v>
      </c>
      <c r="L313" s="314">
        <f>IF(SUM(L308:L312)&gt;100,"－",SUM(L308:L312))</f>
        <v>100.00000000000001</v>
      </c>
      <c r="M313" s="314">
        <f t="shared" ref="M313:N313" si="82">IF(SUM(M308:M312)&gt;100,"－",SUM(M308:M312))</f>
        <v>100</v>
      </c>
      <c r="N313" s="314">
        <f t="shared" si="82"/>
        <v>100</v>
      </c>
    </row>
    <row r="314" spans="1:14" ht="15" customHeight="1" x14ac:dyDescent="0.15">
      <c r="B314" s="29"/>
      <c r="I314" s="1"/>
      <c r="J314" s="1"/>
      <c r="K314" s="1"/>
      <c r="L314" s="8"/>
      <c r="N314" s="8"/>
    </row>
    <row r="315" spans="1:14" s="8" customFormat="1" ht="15" customHeight="1" x14ac:dyDescent="0.15">
      <c r="A315" s="8" t="s">
        <v>599</v>
      </c>
      <c r="B315" s="32"/>
      <c r="F315" s="329"/>
      <c r="G315" s="329"/>
      <c r="H315" s="329"/>
    </row>
    <row r="316" spans="1:14" ht="12" customHeight="1" x14ac:dyDescent="0.15">
      <c r="B316" s="30"/>
      <c r="C316" s="10"/>
      <c r="D316" s="10"/>
      <c r="E316" s="10"/>
      <c r="F316" s="10"/>
      <c r="G316" s="10"/>
      <c r="H316" s="3"/>
      <c r="I316" s="316" t="s">
        <v>2</v>
      </c>
      <c r="J316" s="12"/>
      <c r="K316" s="13"/>
      <c r="L316" s="317" t="s">
        <v>3</v>
      </c>
      <c r="M316" s="24"/>
      <c r="N316" s="318"/>
    </row>
    <row r="317" spans="1:14" ht="12" customHeight="1" x14ac:dyDescent="0.15">
      <c r="B317" s="23"/>
      <c r="C317" s="9"/>
      <c r="D317" s="9"/>
      <c r="E317" s="9"/>
      <c r="H317" s="5"/>
      <c r="I317" s="305" t="s">
        <v>487</v>
      </c>
      <c r="J317" s="305" t="s">
        <v>488</v>
      </c>
      <c r="K317" s="305" t="s">
        <v>489</v>
      </c>
      <c r="L317" s="305" t="s">
        <v>487</v>
      </c>
      <c r="M317" s="305" t="s">
        <v>488</v>
      </c>
      <c r="N317" s="305" t="s">
        <v>489</v>
      </c>
    </row>
    <row r="318" spans="1:14" ht="12" customHeight="1" x14ac:dyDescent="0.15">
      <c r="B318" s="27"/>
      <c r="C318" s="11"/>
      <c r="D318" s="11"/>
      <c r="E318" s="11"/>
      <c r="F318" s="11"/>
      <c r="G318" s="11"/>
      <c r="H318" s="7"/>
      <c r="I318" s="307"/>
      <c r="J318" s="307"/>
      <c r="K318" s="307"/>
      <c r="L318" s="308">
        <f>$I$22</f>
        <v>2031</v>
      </c>
      <c r="M318" s="308">
        <f>$J$22</f>
        <v>943</v>
      </c>
      <c r="N318" s="308">
        <f>$K$22</f>
        <v>1034</v>
      </c>
    </row>
    <row r="319" spans="1:14" ht="15" customHeight="1" x14ac:dyDescent="0.15">
      <c r="B319" s="23" t="s">
        <v>595</v>
      </c>
      <c r="C319" s="9"/>
      <c r="D319" s="9"/>
      <c r="E319" s="9"/>
      <c r="I319" s="311">
        <v>165</v>
      </c>
      <c r="J319" s="311">
        <v>110</v>
      </c>
      <c r="K319" s="311">
        <v>47</v>
      </c>
      <c r="L319" s="320">
        <f>$I319/L$318*100</f>
        <v>8.1240768094534719</v>
      </c>
      <c r="M319" s="320">
        <f>$J319/M$318*100</f>
        <v>11.664899257688228</v>
      </c>
      <c r="N319" s="320">
        <f>$K319/N$318*100</f>
        <v>4.5454545454545459</v>
      </c>
    </row>
    <row r="320" spans="1:14" ht="15" customHeight="1" x14ac:dyDescent="0.15">
      <c r="B320" s="23" t="s">
        <v>596</v>
      </c>
      <c r="C320" s="9"/>
      <c r="D320" s="9"/>
      <c r="E320" s="9"/>
      <c r="I320" s="311">
        <v>1362</v>
      </c>
      <c r="J320" s="311">
        <v>651</v>
      </c>
      <c r="K320" s="311">
        <v>678</v>
      </c>
      <c r="L320" s="312">
        <f t="shared" ref="L320:L323" si="83">$I320/L$318*100</f>
        <v>67.060561299852296</v>
      </c>
      <c r="M320" s="312">
        <f t="shared" ref="M320:M323" si="84">$J320/M$318*100</f>
        <v>69.034994697773072</v>
      </c>
      <c r="N320" s="312">
        <f t="shared" ref="N320:N323" si="85">$K320/N$318*100</f>
        <v>65.570599613152808</v>
      </c>
    </row>
    <row r="321" spans="1:14" ht="15" customHeight="1" x14ac:dyDescent="0.15">
      <c r="B321" s="23" t="s">
        <v>597</v>
      </c>
      <c r="C321" s="9"/>
      <c r="D321" s="9"/>
      <c r="E321" s="9"/>
      <c r="I321" s="311">
        <v>374</v>
      </c>
      <c r="J321" s="311">
        <v>129</v>
      </c>
      <c r="K321" s="311">
        <v>236</v>
      </c>
      <c r="L321" s="312">
        <f t="shared" si="83"/>
        <v>18.414574101427871</v>
      </c>
      <c r="M321" s="312">
        <f t="shared" si="84"/>
        <v>13.679745493107104</v>
      </c>
      <c r="N321" s="312">
        <f t="shared" si="85"/>
        <v>22.823984526112184</v>
      </c>
    </row>
    <row r="322" spans="1:14" ht="15" customHeight="1" x14ac:dyDescent="0.15">
      <c r="B322" s="23" t="s">
        <v>598</v>
      </c>
      <c r="C322" s="9"/>
      <c r="D322" s="9"/>
      <c r="E322" s="9"/>
      <c r="I322" s="311">
        <v>60</v>
      </c>
      <c r="J322" s="311">
        <v>14</v>
      </c>
      <c r="K322" s="311">
        <v>44</v>
      </c>
      <c r="L322" s="312">
        <f t="shared" si="83"/>
        <v>2.954209748892171</v>
      </c>
      <c r="M322" s="312">
        <f t="shared" si="84"/>
        <v>1.4846235418875928</v>
      </c>
      <c r="N322" s="312">
        <f t="shared" si="85"/>
        <v>4.2553191489361701</v>
      </c>
    </row>
    <row r="323" spans="1:14" ht="15" customHeight="1" x14ac:dyDescent="0.15">
      <c r="B323" s="27" t="s">
        <v>0</v>
      </c>
      <c r="C323" s="11"/>
      <c r="D323" s="11"/>
      <c r="E323" s="11"/>
      <c r="F323" s="11"/>
      <c r="G323" s="11"/>
      <c r="H323" s="11"/>
      <c r="I323" s="322">
        <v>70</v>
      </c>
      <c r="J323" s="322">
        <v>39</v>
      </c>
      <c r="K323" s="322">
        <v>29</v>
      </c>
      <c r="L323" s="323">
        <f t="shared" si="83"/>
        <v>3.4465780403742001</v>
      </c>
      <c r="M323" s="323">
        <f t="shared" si="84"/>
        <v>4.135737009544008</v>
      </c>
      <c r="N323" s="323">
        <f t="shared" si="85"/>
        <v>2.8046421663442942</v>
      </c>
    </row>
    <row r="324" spans="1:14" ht="15" customHeight="1" x14ac:dyDescent="0.15">
      <c r="B324" s="28" t="s">
        <v>1</v>
      </c>
      <c r="C324" s="12"/>
      <c r="D324" s="12"/>
      <c r="E324" s="12"/>
      <c r="F324" s="12"/>
      <c r="G324" s="12"/>
      <c r="H324" s="13"/>
      <c r="I324" s="313">
        <f>SUM(I319:I323)</f>
        <v>2031</v>
      </c>
      <c r="J324" s="313">
        <f t="shared" ref="J324:K324" si="86">SUM(J319:J323)</f>
        <v>943</v>
      </c>
      <c r="K324" s="313">
        <f t="shared" si="86"/>
        <v>1034</v>
      </c>
      <c r="L324" s="314">
        <f>IF(SUM(L319:L323)&gt;100,"－",SUM(L319:L323))</f>
        <v>100.00000000000001</v>
      </c>
      <c r="M324" s="314">
        <f t="shared" ref="M324:N324" si="87">IF(SUM(M319:M323)&gt;100,"－",SUM(M319:M323))</f>
        <v>100</v>
      </c>
      <c r="N324" s="314">
        <f t="shared" si="87"/>
        <v>100</v>
      </c>
    </row>
    <row r="325" spans="1:14" ht="15" customHeight="1" x14ac:dyDescent="0.15">
      <c r="B325" s="29"/>
      <c r="I325" s="1"/>
      <c r="J325" s="1"/>
      <c r="K325" s="1"/>
      <c r="L325" s="8"/>
      <c r="N325" s="8"/>
    </row>
    <row r="326" spans="1:14" s="8" customFormat="1" ht="15" customHeight="1" x14ac:dyDescent="0.15">
      <c r="A326" s="8" t="s">
        <v>600</v>
      </c>
      <c r="B326" s="32"/>
      <c r="F326" s="329"/>
      <c r="G326" s="329"/>
      <c r="H326" s="329"/>
    </row>
    <row r="327" spans="1:14" ht="12" customHeight="1" x14ac:dyDescent="0.15">
      <c r="B327" s="30"/>
      <c r="C327" s="10"/>
      <c r="D327" s="10"/>
      <c r="E327" s="10"/>
      <c r="F327" s="10"/>
      <c r="G327" s="10"/>
      <c r="H327" s="3"/>
      <c r="I327" s="316" t="s">
        <v>2</v>
      </c>
      <c r="J327" s="12"/>
      <c r="K327" s="13"/>
      <c r="L327" s="317" t="s">
        <v>3</v>
      </c>
      <c r="M327" s="24"/>
      <c r="N327" s="318"/>
    </row>
    <row r="328" spans="1:14" ht="12" customHeight="1" x14ac:dyDescent="0.15">
      <c r="B328" s="23"/>
      <c r="C328" s="9"/>
      <c r="D328" s="9"/>
      <c r="E328" s="9"/>
      <c r="H328" s="5"/>
      <c r="I328" s="305" t="s">
        <v>487</v>
      </c>
      <c r="J328" s="305" t="s">
        <v>488</v>
      </c>
      <c r="K328" s="305" t="s">
        <v>489</v>
      </c>
      <c r="L328" s="305" t="s">
        <v>487</v>
      </c>
      <c r="M328" s="305" t="s">
        <v>488</v>
      </c>
      <c r="N328" s="305" t="s">
        <v>489</v>
      </c>
    </row>
    <row r="329" spans="1:14" ht="12" customHeight="1" x14ac:dyDescent="0.15">
      <c r="B329" s="27"/>
      <c r="C329" s="11"/>
      <c r="D329" s="11"/>
      <c r="E329" s="11"/>
      <c r="F329" s="11"/>
      <c r="G329" s="11"/>
      <c r="H329" s="7"/>
      <c r="I329" s="307"/>
      <c r="J329" s="307"/>
      <c r="K329" s="307"/>
      <c r="L329" s="308">
        <f>$I$22</f>
        <v>2031</v>
      </c>
      <c r="M329" s="308">
        <f>$J$22</f>
        <v>943</v>
      </c>
      <c r="N329" s="308">
        <f>$K$22</f>
        <v>1034</v>
      </c>
    </row>
    <row r="330" spans="1:14" ht="15" customHeight="1" x14ac:dyDescent="0.15">
      <c r="B330" s="23" t="s">
        <v>595</v>
      </c>
      <c r="C330" s="9"/>
      <c r="D330" s="9"/>
      <c r="E330" s="9"/>
      <c r="I330" s="311">
        <v>267</v>
      </c>
      <c r="J330" s="311">
        <v>151</v>
      </c>
      <c r="K330" s="311">
        <v>105</v>
      </c>
      <c r="L330" s="320">
        <f>$I330/L$329*100</f>
        <v>13.146233382570163</v>
      </c>
      <c r="M330" s="320">
        <f>$J330/M$329*100</f>
        <v>16.01272534464475</v>
      </c>
      <c r="N330" s="320">
        <f>$K330/N$329*100</f>
        <v>10.154738878143133</v>
      </c>
    </row>
    <row r="331" spans="1:14" ht="15" customHeight="1" x14ac:dyDescent="0.15">
      <c r="B331" s="23" t="s">
        <v>596</v>
      </c>
      <c r="C331" s="9"/>
      <c r="D331" s="9"/>
      <c r="E331" s="9"/>
      <c r="I331" s="311">
        <v>1291</v>
      </c>
      <c r="J331" s="311">
        <v>635</v>
      </c>
      <c r="K331" s="311">
        <v>622</v>
      </c>
      <c r="L331" s="312">
        <f t="shared" ref="L331:L334" si="88">$I331/L$329*100</f>
        <v>63.56474643032989</v>
      </c>
      <c r="M331" s="312">
        <f t="shared" ref="M331:M334" si="89">$J331/M$329*100</f>
        <v>67.338282078472957</v>
      </c>
      <c r="N331" s="312">
        <f t="shared" ref="N331:N334" si="90">$K331/N$329*100</f>
        <v>60.154738878143135</v>
      </c>
    </row>
    <row r="332" spans="1:14" ht="15" customHeight="1" x14ac:dyDescent="0.15">
      <c r="B332" s="23" t="s">
        <v>597</v>
      </c>
      <c r="C332" s="9"/>
      <c r="D332" s="9"/>
      <c r="E332" s="9"/>
      <c r="I332" s="311">
        <v>353</v>
      </c>
      <c r="J332" s="311">
        <v>103</v>
      </c>
      <c r="K332" s="311">
        <v>245</v>
      </c>
      <c r="L332" s="312">
        <f t="shared" si="88"/>
        <v>17.38060068931561</v>
      </c>
      <c r="M332" s="312">
        <f t="shared" si="89"/>
        <v>10.922587486744433</v>
      </c>
      <c r="N332" s="312">
        <f t="shared" si="90"/>
        <v>23.694390715667311</v>
      </c>
    </row>
    <row r="333" spans="1:14" ht="15" customHeight="1" x14ac:dyDescent="0.15">
      <c r="B333" s="23" t="s">
        <v>598</v>
      </c>
      <c r="C333" s="9"/>
      <c r="D333" s="9"/>
      <c r="E333" s="9"/>
      <c r="I333" s="311">
        <v>36</v>
      </c>
      <c r="J333" s="311">
        <v>10</v>
      </c>
      <c r="K333" s="311">
        <v>26</v>
      </c>
      <c r="L333" s="312">
        <f t="shared" si="88"/>
        <v>1.7725258493353029</v>
      </c>
      <c r="M333" s="312">
        <f t="shared" si="89"/>
        <v>1.0604453870625663</v>
      </c>
      <c r="N333" s="312">
        <f t="shared" si="90"/>
        <v>2.5145067698259185</v>
      </c>
    </row>
    <row r="334" spans="1:14" ht="15" customHeight="1" x14ac:dyDescent="0.15">
      <c r="B334" s="27" t="s">
        <v>0</v>
      </c>
      <c r="C334" s="11"/>
      <c r="D334" s="11"/>
      <c r="E334" s="11"/>
      <c r="F334" s="11"/>
      <c r="G334" s="11"/>
      <c r="H334" s="11"/>
      <c r="I334" s="322">
        <v>84</v>
      </c>
      <c r="J334" s="322">
        <v>44</v>
      </c>
      <c r="K334" s="322">
        <v>36</v>
      </c>
      <c r="L334" s="323">
        <f t="shared" si="88"/>
        <v>4.1358936484490396</v>
      </c>
      <c r="M334" s="323">
        <f t="shared" si="89"/>
        <v>4.6659597030752922</v>
      </c>
      <c r="N334" s="323">
        <f t="shared" si="90"/>
        <v>3.4816247582205029</v>
      </c>
    </row>
    <row r="335" spans="1:14" ht="15" customHeight="1" x14ac:dyDescent="0.15">
      <c r="B335" s="28" t="s">
        <v>1</v>
      </c>
      <c r="C335" s="12"/>
      <c r="D335" s="12"/>
      <c r="E335" s="12"/>
      <c r="F335" s="12"/>
      <c r="G335" s="12"/>
      <c r="H335" s="13"/>
      <c r="I335" s="313">
        <f>SUM(I330:I334)</f>
        <v>2031</v>
      </c>
      <c r="J335" s="313">
        <f t="shared" ref="J335:K335" si="91">SUM(J330:J334)</f>
        <v>943</v>
      </c>
      <c r="K335" s="313">
        <f t="shared" si="91"/>
        <v>1034</v>
      </c>
      <c r="L335" s="314">
        <f>IF(SUM(L330:L334)&gt;100,"－",SUM(L330:L334))</f>
        <v>100.00000000000001</v>
      </c>
      <c r="M335" s="314">
        <f t="shared" ref="M335:N335" si="92">IF(SUM(M330:M334)&gt;100,"－",SUM(M330:M334))</f>
        <v>100</v>
      </c>
      <c r="N335" s="314">
        <f t="shared" si="92"/>
        <v>100</v>
      </c>
    </row>
    <row r="336" spans="1:14" ht="15" customHeight="1" x14ac:dyDescent="0.15">
      <c r="B336" s="29"/>
      <c r="I336" s="1"/>
      <c r="J336" s="1"/>
      <c r="K336" s="1"/>
      <c r="L336" s="8"/>
      <c r="N336" s="8"/>
    </row>
    <row r="337" spans="1:14" s="8" customFormat="1" ht="14.25" customHeight="1" x14ac:dyDescent="0.15">
      <c r="A337" s="8" t="s">
        <v>601</v>
      </c>
      <c r="B337" s="32"/>
      <c r="F337" s="329"/>
      <c r="G337" s="329"/>
      <c r="H337" s="329"/>
    </row>
    <row r="338" spans="1:14" ht="12" customHeight="1" x14ac:dyDescent="0.15">
      <c r="B338" s="30"/>
      <c r="C338" s="10"/>
      <c r="D338" s="10"/>
      <c r="E338" s="10"/>
      <c r="F338" s="10"/>
      <c r="G338" s="10"/>
      <c r="H338" s="3"/>
      <c r="I338" s="316" t="s">
        <v>2</v>
      </c>
      <c r="J338" s="12"/>
      <c r="K338" s="13"/>
      <c r="L338" s="317" t="s">
        <v>3</v>
      </c>
      <c r="M338" s="24"/>
      <c r="N338" s="318"/>
    </row>
    <row r="339" spans="1:14" ht="12" customHeight="1" x14ac:dyDescent="0.15">
      <c r="B339" s="23"/>
      <c r="C339" s="9"/>
      <c r="D339" s="9"/>
      <c r="E339" s="9"/>
      <c r="H339" s="5"/>
      <c r="I339" s="305" t="s">
        <v>487</v>
      </c>
      <c r="J339" s="305" t="s">
        <v>488</v>
      </c>
      <c r="K339" s="305" t="s">
        <v>489</v>
      </c>
      <c r="L339" s="305" t="s">
        <v>487</v>
      </c>
      <c r="M339" s="305" t="s">
        <v>488</v>
      </c>
      <c r="N339" s="305" t="s">
        <v>489</v>
      </c>
    </row>
    <row r="340" spans="1:14" ht="12" customHeight="1" x14ac:dyDescent="0.15">
      <c r="B340" s="27"/>
      <c r="C340" s="11"/>
      <c r="D340" s="11"/>
      <c r="E340" s="11"/>
      <c r="F340" s="11"/>
      <c r="G340" s="11"/>
      <c r="H340" s="7"/>
      <c r="I340" s="307"/>
      <c r="J340" s="307"/>
      <c r="K340" s="307"/>
      <c r="L340" s="308">
        <f>$I$22</f>
        <v>2031</v>
      </c>
      <c r="M340" s="308">
        <f>$J$22</f>
        <v>943</v>
      </c>
      <c r="N340" s="308">
        <f>$K$22</f>
        <v>1034</v>
      </c>
    </row>
    <row r="341" spans="1:14" ht="14.25" customHeight="1" x14ac:dyDescent="0.15">
      <c r="B341" s="23" t="s">
        <v>595</v>
      </c>
      <c r="C341" s="9"/>
      <c r="D341" s="9"/>
      <c r="E341" s="9"/>
      <c r="I341" s="311">
        <v>238</v>
      </c>
      <c r="J341" s="311">
        <v>134</v>
      </c>
      <c r="K341" s="311">
        <v>93</v>
      </c>
      <c r="L341" s="320">
        <f>$I341/L$340*100</f>
        <v>11.71836533727228</v>
      </c>
      <c r="M341" s="320">
        <f>$J341/M$340*100</f>
        <v>14.209968186638388</v>
      </c>
      <c r="N341" s="320">
        <f>$K341/N$340*100</f>
        <v>8.9941972920696323</v>
      </c>
    </row>
    <row r="342" spans="1:14" ht="14.25" customHeight="1" x14ac:dyDescent="0.15">
      <c r="B342" s="23" t="s">
        <v>596</v>
      </c>
      <c r="C342" s="9"/>
      <c r="D342" s="9"/>
      <c r="E342" s="9"/>
      <c r="I342" s="311">
        <v>1352</v>
      </c>
      <c r="J342" s="311">
        <v>672</v>
      </c>
      <c r="K342" s="311">
        <v>646</v>
      </c>
      <c r="L342" s="312">
        <f t="shared" ref="L342:L345" si="93">$I342/L$340*100</f>
        <v>66.568193008370258</v>
      </c>
      <c r="M342" s="312">
        <f t="shared" ref="M342:M345" si="94">$J342/M$340*100</f>
        <v>71.261930010604459</v>
      </c>
      <c r="N342" s="312">
        <f t="shared" ref="N342:N345" si="95">$K342/N$340*100</f>
        <v>62.475822050290134</v>
      </c>
    </row>
    <row r="343" spans="1:14" ht="14.25" customHeight="1" x14ac:dyDescent="0.15">
      <c r="B343" s="23" t="s">
        <v>597</v>
      </c>
      <c r="C343" s="9"/>
      <c r="D343" s="9"/>
      <c r="E343" s="9"/>
      <c r="I343" s="311">
        <v>326</v>
      </c>
      <c r="J343" s="311">
        <v>85</v>
      </c>
      <c r="K343" s="311">
        <v>237</v>
      </c>
      <c r="L343" s="312">
        <f t="shared" si="93"/>
        <v>16.051206302314132</v>
      </c>
      <c r="M343" s="312">
        <f t="shared" si="94"/>
        <v>9.0137857900318128</v>
      </c>
      <c r="N343" s="312">
        <f t="shared" si="95"/>
        <v>22.920696324951646</v>
      </c>
    </row>
    <row r="344" spans="1:14" ht="14.25" customHeight="1" x14ac:dyDescent="0.15">
      <c r="B344" s="23" t="s">
        <v>598</v>
      </c>
      <c r="C344" s="9"/>
      <c r="D344" s="9"/>
      <c r="E344" s="9"/>
      <c r="I344" s="311">
        <v>35</v>
      </c>
      <c r="J344" s="311">
        <v>9</v>
      </c>
      <c r="K344" s="311">
        <v>25</v>
      </c>
      <c r="L344" s="312">
        <f t="shared" si="93"/>
        <v>1.7232890201871001</v>
      </c>
      <c r="M344" s="312">
        <f t="shared" si="94"/>
        <v>0.95440084835630967</v>
      </c>
      <c r="N344" s="312">
        <f t="shared" si="95"/>
        <v>2.4177949709864603</v>
      </c>
    </row>
    <row r="345" spans="1:14" ht="14.25" customHeight="1" x14ac:dyDescent="0.15">
      <c r="B345" s="27" t="s">
        <v>0</v>
      </c>
      <c r="C345" s="11"/>
      <c r="D345" s="11"/>
      <c r="E345" s="11"/>
      <c r="F345" s="11"/>
      <c r="G345" s="11"/>
      <c r="H345" s="11"/>
      <c r="I345" s="322">
        <v>80</v>
      </c>
      <c r="J345" s="322">
        <v>43</v>
      </c>
      <c r="K345" s="322">
        <v>33</v>
      </c>
      <c r="L345" s="323">
        <f t="shared" si="93"/>
        <v>3.9389463318562288</v>
      </c>
      <c r="M345" s="323">
        <f t="shared" si="94"/>
        <v>4.559915164369035</v>
      </c>
      <c r="N345" s="323">
        <f t="shared" si="95"/>
        <v>3.1914893617021276</v>
      </c>
    </row>
    <row r="346" spans="1:14" ht="14.25" customHeight="1" x14ac:dyDescent="0.15">
      <c r="B346" s="28" t="s">
        <v>1</v>
      </c>
      <c r="C346" s="12"/>
      <c r="D346" s="12"/>
      <c r="E346" s="12"/>
      <c r="F346" s="12"/>
      <c r="G346" s="12"/>
      <c r="H346" s="13"/>
      <c r="I346" s="313">
        <f>SUM(I341:I345)</f>
        <v>2031</v>
      </c>
      <c r="J346" s="313">
        <f t="shared" ref="J346:K346" si="96">SUM(J341:J345)</f>
        <v>943</v>
      </c>
      <c r="K346" s="313">
        <f t="shared" si="96"/>
        <v>1034</v>
      </c>
      <c r="L346" s="314">
        <f>IF(SUM(L341:L345)&gt;100,"－",SUM(L341:L345))</f>
        <v>99.999999999999986</v>
      </c>
      <c r="M346" s="314">
        <f t="shared" ref="M346:N346" si="97">IF(SUM(M341:M345)&gt;100,"－",SUM(M341:M345))</f>
        <v>100.00000000000001</v>
      </c>
      <c r="N346" s="314">
        <f t="shared" si="97"/>
        <v>100</v>
      </c>
    </row>
    <row r="347" spans="1:14" ht="14.25" customHeight="1" x14ac:dyDescent="0.15">
      <c r="B347" s="29"/>
      <c r="I347" s="1"/>
      <c r="J347" s="1"/>
      <c r="K347" s="1"/>
      <c r="L347" s="8"/>
      <c r="N347" s="8"/>
    </row>
    <row r="348" spans="1:14" s="8" customFormat="1" ht="14.25" customHeight="1" x14ac:dyDescent="0.15">
      <c r="A348" s="8" t="s">
        <v>602</v>
      </c>
      <c r="B348" s="32"/>
      <c r="F348" s="329"/>
      <c r="G348" s="329"/>
      <c r="H348" s="329"/>
    </row>
    <row r="349" spans="1:14" ht="12" customHeight="1" x14ac:dyDescent="0.15">
      <c r="B349" s="30"/>
      <c r="C349" s="10"/>
      <c r="D349" s="10"/>
      <c r="E349" s="10"/>
      <c r="F349" s="10"/>
      <c r="G349" s="10"/>
      <c r="H349" s="3"/>
      <c r="I349" s="316" t="s">
        <v>2</v>
      </c>
      <c r="J349" s="12"/>
      <c r="K349" s="13"/>
      <c r="L349" s="317" t="s">
        <v>3</v>
      </c>
      <c r="M349" s="24"/>
      <c r="N349" s="318"/>
    </row>
    <row r="350" spans="1:14" ht="12" customHeight="1" x14ac:dyDescent="0.15">
      <c r="B350" s="23"/>
      <c r="C350" s="9"/>
      <c r="D350" s="9"/>
      <c r="E350" s="9"/>
      <c r="H350" s="5"/>
      <c r="I350" s="305" t="s">
        <v>487</v>
      </c>
      <c r="J350" s="305" t="s">
        <v>488</v>
      </c>
      <c r="K350" s="305" t="s">
        <v>489</v>
      </c>
      <c r="L350" s="305" t="s">
        <v>487</v>
      </c>
      <c r="M350" s="305" t="s">
        <v>488</v>
      </c>
      <c r="N350" s="305" t="s">
        <v>489</v>
      </c>
    </row>
    <row r="351" spans="1:14" ht="12" customHeight="1" x14ac:dyDescent="0.15">
      <c r="B351" s="27"/>
      <c r="C351" s="11"/>
      <c r="D351" s="11"/>
      <c r="E351" s="11"/>
      <c r="F351" s="11"/>
      <c r="G351" s="11"/>
      <c r="H351" s="7"/>
      <c r="I351" s="307"/>
      <c r="J351" s="307"/>
      <c r="K351" s="307"/>
      <c r="L351" s="308">
        <f>$I$22</f>
        <v>2031</v>
      </c>
      <c r="M351" s="308">
        <f>$J$22</f>
        <v>943</v>
      </c>
      <c r="N351" s="308">
        <f>$K$22</f>
        <v>1034</v>
      </c>
    </row>
    <row r="352" spans="1:14" ht="14.25" customHeight="1" x14ac:dyDescent="0.15">
      <c r="B352" s="23" t="s">
        <v>603</v>
      </c>
      <c r="C352" s="9"/>
      <c r="D352" s="9"/>
      <c r="E352" s="9"/>
      <c r="I352" s="311">
        <v>616</v>
      </c>
      <c r="J352" s="311">
        <v>273</v>
      </c>
      <c r="K352" s="311">
        <v>330</v>
      </c>
      <c r="L352" s="320">
        <f>$I352/L$351*100</f>
        <v>30.329886755292961</v>
      </c>
      <c r="M352" s="320">
        <f>$J352/M$351*100</f>
        <v>28.950159066808055</v>
      </c>
      <c r="N352" s="320">
        <f>$K352/N$351*100</f>
        <v>31.914893617021278</v>
      </c>
    </row>
    <row r="353" spans="1:14" ht="14.25" customHeight="1" x14ac:dyDescent="0.15">
      <c r="B353" s="23" t="s">
        <v>596</v>
      </c>
      <c r="C353" s="9"/>
      <c r="D353" s="9"/>
      <c r="E353" s="9"/>
      <c r="I353" s="311">
        <v>1014</v>
      </c>
      <c r="J353" s="311">
        <v>484</v>
      </c>
      <c r="K353" s="311">
        <v>498</v>
      </c>
      <c r="L353" s="312">
        <f t="shared" ref="L353:L356" si="98">$I353/L$351*100</f>
        <v>49.926144756277694</v>
      </c>
      <c r="M353" s="312">
        <f t="shared" ref="M353:M356" si="99">$J353/M$351*100</f>
        <v>51.325556733828201</v>
      </c>
      <c r="N353" s="312">
        <f t="shared" ref="N353:N356" si="100">$K353/N$351*100</f>
        <v>48.16247582205029</v>
      </c>
    </row>
    <row r="354" spans="1:14" ht="14.25" customHeight="1" x14ac:dyDescent="0.15">
      <c r="B354" s="23" t="s">
        <v>604</v>
      </c>
      <c r="C354" s="9"/>
      <c r="D354" s="9"/>
      <c r="E354" s="9"/>
      <c r="I354" s="311">
        <v>282</v>
      </c>
      <c r="J354" s="311">
        <v>124</v>
      </c>
      <c r="K354" s="311">
        <v>153</v>
      </c>
      <c r="L354" s="312">
        <f t="shared" si="98"/>
        <v>13.884785819793205</v>
      </c>
      <c r="M354" s="312">
        <f t="shared" si="99"/>
        <v>13.149522799575822</v>
      </c>
      <c r="N354" s="312">
        <f t="shared" si="100"/>
        <v>14.796905222437138</v>
      </c>
    </row>
    <row r="355" spans="1:14" ht="14.25" customHeight="1" x14ac:dyDescent="0.15">
      <c r="B355" s="23" t="s">
        <v>598</v>
      </c>
      <c r="C355" s="9"/>
      <c r="D355" s="9"/>
      <c r="E355" s="9"/>
      <c r="I355" s="311">
        <v>40</v>
      </c>
      <c r="J355" s="311">
        <v>16</v>
      </c>
      <c r="K355" s="311">
        <v>23</v>
      </c>
      <c r="L355" s="312">
        <f t="shared" si="98"/>
        <v>1.9694731659281144</v>
      </c>
      <c r="M355" s="312">
        <f t="shared" si="99"/>
        <v>1.6967126193001063</v>
      </c>
      <c r="N355" s="312">
        <f t="shared" si="100"/>
        <v>2.2243713733075436</v>
      </c>
    </row>
    <row r="356" spans="1:14" ht="14.25" customHeight="1" x14ac:dyDescent="0.15">
      <c r="B356" s="27" t="s">
        <v>0</v>
      </c>
      <c r="C356" s="11"/>
      <c r="D356" s="11"/>
      <c r="E356" s="11"/>
      <c r="F356" s="11"/>
      <c r="G356" s="11"/>
      <c r="H356" s="11"/>
      <c r="I356" s="322">
        <v>79</v>
      </c>
      <c r="J356" s="322">
        <v>46</v>
      </c>
      <c r="K356" s="322">
        <v>30</v>
      </c>
      <c r="L356" s="323">
        <f t="shared" si="98"/>
        <v>3.8897095027080253</v>
      </c>
      <c r="M356" s="323">
        <f t="shared" si="99"/>
        <v>4.8780487804878048</v>
      </c>
      <c r="N356" s="323">
        <f t="shared" si="100"/>
        <v>2.9013539651837523</v>
      </c>
    </row>
    <row r="357" spans="1:14" ht="14.25" customHeight="1" x14ac:dyDescent="0.15">
      <c r="B357" s="28" t="s">
        <v>1</v>
      </c>
      <c r="C357" s="12"/>
      <c r="D357" s="12"/>
      <c r="E357" s="12"/>
      <c r="F357" s="12"/>
      <c r="G357" s="12"/>
      <c r="H357" s="13"/>
      <c r="I357" s="313">
        <f>SUM(I352:I356)</f>
        <v>2031</v>
      </c>
      <c r="J357" s="313">
        <f t="shared" ref="J357:K357" si="101">SUM(J352:J356)</f>
        <v>943</v>
      </c>
      <c r="K357" s="313">
        <f t="shared" si="101"/>
        <v>1034</v>
      </c>
      <c r="L357" s="314">
        <f>IF(SUM(L352:L356)&gt;100,"－",SUM(L352:L356))</f>
        <v>100</v>
      </c>
      <c r="M357" s="314">
        <f t="shared" ref="M357:N357" si="102">IF(SUM(M352:M356)&gt;100,"－",SUM(M352:M356))</f>
        <v>99.999999999999972</v>
      </c>
      <c r="N357" s="314">
        <f t="shared" si="102"/>
        <v>100</v>
      </c>
    </row>
    <row r="358" spans="1:14" ht="14.25" customHeight="1" x14ac:dyDescent="0.15">
      <c r="B358" s="29"/>
      <c r="I358" s="1"/>
      <c r="J358" s="1"/>
      <c r="K358" s="1"/>
      <c r="L358" s="8"/>
      <c r="N358" s="8"/>
    </row>
    <row r="359" spans="1:14" s="8" customFormat="1" ht="14.25" customHeight="1" x14ac:dyDescent="0.15">
      <c r="A359" s="8" t="s">
        <v>605</v>
      </c>
      <c r="B359" s="32"/>
      <c r="F359" s="329"/>
      <c r="G359" s="329"/>
      <c r="H359" s="329"/>
    </row>
    <row r="360" spans="1:14" ht="12" customHeight="1" x14ac:dyDescent="0.15">
      <c r="B360" s="30"/>
      <c r="C360" s="10"/>
      <c r="D360" s="10"/>
      <c r="E360" s="10"/>
      <c r="F360" s="10"/>
      <c r="G360" s="10"/>
      <c r="H360" s="3"/>
      <c r="I360" s="316" t="s">
        <v>2</v>
      </c>
      <c r="J360" s="12"/>
      <c r="K360" s="13"/>
      <c r="L360" s="317" t="s">
        <v>3</v>
      </c>
      <c r="M360" s="24"/>
      <c r="N360" s="318"/>
    </row>
    <row r="361" spans="1:14" ht="12" customHeight="1" x14ac:dyDescent="0.15">
      <c r="B361" s="23"/>
      <c r="C361" s="9"/>
      <c r="D361" s="9"/>
      <c r="E361" s="9"/>
      <c r="H361" s="5"/>
      <c r="I361" s="305" t="s">
        <v>487</v>
      </c>
      <c r="J361" s="305" t="s">
        <v>488</v>
      </c>
      <c r="K361" s="305" t="s">
        <v>489</v>
      </c>
      <c r="L361" s="305" t="s">
        <v>487</v>
      </c>
      <c r="M361" s="305" t="s">
        <v>488</v>
      </c>
      <c r="N361" s="305" t="s">
        <v>489</v>
      </c>
    </row>
    <row r="362" spans="1:14" ht="12" customHeight="1" x14ac:dyDescent="0.15">
      <c r="B362" s="27"/>
      <c r="C362" s="11"/>
      <c r="D362" s="11"/>
      <c r="E362" s="11"/>
      <c r="F362" s="11"/>
      <c r="G362" s="11"/>
      <c r="H362" s="7"/>
      <c r="I362" s="307"/>
      <c r="J362" s="307"/>
      <c r="K362" s="307"/>
      <c r="L362" s="308">
        <f>$I$22</f>
        <v>2031</v>
      </c>
      <c r="M362" s="308">
        <f>$J$22</f>
        <v>943</v>
      </c>
      <c r="N362" s="308">
        <f>$K$22</f>
        <v>1034</v>
      </c>
    </row>
    <row r="363" spans="1:14" ht="14.25" customHeight="1" x14ac:dyDescent="0.15">
      <c r="B363" s="23" t="s">
        <v>603</v>
      </c>
      <c r="C363" s="9"/>
      <c r="D363" s="9"/>
      <c r="E363" s="9"/>
      <c r="I363" s="311">
        <v>725</v>
      </c>
      <c r="J363" s="311">
        <v>314</v>
      </c>
      <c r="K363" s="311">
        <v>392</v>
      </c>
      <c r="L363" s="320">
        <f>$I363/L$362*100</f>
        <v>35.696701132447075</v>
      </c>
      <c r="M363" s="320">
        <f>$J363/M$362*100</f>
        <v>33.297985153764579</v>
      </c>
      <c r="N363" s="320">
        <f>$K363/N$362*100</f>
        <v>37.911025145067697</v>
      </c>
    </row>
    <row r="364" spans="1:14" ht="14.25" customHeight="1" x14ac:dyDescent="0.15">
      <c r="B364" s="23" t="s">
        <v>596</v>
      </c>
      <c r="C364" s="9"/>
      <c r="D364" s="9"/>
      <c r="E364" s="9"/>
      <c r="I364" s="311">
        <v>1020</v>
      </c>
      <c r="J364" s="311">
        <v>501</v>
      </c>
      <c r="K364" s="311">
        <v>494</v>
      </c>
      <c r="L364" s="312">
        <f t="shared" ref="L364:L367" si="103">$I364/L$362*100</f>
        <v>50.221565731166919</v>
      </c>
      <c r="M364" s="312">
        <f t="shared" ref="M364:M367" si="104">$J364/M$362*100</f>
        <v>53.128313891834566</v>
      </c>
      <c r="N364" s="312">
        <f t="shared" ref="N364:N367" si="105">$K364/N$362*100</f>
        <v>47.775628626692459</v>
      </c>
    </row>
    <row r="365" spans="1:14" ht="14.25" customHeight="1" x14ac:dyDescent="0.15">
      <c r="B365" s="23" t="s">
        <v>604</v>
      </c>
      <c r="C365" s="9"/>
      <c r="D365" s="9"/>
      <c r="E365" s="9"/>
      <c r="I365" s="311">
        <v>131</v>
      </c>
      <c r="J365" s="311">
        <v>56</v>
      </c>
      <c r="K365" s="311">
        <v>72</v>
      </c>
      <c r="L365" s="312">
        <f t="shared" si="103"/>
        <v>6.4500246184145738</v>
      </c>
      <c r="M365" s="312">
        <f t="shared" si="104"/>
        <v>5.9384941675503713</v>
      </c>
      <c r="N365" s="312">
        <f t="shared" si="105"/>
        <v>6.9632495164410058</v>
      </c>
    </row>
    <row r="366" spans="1:14" ht="14.25" customHeight="1" x14ac:dyDescent="0.15">
      <c r="B366" s="23" t="s">
        <v>598</v>
      </c>
      <c r="C366" s="9"/>
      <c r="D366" s="9"/>
      <c r="E366" s="9"/>
      <c r="I366" s="311">
        <v>71</v>
      </c>
      <c r="J366" s="311">
        <v>25</v>
      </c>
      <c r="K366" s="311">
        <v>43</v>
      </c>
      <c r="L366" s="312">
        <f t="shared" si="103"/>
        <v>3.4958148695224027</v>
      </c>
      <c r="M366" s="312">
        <f t="shared" si="104"/>
        <v>2.6511134676564159</v>
      </c>
      <c r="N366" s="312">
        <f t="shared" si="105"/>
        <v>4.1586073500967116</v>
      </c>
    </row>
    <row r="367" spans="1:14" ht="14.25" customHeight="1" x14ac:dyDescent="0.15">
      <c r="B367" s="27" t="s">
        <v>0</v>
      </c>
      <c r="C367" s="11"/>
      <c r="D367" s="11"/>
      <c r="E367" s="11"/>
      <c r="F367" s="11"/>
      <c r="G367" s="11"/>
      <c r="H367" s="11"/>
      <c r="I367" s="322">
        <v>84</v>
      </c>
      <c r="J367" s="322">
        <v>47</v>
      </c>
      <c r="K367" s="322">
        <v>33</v>
      </c>
      <c r="L367" s="323">
        <f t="shared" si="103"/>
        <v>4.1358936484490396</v>
      </c>
      <c r="M367" s="323">
        <f t="shared" si="104"/>
        <v>4.9840933191940611</v>
      </c>
      <c r="N367" s="323">
        <f t="shared" si="105"/>
        <v>3.1914893617021276</v>
      </c>
    </row>
    <row r="368" spans="1:14" ht="14.25" customHeight="1" x14ac:dyDescent="0.15">
      <c r="B368" s="28" t="s">
        <v>1</v>
      </c>
      <c r="C368" s="12"/>
      <c r="D368" s="12"/>
      <c r="E368" s="12"/>
      <c r="F368" s="12"/>
      <c r="G368" s="12"/>
      <c r="H368" s="13"/>
      <c r="I368" s="313">
        <f>SUM(I363:I367)</f>
        <v>2031</v>
      </c>
      <c r="J368" s="313">
        <f t="shared" ref="J368:K368" si="106">SUM(J363:J367)</f>
        <v>943</v>
      </c>
      <c r="K368" s="313">
        <f t="shared" si="106"/>
        <v>1034</v>
      </c>
      <c r="L368" s="314">
        <f>IF(SUM(L363:L367)&gt;100,"－",SUM(L363:L367))</f>
        <v>100.00000000000001</v>
      </c>
      <c r="M368" s="314">
        <f t="shared" ref="M368:N368" si="107">IF(SUM(M363:M367)&gt;100,"－",SUM(M363:M367))</f>
        <v>99.999999999999986</v>
      </c>
      <c r="N368" s="314">
        <f t="shared" si="107"/>
        <v>100</v>
      </c>
    </row>
    <row r="369" spans="1:14" ht="14.25" customHeight="1" x14ac:dyDescent="0.15">
      <c r="B369" s="29"/>
      <c r="I369" s="1"/>
      <c r="J369" s="1"/>
      <c r="K369" s="1"/>
      <c r="L369" s="8"/>
      <c r="N369" s="8"/>
    </row>
    <row r="370" spans="1:14" s="8" customFormat="1" ht="14.25" customHeight="1" x14ac:dyDescent="0.15">
      <c r="A370" s="8" t="s">
        <v>606</v>
      </c>
      <c r="B370" s="32"/>
      <c r="F370" s="329"/>
      <c r="G370" s="329"/>
      <c r="H370" s="329"/>
    </row>
    <row r="371" spans="1:14" ht="12" customHeight="1" x14ac:dyDescent="0.15">
      <c r="B371" s="30"/>
      <c r="C371" s="10"/>
      <c r="D371" s="10"/>
      <c r="E371" s="10"/>
      <c r="F371" s="10"/>
      <c r="G371" s="10"/>
      <c r="H371" s="3"/>
      <c r="I371" s="316" t="s">
        <v>2</v>
      </c>
      <c r="J371" s="12"/>
      <c r="K371" s="13"/>
      <c r="L371" s="317" t="s">
        <v>3</v>
      </c>
      <c r="M371" s="24"/>
      <c r="N371" s="318"/>
    </row>
    <row r="372" spans="1:14" ht="12" customHeight="1" x14ac:dyDescent="0.15">
      <c r="B372" s="23"/>
      <c r="C372" s="9"/>
      <c r="D372" s="9"/>
      <c r="E372" s="9"/>
      <c r="H372" s="5"/>
      <c r="I372" s="305" t="s">
        <v>487</v>
      </c>
      <c r="J372" s="305" t="s">
        <v>488</v>
      </c>
      <c r="K372" s="305" t="s">
        <v>489</v>
      </c>
      <c r="L372" s="305" t="s">
        <v>487</v>
      </c>
      <c r="M372" s="305" t="s">
        <v>488</v>
      </c>
      <c r="N372" s="305" t="s">
        <v>489</v>
      </c>
    </row>
    <row r="373" spans="1:14" ht="12" customHeight="1" x14ac:dyDescent="0.15">
      <c r="B373" s="27"/>
      <c r="C373" s="11"/>
      <c r="D373" s="11"/>
      <c r="E373" s="11"/>
      <c r="F373" s="11"/>
      <c r="G373" s="11"/>
      <c r="H373" s="7"/>
      <c r="I373" s="307"/>
      <c r="J373" s="307"/>
      <c r="K373" s="307"/>
      <c r="L373" s="308">
        <f>$I$22</f>
        <v>2031</v>
      </c>
      <c r="M373" s="308">
        <f>$J$22</f>
        <v>943</v>
      </c>
      <c r="N373" s="308">
        <f>$K$22</f>
        <v>1034</v>
      </c>
    </row>
    <row r="374" spans="1:14" ht="14.25" customHeight="1" x14ac:dyDescent="0.15">
      <c r="B374" s="23" t="s">
        <v>603</v>
      </c>
      <c r="C374" s="9"/>
      <c r="D374" s="9"/>
      <c r="E374" s="9"/>
      <c r="I374" s="311">
        <v>214</v>
      </c>
      <c r="J374" s="311">
        <v>95</v>
      </c>
      <c r="K374" s="311">
        <v>112</v>
      </c>
      <c r="L374" s="320">
        <f>$I374/L$373*100</f>
        <v>10.536681437715412</v>
      </c>
      <c r="M374" s="320">
        <f>$J374/M$373*100</f>
        <v>10.074231177094379</v>
      </c>
      <c r="N374" s="320">
        <f>$K374/N$373*100</f>
        <v>10.831721470019342</v>
      </c>
    </row>
    <row r="375" spans="1:14" ht="14.25" customHeight="1" x14ac:dyDescent="0.15">
      <c r="B375" s="23" t="s">
        <v>596</v>
      </c>
      <c r="C375" s="9"/>
      <c r="D375" s="9"/>
      <c r="E375" s="9"/>
      <c r="I375" s="311">
        <v>1205</v>
      </c>
      <c r="J375" s="311">
        <v>587</v>
      </c>
      <c r="K375" s="311">
        <v>587</v>
      </c>
      <c r="L375" s="312">
        <f t="shared" ref="L375:L378" si="108">$I375/L$373*100</f>
        <v>59.330379123584443</v>
      </c>
      <c r="M375" s="312">
        <f t="shared" ref="M375:M378" si="109">$J375/M$373*100</f>
        <v>62.248144220572641</v>
      </c>
      <c r="N375" s="312">
        <f t="shared" ref="N375:N378" si="110">$K375/N$373*100</f>
        <v>56.769825918762088</v>
      </c>
    </row>
    <row r="376" spans="1:14" ht="14.25" customHeight="1" x14ac:dyDescent="0.15">
      <c r="B376" s="23" t="s">
        <v>604</v>
      </c>
      <c r="C376" s="9"/>
      <c r="D376" s="9"/>
      <c r="E376" s="9"/>
      <c r="I376" s="311">
        <v>434</v>
      </c>
      <c r="J376" s="311">
        <v>162</v>
      </c>
      <c r="K376" s="311">
        <v>261</v>
      </c>
      <c r="L376" s="312">
        <f t="shared" si="108"/>
        <v>21.368783850320039</v>
      </c>
      <c r="M376" s="312">
        <f t="shared" si="109"/>
        <v>17.179215270413572</v>
      </c>
      <c r="N376" s="312">
        <f t="shared" si="110"/>
        <v>25.241779497098648</v>
      </c>
    </row>
    <row r="377" spans="1:14" ht="14.25" customHeight="1" x14ac:dyDescent="0.15">
      <c r="B377" s="23" t="s">
        <v>598</v>
      </c>
      <c r="C377" s="9"/>
      <c r="D377" s="9"/>
      <c r="E377" s="9"/>
      <c r="I377" s="311">
        <v>89</v>
      </c>
      <c r="J377" s="311">
        <v>45</v>
      </c>
      <c r="K377" s="311">
        <v>43</v>
      </c>
      <c r="L377" s="312">
        <f t="shared" si="108"/>
        <v>4.3820777941900539</v>
      </c>
      <c r="M377" s="312">
        <f t="shared" si="109"/>
        <v>4.7720042417815485</v>
      </c>
      <c r="N377" s="312">
        <f t="shared" si="110"/>
        <v>4.1586073500967116</v>
      </c>
    </row>
    <row r="378" spans="1:14" ht="14.25" customHeight="1" x14ac:dyDescent="0.15">
      <c r="B378" s="27" t="s">
        <v>0</v>
      </c>
      <c r="C378" s="11"/>
      <c r="D378" s="11"/>
      <c r="E378" s="11"/>
      <c r="F378" s="11"/>
      <c r="G378" s="11"/>
      <c r="H378" s="11"/>
      <c r="I378" s="322">
        <v>89</v>
      </c>
      <c r="J378" s="322">
        <v>54</v>
      </c>
      <c r="K378" s="322">
        <v>31</v>
      </c>
      <c r="L378" s="323">
        <f t="shared" si="108"/>
        <v>4.3820777941900539</v>
      </c>
      <c r="M378" s="323">
        <f t="shared" si="109"/>
        <v>5.7264050901378578</v>
      </c>
      <c r="N378" s="323">
        <f t="shared" si="110"/>
        <v>2.9980657640232109</v>
      </c>
    </row>
    <row r="379" spans="1:14" ht="14.25" customHeight="1" x14ac:dyDescent="0.15">
      <c r="B379" s="28" t="s">
        <v>1</v>
      </c>
      <c r="C379" s="12"/>
      <c r="D379" s="12"/>
      <c r="E379" s="12"/>
      <c r="F379" s="12"/>
      <c r="G379" s="12"/>
      <c r="H379" s="13"/>
      <c r="I379" s="313">
        <f>SUM(I374:I378)</f>
        <v>2031</v>
      </c>
      <c r="J379" s="313">
        <f t="shared" ref="J379:K379" si="111">SUM(J374:J378)</f>
        <v>943</v>
      </c>
      <c r="K379" s="313">
        <f t="shared" si="111"/>
        <v>1034</v>
      </c>
      <c r="L379" s="314">
        <f>IF(SUM(L374:L378)&gt;100,"－",SUM(L374:L378))</f>
        <v>100</v>
      </c>
      <c r="M379" s="314">
        <f t="shared" ref="M379:N379" si="112">IF(SUM(M374:M378)&gt;100,"－",SUM(M374:M378))</f>
        <v>99.999999999999986</v>
      </c>
      <c r="N379" s="314">
        <f t="shared" si="112"/>
        <v>100</v>
      </c>
    </row>
    <row r="380" spans="1:14" ht="14.25" customHeight="1" x14ac:dyDescent="0.15">
      <c r="B380" s="29"/>
      <c r="I380" s="1"/>
      <c r="J380" s="1"/>
      <c r="K380" s="1"/>
      <c r="L380" s="8"/>
      <c r="N380" s="8"/>
    </row>
    <row r="381" spans="1:14" s="8" customFormat="1" ht="14.25" customHeight="1" x14ac:dyDescent="0.15">
      <c r="A381" s="8" t="s">
        <v>607</v>
      </c>
      <c r="B381" s="32"/>
      <c r="F381" s="329"/>
      <c r="G381" s="329"/>
      <c r="H381" s="329"/>
    </row>
    <row r="382" spans="1:14" ht="12" customHeight="1" x14ac:dyDescent="0.15">
      <c r="B382" s="30"/>
      <c r="C382" s="10"/>
      <c r="D382" s="10"/>
      <c r="E382" s="10"/>
      <c r="F382" s="10"/>
      <c r="G382" s="10"/>
      <c r="H382" s="3"/>
      <c r="I382" s="316" t="s">
        <v>2</v>
      </c>
      <c r="J382" s="12"/>
      <c r="K382" s="13"/>
      <c r="L382" s="317" t="s">
        <v>3</v>
      </c>
      <c r="M382" s="24"/>
      <c r="N382" s="318"/>
    </row>
    <row r="383" spans="1:14" ht="12" customHeight="1" x14ac:dyDescent="0.15">
      <c r="B383" s="23"/>
      <c r="C383" s="9"/>
      <c r="D383" s="9"/>
      <c r="E383" s="9"/>
      <c r="H383" s="5"/>
      <c r="I383" s="305" t="s">
        <v>487</v>
      </c>
      <c r="J383" s="305" t="s">
        <v>488</v>
      </c>
      <c r="K383" s="305" t="s">
        <v>489</v>
      </c>
      <c r="L383" s="305" t="s">
        <v>487</v>
      </c>
      <c r="M383" s="305" t="s">
        <v>488</v>
      </c>
      <c r="N383" s="305" t="s">
        <v>489</v>
      </c>
    </row>
    <row r="384" spans="1:14" ht="12" customHeight="1" x14ac:dyDescent="0.15">
      <c r="B384" s="27"/>
      <c r="C384" s="11"/>
      <c r="D384" s="11"/>
      <c r="E384" s="11"/>
      <c r="F384" s="11"/>
      <c r="G384" s="11"/>
      <c r="H384" s="7"/>
      <c r="I384" s="307"/>
      <c r="J384" s="307"/>
      <c r="K384" s="307"/>
      <c r="L384" s="308">
        <f>$I$22</f>
        <v>2031</v>
      </c>
      <c r="M384" s="308">
        <f>$J$22</f>
        <v>943</v>
      </c>
      <c r="N384" s="308">
        <f>$K$22</f>
        <v>1034</v>
      </c>
    </row>
    <row r="385" spans="1:14" ht="14.25" customHeight="1" x14ac:dyDescent="0.15">
      <c r="B385" s="23" t="s">
        <v>603</v>
      </c>
      <c r="C385" s="9"/>
      <c r="D385" s="9"/>
      <c r="E385" s="9"/>
      <c r="I385" s="311">
        <v>170</v>
      </c>
      <c r="J385" s="311">
        <v>87</v>
      </c>
      <c r="K385" s="311">
        <v>80</v>
      </c>
      <c r="L385" s="320">
        <f>$I385/L$384*100</f>
        <v>8.3702609551944853</v>
      </c>
      <c r="M385" s="320">
        <f>$J385/M$384*100</f>
        <v>9.2258748674443272</v>
      </c>
      <c r="N385" s="320">
        <f>$K385/N$384*100</f>
        <v>7.7369439071566735</v>
      </c>
    </row>
    <row r="386" spans="1:14" ht="14.25" customHeight="1" x14ac:dyDescent="0.15">
      <c r="B386" s="23" t="s">
        <v>596</v>
      </c>
      <c r="C386" s="9"/>
      <c r="D386" s="9"/>
      <c r="E386" s="9"/>
      <c r="I386" s="311">
        <v>1362</v>
      </c>
      <c r="J386" s="311">
        <v>629</v>
      </c>
      <c r="K386" s="311">
        <v>696</v>
      </c>
      <c r="L386" s="312">
        <f t="shared" ref="L386:L389" si="113">$I386/L$384*100</f>
        <v>67.060561299852296</v>
      </c>
      <c r="M386" s="312">
        <f t="shared" ref="M386:M389" si="114">$J386/M$384*100</f>
        <v>66.702014846235414</v>
      </c>
      <c r="N386" s="312">
        <f t="shared" ref="N386:N389" si="115">$K386/N$384*100</f>
        <v>67.311411992263061</v>
      </c>
    </row>
    <row r="387" spans="1:14" ht="14.25" customHeight="1" x14ac:dyDescent="0.15">
      <c r="B387" s="23" t="s">
        <v>604</v>
      </c>
      <c r="C387" s="9"/>
      <c r="D387" s="9"/>
      <c r="E387" s="9"/>
      <c r="I387" s="311">
        <v>327</v>
      </c>
      <c r="J387" s="311">
        <v>119</v>
      </c>
      <c r="K387" s="311">
        <v>203</v>
      </c>
      <c r="L387" s="312">
        <f t="shared" si="113"/>
        <v>16.100443131462335</v>
      </c>
      <c r="M387" s="312">
        <f t="shared" si="114"/>
        <v>12.619300106044539</v>
      </c>
      <c r="N387" s="312">
        <f t="shared" si="115"/>
        <v>19.632495164410059</v>
      </c>
    </row>
    <row r="388" spans="1:14" ht="14.25" customHeight="1" x14ac:dyDescent="0.15">
      <c r="B388" s="23" t="s">
        <v>598</v>
      </c>
      <c r="C388" s="9"/>
      <c r="D388" s="9"/>
      <c r="E388" s="9"/>
      <c r="I388" s="311">
        <v>67</v>
      </c>
      <c r="J388" s="311">
        <v>47</v>
      </c>
      <c r="K388" s="311">
        <v>19</v>
      </c>
      <c r="L388" s="312">
        <f t="shared" si="113"/>
        <v>3.2988675529295914</v>
      </c>
      <c r="M388" s="312">
        <f t="shared" si="114"/>
        <v>4.9840933191940611</v>
      </c>
      <c r="N388" s="312">
        <f t="shared" si="115"/>
        <v>1.83752417794971</v>
      </c>
    </row>
    <row r="389" spans="1:14" ht="14.25" customHeight="1" x14ac:dyDescent="0.15">
      <c r="B389" s="27" t="s">
        <v>0</v>
      </c>
      <c r="C389" s="11"/>
      <c r="D389" s="11"/>
      <c r="E389" s="11"/>
      <c r="F389" s="11"/>
      <c r="G389" s="11"/>
      <c r="H389" s="11"/>
      <c r="I389" s="322">
        <v>105</v>
      </c>
      <c r="J389" s="322">
        <v>61</v>
      </c>
      <c r="K389" s="322">
        <v>36</v>
      </c>
      <c r="L389" s="323">
        <f t="shared" si="113"/>
        <v>5.1698670605613</v>
      </c>
      <c r="M389" s="323">
        <f t="shared" si="114"/>
        <v>6.4687168610816537</v>
      </c>
      <c r="N389" s="323">
        <f t="shared" si="115"/>
        <v>3.4816247582205029</v>
      </c>
    </row>
    <row r="390" spans="1:14" ht="14.25" customHeight="1" x14ac:dyDescent="0.15">
      <c r="B390" s="28" t="s">
        <v>1</v>
      </c>
      <c r="C390" s="12"/>
      <c r="D390" s="12"/>
      <c r="E390" s="12"/>
      <c r="F390" s="12"/>
      <c r="G390" s="12"/>
      <c r="H390" s="13"/>
      <c r="I390" s="313">
        <f>SUM(I385:I389)</f>
        <v>2031</v>
      </c>
      <c r="J390" s="313">
        <f t="shared" ref="J390:K390" si="116">SUM(J385:J389)</f>
        <v>943</v>
      </c>
      <c r="K390" s="313">
        <f t="shared" si="116"/>
        <v>1034</v>
      </c>
      <c r="L390" s="314">
        <f>IF(SUM(L385:L389)&gt;100,"－",SUM(L385:L389))</f>
        <v>100.00000000000001</v>
      </c>
      <c r="M390" s="314">
        <f t="shared" ref="M390:N390" si="117">IF(SUM(M385:M389)&gt;100,"－",SUM(M385:M389))</f>
        <v>100</v>
      </c>
      <c r="N390" s="314">
        <f t="shared" si="117"/>
        <v>100</v>
      </c>
    </row>
    <row r="391" spans="1:14" ht="14.25" customHeight="1" x14ac:dyDescent="0.15">
      <c r="B391" s="29"/>
      <c r="I391" s="1"/>
      <c r="J391" s="1"/>
      <c r="K391" s="1"/>
      <c r="L391" s="8"/>
      <c r="N391" s="8"/>
    </row>
    <row r="392" spans="1:14" s="8" customFormat="1" ht="14.25" customHeight="1" x14ac:dyDescent="0.15">
      <c r="A392" s="8" t="s">
        <v>608</v>
      </c>
      <c r="B392" s="32"/>
      <c r="F392" s="329"/>
      <c r="G392" s="329"/>
      <c r="H392" s="329"/>
    </row>
    <row r="393" spans="1:14" ht="12" customHeight="1" x14ac:dyDescent="0.15">
      <c r="B393" s="30"/>
      <c r="C393" s="10"/>
      <c r="D393" s="10"/>
      <c r="E393" s="10"/>
      <c r="F393" s="10"/>
      <c r="G393" s="10"/>
      <c r="H393" s="3"/>
      <c r="I393" s="316" t="s">
        <v>2</v>
      </c>
      <c r="J393" s="12"/>
      <c r="K393" s="13"/>
      <c r="L393" s="317" t="s">
        <v>3</v>
      </c>
      <c r="M393" s="24"/>
      <c r="N393" s="318"/>
    </row>
    <row r="394" spans="1:14" ht="12" customHeight="1" x14ac:dyDescent="0.15">
      <c r="B394" s="23"/>
      <c r="C394" s="9"/>
      <c r="D394" s="9"/>
      <c r="E394" s="9"/>
      <c r="H394" s="5"/>
      <c r="I394" s="305" t="s">
        <v>487</v>
      </c>
      <c r="J394" s="305" t="s">
        <v>488</v>
      </c>
      <c r="K394" s="305" t="s">
        <v>489</v>
      </c>
      <c r="L394" s="305" t="s">
        <v>487</v>
      </c>
      <c r="M394" s="305" t="s">
        <v>488</v>
      </c>
      <c r="N394" s="305" t="s">
        <v>489</v>
      </c>
    </row>
    <row r="395" spans="1:14" ht="12" customHeight="1" x14ac:dyDescent="0.15">
      <c r="B395" s="27"/>
      <c r="C395" s="11"/>
      <c r="D395" s="11"/>
      <c r="E395" s="11"/>
      <c r="F395" s="11"/>
      <c r="G395" s="11"/>
      <c r="H395" s="7"/>
      <c r="I395" s="307"/>
      <c r="J395" s="307"/>
      <c r="K395" s="307"/>
      <c r="L395" s="308">
        <f>$I$22</f>
        <v>2031</v>
      </c>
      <c r="M395" s="308">
        <f>$J$22</f>
        <v>943</v>
      </c>
      <c r="N395" s="308">
        <f>$K$22</f>
        <v>1034</v>
      </c>
    </row>
    <row r="396" spans="1:14" ht="14.25" customHeight="1" x14ac:dyDescent="0.15">
      <c r="B396" s="23" t="s">
        <v>609</v>
      </c>
      <c r="C396" s="9"/>
      <c r="D396" s="9"/>
      <c r="E396" s="9"/>
      <c r="I396" s="311">
        <v>334</v>
      </c>
      <c r="J396" s="311">
        <v>146</v>
      </c>
      <c r="K396" s="311">
        <v>181</v>
      </c>
      <c r="L396" s="320">
        <f>$I396/L$395*100</f>
        <v>16.445100935499752</v>
      </c>
      <c r="M396" s="320">
        <f>$J396/M$395*100</f>
        <v>15.482502651113467</v>
      </c>
      <c r="N396" s="320">
        <f>$K396/N$395*100</f>
        <v>17.504835589941973</v>
      </c>
    </row>
    <row r="397" spans="1:14" ht="14.25" customHeight="1" x14ac:dyDescent="0.15">
      <c r="B397" s="23" t="s">
        <v>596</v>
      </c>
      <c r="C397" s="9"/>
      <c r="D397" s="9"/>
      <c r="E397" s="9"/>
      <c r="I397" s="311">
        <v>945</v>
      </c>
      <c r="J397" s="311">
        <v>467</v>
      </c>
      <c r="K397" s="311">
        <v>455</v>
      </c>
      <c r="L397" s="312">
        <f t="shared" ref="L397:L400" si="118">$I397/L$395*100</f>
        <v>46.528803545051701</v>
      </c>
      <c r="M397" s="312">
        <f t="shared" ref="M397:M400" si="119">$J397/M$395*100</f>
        <v>49.52279957582185</v>
      </c>
      <c r="N397" s="312">
        <f t="shared" ref="N397:N400" si="120">$K397/N$395*100</f>
        <v>44.003868471953581</v>
      </c>
    </row>
    <row r="398" spans="1:14" ht="14.25" customHeight="1" x14ac:dyDescent="0.15">
      <c r="B398" s="23" t="s">
        <v>610</v>
      </c>
      <c r="C398" s="9"/>
      <c r="D398" s="9"/>
      <c r="E398" s="9"/>
      <c r="I398" s="311">
        <v>560</v>
      </c>
      <c r="J398" s="311">
        <v>249</v>
      </c>
      <c r="K398" s="311">
        <v>294</v>
      </c>
      <c r="L398" s="312">
        <f t="shared" si="118"/>
        <v>27.572624322993601</v>
      </c>
      <c r="M398" s="312">
        <f t="shared" si="119"/>
        <v>26.405090137857901</v>
      </c>
      <c r="N398" s="312">
        <f t="shared" si="120"/>
        <v>28.433268858800776</v>
      </c>
    </row>
    <row r="399" spans="1:14" ht="14.25" customHeight="1" x14ac:dyDescent="0.15">
      <c r="B399" s="23" t="s">
        <v>598</v>
      </c>
      <c r="C399" s="9"/>
      <c r="D399" s="9"/>
      <c r="E399" s="9"/>
      <c r="I399" s="311">
        <v>107</v>
      </c>
      <c r="J399" s="311">
        <v>37</v>
      </c>
      <c r="K399" s="311">
        <v>67</v>
      </c>
      <c r="L399" s="312">
        <f t="shared" si="118"/>
        <v>5.2683407188577061</v>
      </c>
      <c r="M399" s="312">
        <f t="shared" si="119"/>
        <v>3.923647932131495</v>
      </c>
      <c r="N399" s="312">
        <f t="shared" si="120"/>
        <v>6.4796905222437138</v>
      </c>
    </row>
    <row r="400" spans="1:14" ht="14.25" customHeight="1" x14ac:dyDescent="0.15">
      <c r="B400" s="27" t="s">
        <v>0</v>
      </c>
      <c r="C400" s="11"/>
      <c r="D400" s="11"/>
      <c r="E400" s="11"/>
      <c r="F400" s="11"/>
      <c r="G400" s="11"/>
      <c r="H400" s="11"/>
      <c r="I400" s="322">
        <v>85</v>
      </c>
      <c r="J400" s="322">
        <v>44</v>
      </c>
      <c r="K400" s="322">
        <v>37</v>
      </c>
      <c r="L400" s="323">
        <f t="shared" si="118"/>
        <v>4.1851304775972427</v>
      </c>
      <c r="M400" s="323">
        <f t="shared" si="119"/>
        <v>4.6659597030752922</v>
      </c>
      <c r="N400" s="323">
        <f t="shared" si="120"/>
        <v>3.5783365570599615</v>
      </c>
    </row>
    <row r="401" spans="2:14" ht="14.25" customHeight="1" x14ac:dyDescent="0.15">
      <c r="B401" s="28" t="s">
        <v>1</v>
      </c>
      <c r="C401" s="12"/>
      <c r="D401" s="12"/>
      <c r="E401" s="12"/>
      <c r="F401" s="12"/>
      <c r="G401" s="12"/>
      <c r="H401" s="13"/>
      <c r="I401" s="313">
        <f>SUM(I396:I400)</f>
        <v>2031</v>
      </c>
      <c r="J401" s="313">
        <f t="shared" ref="J401:K401" si="121">SUM(J396:J400)</f>
        <v>943</v>
      </c>
      <c r="K401" s="313">
        <f t="shared" si="121"/>
        <v>1034</v>
      </c>
      <c r="L401" s="314">
        <f>IF(SUM(L396:L400)&gt;100,"－",SUM(L396:L400))</f>
        <v>100</v>
      </c>
      <c r="M401" s="314">
        <f t="shared" ref="M401:N401" si="122">IF(SUM(M396:M400)&gt;100,"－",SUM(M396:M400))</f>
        <v>100</v>
      </c>
      <c r="N401" s="314">
        <f t="shared" si="122"/>
        <v>100</v>
      </c>
    </row>
    <row r="402" spans="2:14" ht="14.25" customHeight="1" x14ac:dyDescent="0.15">
      <c r="B402" s="29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&amp;R&amp;A(&amp;P/&amp;N)</oddHeader>
  </headerFooter>
  <rowBreaks count="6" manualBreakCount="6">
    <brk id="67" max="16383" man="1"/>
    <brk id="132" max="15" man="1"/>
    <brk id="175" max="16383" man="1"/>
    <brk id="238" max="16383" man="1"/>
    <brk id="302" max="15" man="1"/>
    <brk id="3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1"/>
  <sheetViews>
    <sheetView showGridLines="0" view="pageBreakPreview" zoomScaleNormal="100" zoomScaleSheetLayoutView="100" workbookViewId="0">
      <selection activeCell="C26" sqref="C26"/>
    </sheetView>
  </sheetViews>
  <sheetFormatPr defaultRowHeight="15" customHeight="1" x14ac:dyDescent="0.15"/>
  <cols>
    <col min="1" max="1" width="3.7109375" style="1" customWidth="1"/>
    <col min="2" max="2" width="32.85546875" customWidth="1"/>
    <col min="3" max="21" width="7.7109375" customWidth="1"/>
    <col min="22" max="26" width="6.42578125" customWidth="1"/>
  </cols>
  <sheetData>
    <row r="1" spans="1:22" s="1" customFormat="1" ht="15" customHeight="1" x14ac:dyDescent="0.15">
      <c r="A1" s="32" t="s">
        <v>55</v>
      </c>
      <c r="B1" s="32"/>
      <c r="C1" s="32"/>
      <c r="D1" s="14"/>
      <c r="E1" s="14"/>
      <c r="F1" s="14"/>
      <c r="G1" s="14"/>
      <c r="H1" s="37"/>
      <c r="I1" s="37"/>
      <c r="J1" s="14"/>
      <c r="K1" s="14"/>
      <c r="L1" s="14"/>
      <c r="M1" s="14"/>
      <c r="N1" s="37"/>
      <c r="O1" s="14"/>
      <c r="P1" s="14"/>
      <c r="Q1" s="14"/>
      <c r="R1" s="14"/>
      <c r="S1" s="37"/>
    </row>
    <row r="2" spans="1:22" s="1" customFormat="1" ht="15" customHeight="1" x14ac:dyDescent="0.15">
      <c r="A2" s="32" t="s">
        <v>51</v>
      </c>
      <c r="B2" s="32"/>
      <c r="C2" s="32"/>
      <c r="D2" s="14"/>
      <c r="E2" s="14"/>
      <c r="F2" s="14"/>
      <c r="G2" s="14"/>
      <c r="H2" s="37"/>
      <c r="I2" s="37"/>
      <c r="J2" s="14"/>
      <c r="K2" s="14"/>
      <c r="L2" s="14"/>
      <c r="M2" s="14"/>
      <c r="N2" s="37"/>
      <c r="O2" s="14"/>
      <c r="P2" s="14"/>
      <c r="Q2" s="14"/>
      <c r="R2" s="14"/>
      <c r="S2" s="37"/>
    </row>
    <row r="3" spans="1:22" s="1" customFormat="1" ht="15" customHeight="1" x14ac:dyDescent="0.15">
      <c r="A3" s="431"/>
      <c r="B3" s="79"/>
      <c r="C3" s="53" t="s">
        <v>42</v>
      </c>
      <c r="D3" s="12"/>
      <c r="E3" s="12"/>
      <c r="F3" s="12"/>
      <c r="G3" s="12"/>
      <c r="H3" s="13"/>
      <c r="I3" s="437" t="s">
        <v>48</v>
      </c>
      <c r="J3" s="438"/>
      <c r="K3" s="438"/>
      <c r="L3" s="438"/>
      <c r="M3" s="438"/>
      <c r="N3" s="439"/>
      <c r="O3" s="437" t="s">
        <v>89</v>
      </c>
      <c r="P3" s="438"/>
      <c r="Q3" s="438"/>
      <c r="R3" s="438"/>
      <c r="S3" s="438"/>
      <c r="T3" s="439"/>
    </row>
    <row r="4" spans="1:22" s="1" customFormat="1" ht="15" customHeight="1" x14ac:dyDescent="0.15">
      <c r="A4" s="434"/>
      <c r="B4" s="80"/>
      <c r="C4" s="68" t="s">
        <v>50</v>
      </c>
      <c r="D4" s="69" t="s">
        <v>45</v>
      </c>
      <c r="E4" s="70" t="s">
        <v>44</v>
      </c>
      <c r="F4" s="71" t="s">
        <v>43</v>
      </c>
      <c r="G4" s="69" t="s">
        <v>46</v>
      </c>
      <c r="H4" s="72" t="s">
        <v>47</v>
      </c>
      <c r="I4" s="73" t="s">
        <v>50</v>
      </c>
      <c r="J4" s="69" t="s">
        <v>45</v>
      </c>
      <c r="K4" s="70" t="s">
        <v>44</v>
      </c>
      <c r="L4" s="71" t="s">
        <v>43</v>
      </c>
      <c r="M4" s="69" t="s">
        <v>46</v>
      </c>
      <c r="N4" s="72" t="s">
        <v>47</v>
      </c>
      <c r="O4" s="73" t="s">
        <v>50</v>
      </c>
      <c r="P4" s="69" t="s">
        <v>45</v>
      </c>
      <c r="Q4" s="70" t="s">
        <v>44</v>
      </c>
      <c r="R4" s="71" t="s">
        <v>43</v>
      </c>
      <c r="S4" s="69" t="s">
        <v>46</v>
      </c>
      <c r="T4" s="72" t="s">
        <v>47</v>
      </c>
    </row>
    <row r="5" spans="1:22" s="1" customFormat="1" ht="15" customHeight="1" x14ac:dyDescent="0.15">
      <c r="A5" s="30" t="s">
        <v>39</v>
      </c>
      <c r="B5" s="81"/>
      <c r="C5" s="96">
        <v>1385</v>
      </c>
      <c r="D5" s="97">
        <v>428</v>
      </c>
      <c r="E5" s="97">
        <v>377</v>
      </c>
      <c r="F5" s="97">
        <v>240</v>
      </c>
      <c r="G5" s="38">
        <v>184</v>
      </c>
      <c r="H5" s="39">
        <v>156</v>
      </c>
      <c r="I5" s="50">
        <v>17005.392057761732</v>
      </c>
      <c r="J5" s="44">
        <v>9919.9953271028044</v>
      </c>
      <c r="K5" s="44">
        <v>14101.312997347481</v>
      </c>
      <c r="L5" s="44">
        <v>19731.804166666665</v>
      </c>
      <c r="M5" s="44">
        <v>24004.570652173912</v>
      </c>
      <c r="N5" s="45">
        <v>31013.083333333332</v>
      </c>
      <c r="O5" s="50">
        <v>16692</v>
      </c>
      <c r="P5" s="44">
        <v>9341</v>
      </c>
      <c r="Q5" s="44">
        <v>16008</v>
      </c>
      <c r="R5" s="44">
        <v>22644.5</v>
      </c>
      <c r="S5" s="44">
        <v>27640</v>
      </c>
      <c r="T5" s="45">
        <v>34455.5</v>
      </c>
      <c r="V5" s="36"/>
    </row>
    <row r="6" spans="1:22" s="1" customFormat="1" ht="15" customHeight="1" x14ac:dyDescent="0.15">
      <c r="A6" s="27" t="s">
        <v>40</v>
      </c>
      <c r="B6" s="33"/>
      <c r="C6" s="98">
        <f t="shared" ref="C6" si="0">SUM(D6:H6)</f>
        <v>1248</v>
      </c>
      <c r="D6" s="99">
        <v>308</v>
      </c>
      <c r="E6" s="99">
        <v>287</v>
      </c>
      <c r="F6" s="99">
        <v>245</v>
      </c>
      <c r="G6" s="42">
        <v>236</v>
      </c>
      <c r="H6" s="43">
        <v>172</v>
      </c>
      <c r="I6" s="52">
        <v>21172.776442307691</v>
      </c>
      <c r="J6" s="48">
        <v>12103.029220779221</v>
      </c>
      <c r="K6" s="48">
        <v>16325.916376306621</v>
      </c>
      <c r="L6" s="48">
        <v>23812.893877551021</v>
      </c>
      <c r="M6" s="48">
        <v>27849.550847457627</v>
      </c>
      <c r="N6" s="49">
        <v>32579.656976744187</v>
      </c>
      <c r="O6" s="52">
        <v>19616</v>
      </c>
      <c r="P6" s="48">
        <v>13544.5</v>
      </c>
      <c r="Q6" s="48">
        <v>18676</v>
      </c>
      <c r="R6" s="48">
        <v>25935</v>
      </c>
      <c r="S6" s="48">
        <v>30487.5</v>
      </c>
      <c r="T6" s="49">
        <v>35656</v>
      </c>
      <c r="V6" s="36"/>
    </row>
    <row r="7" spans="1:22" s="1" customFormat="1" ht="15" customHeight="1" x14ac:dyDescent="0.15">
      <c r="A7" s="26"/>
      <c r="B7" s="26"/>
      <c r="C7" s="82"/>
      <c r="D7" s="100"/>
      <c r="E7" s="25"/>
      <c r="F7" s="2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37"/>
    </row>
    <row r="8" spans="1:22" s="1" customFormat="1" ht="15" customHeight="1" x14ac:dyDescent="0.15">
      <c r="A8" s="32" t="s">
        <v>55</v>
      </c>
      <c r="B8" s="82"/>
      <c r="C8" s="82"/>
      <c r="D8" s="25"/>
      <c r="E8" s="25"/>
      <c r="F8" s="2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37"/>
    </row>
    <row r="9" spans="1:22" s="1" customFormat="1" ht="15" customHeight="1" x14ac:dyDescent="0.15">
      <c r="A9" s="32" t="s">
        <v>52</v>
      </c>
      <c r="B9" s="82"/>
      <c r="C9" s="32"/>
      <c r="D9" s="25"/>
      <c r="E9" s="25"/>
      <c r="F9" s="25"/>
      <c r="G9" s="14"/>
      <c r="H9" s="37"/>
      <c r="I9" s="37"/>
      <c r="J9" s="14"/>
      <c r="K9" s="14"/>
      <c r="L9" s="14"/>
      <c r="M9" s="14"/>
      <c r="N9" s="37"/>
      <c r="O9" s="14"/>
      <c r="P9" s="14"/>
      <c r="Q9" s="14"/>
      <c r="R9" s="14"/>
      <c r="S9" s="37"/>
    </row>
    <row r="10" spans="1:22" s="1" customFormat="1" ht="15" customHeight="1" x14ac:dyDescent="0.15">
      <c r="A10" s="431"/>
      <c r="B10" s="79"/>
      <c r="C10" s="53" t="s">
        <v>42</v>
      </c>
      <c r="D10" s="24"/>
      <c r="E10" s="24"/>
      <c r="F10" s="24"/>
      <c r="G10" s="12"/>
      <c r="H10" s="13"/>
      <c r="I10" s="437" t="s">
        <v>48</v>
      </c>
      <c r="J10" s="438"/>
      <c r="K10" s="438"/>
      <c r="L10" s="438"/>
      <c r="M10" s="438"/>
      <c r="N10" s="439"/>
      <c r="O10" s="437" t="s">
        <v>89</v>
      </c>
      <c r="P10" s="438"/>
      <c r="Q10" s="438"/>
      <c r="R10" s="438"/>
      <c r="S10" s="438"/>
      <c r="T10" s="439"/>
    </row>
    <row r="11" spans="1:22" s="1" customFormat="1" ht="15" customHeight="1" x14ac:dyDescent="0.15">
      <c r="A11" s="434"/>
      <c r="B11" s="80"/>
      <c r="C11" s="68" t="s">
        <v>50</v>
      </c>
      <c r="D11" s="101" t="s">
        <v>45</v>
      </c>
      <c r="E11" s="102" t="s">
        <v>44</v>
      </c>
      <c r="F11" s="103" t="s">
        <v>43</v>
      </c>
      <c r="G11" s="69" t="s">
        <v>46</v>
      </c>
      <c r="H11" s="72" t="s">
        <v>47</v>
      </c>
      <c r="I11" s="73" t="s">
        <v>50</v>
      </c>
      <c r="J11" s="69" t="s">
        <v>45</v>
      </c>
      <c r="K11" s="70" t="s">
        <v>44</v>
      </c>
      <c r="L11" s="71" t="s">
        <v>43</v>
      </c>
      <c r="M11" s="69" t="s">
        <v>46</v>
      </c>
      <c r="N11" s="72" t="s">
        <v>47</v>
      </c>
      <c r="O11" s="73" t="s">
        <v>50</v>
      </c>
      <c r="P11" s="69" t="s">
        <v>45</v>
      </c>
      <c r="Q11" s="70" t="s">
        <v>44</v>
      </c>
      <c r="R11" s="71" t="s">
        <v>43</v>
      </c>
      <c r="S11" s="69" t="s">
        <v>46</v>
      </c>
      <c r="T11" s="72" t="s">
        <v>47</v>
      </c>
    </row>
    <row r="12" spans="1:22" s="1" customFormat="1" ht="15" customHeight="1" x14ac:dyDescent="0.15">
      <c r="A12" s="30" t="s">
        <v>39</v>
      </c>
      <c r="B12" s="30"/>
      <c r="C12" s="96">
        <v>938</v>
      </c>
      <c r="D12" s="97">
        <v>297</v>
      </c>
      <c r="E12" s="97">
        <v>269</v>
      </c>
      <c r="F12" s="97">
        <v>153</v>
      </c>
      <c r="G12" s="38">
        <v>118</v>
      </c>
      <c r="H12" s="39">
        <v>101</v>
      </c>
      <c r="I12" s="50">
        <v>14798.286780383796</v>
      </c>
      <c r="J12" s="44">
        <v>8512.4579124579122</v>
      </c>
      <c r="K12" s="44">
        <v>11933.970260223048</v>
      </c>
      <c r="L12" s="44">
        <v>17726.895424836603</v>
      </c>
      <c r="M12" s="44">
        <v>21850.161016949154</v>
      </c>
      <c r="N12" s="45">
        <v>28235.851485148516</v>
      </c>
      <c r="O12" s="50">
        <v>13381.5</v>
      </c>
      <c r="P12" s="44">
        <v>7957</v>
      </c>
      <c r="Q12" s="44">
        <v>12204</v>
      </c>
      <c r="R12" s="44">
        <v>18698</v>
      </c>
      <c r="S12" s="44">
        <v>25119.5</v>
      </c>
      <c r="T12" s="45">
        <v>31990</v>
      </c>
      <c r="V12" s="36"/>
    </row>
    <row r="13" spans="1:22" s="1" customFormat="1" ht="15" customHeight="1" x14ac:dyDescent="0.15">
      <c r="A13" s="27" t="s">
        <v>40</v>
      </c>
      <c r="B13" s="27"/>
      <c r="C13" s="56">
        <f t="shared" ref="C13" si="1">SUM(D13:H13)</f>
        <v>823</v>
      </c>
      <c r="D13" s="42">
        <v>199</v>
      </c>
      <c r="E13" s="42">
        <v>200</v>
      </c>
      <c r="F13" s="42">
        <v>158</v>
      </c>
      <c r="G13" s="42">
        <v>156</v>
      </c>
      <c r="H13" s="43">
        <v>110</v>
      </c>
      <c r="I13" s="52">
        <v>19197.309842041312</v>
      </c>
      <c r="J13" s="48">
        <v>9957.7989949748735</v>
      </c>
      <c r="K13" s="48">
        <v>14195.16</v>
      </c>
      <c r="L13" s="48">
        <v>21667.791139240508</v>
      </c>
      <c r="M13" s="48">
        <v>26117.910256410258</v>
      </c>
      <c r="N13" s="49">
        <v>31644.063636363637</v>
      </c>
      <c r="O13" s="52">
        <v>18797</v>
      </c>
      <c r="P13" s="48">
        <v>9138</v>
      </c>
      <c r="Q13" s="48">
        <v>15417</v>
      </c>
      <c r="R13" s="48">
        <v>23981.5</v>
      </c>
      <c r="S13" s="48">
        <v>28499.5</v>
      </c>
      <c r="T13" s="49">
        <v>33829</v>
      </c>
      <c r="V13" s="36"/>
    </row>
    <row r="14" spans="1:22" s="1" customFormat="1" ht="15" customHeight="1" x14ac:dyDescent="0.15">
      <c r="A14" s="26"/>
      <c r="B14" s="26"/>
      <c r="C14" s="2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37"/>
    </row>
    <row r="15" spans="1:22" s="1" customFormat="1" ht="15" customHeight="1" x14ac:dyDescent="0.15">
      <c r="A15" s="26" t="s">
        <v>56</v>
      </c>
      <c r="B15" s="26"/>
      <c r="C15" s="26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37"/>
    </row>
    <row r="16" spans="1:22" s="1" customFormat="1" ht="15" customHeight="1" x14ac:dyDescent="0.15">
      <c r="A16" s="32" t="s">
        <v>53</v>
      </c>
      <c r="B16" s="32"/>
      <c r="C16" s="95" t="s">
        <v>88</v>
      </c>
      <c r="D16" s="14"/>
      <c r="E16" s="14"/>
      <c r="F16" s="14"/>
      <c r="G16" s="14"/>
      <c r="H16" s="37"/>
      <c r="I16" s="37"/>
      <c r="J16" s="14"/>
      <c r="K16" s="14"/>
      <c r="L16" s="14"/>
      <c r="M16" s="14"/>
      <c r="N16" s="37"/>
      <c r="O16" s="14"/>
      <c r="P16" s="14"/>
      <c r="Q16" s="14"/>
      <c r="R16" s="14"/>
      <c r="S16" s="37"/>
    </row>
    <row r="17" spans="1:22" s="1" customFormat="1" ht="15" customHeight="1" x14ac:dyDescent="0.15">
      <c r="A17" s="431"/>
      <c r="B17" s="77"/>
      <c r="C17" s="53" t="s">
        <v>42</v>
      </c>
      <c r="D17" s="12"/>
      <c r="E17" s="12"/>
      <c r="F17" s="12"/>
      <c r="G17" s="12"/>
      <c r="H17" s="13"/>
      <c r="I17" s="437" t="s">
        <v>48</v>
      </c>
      <c r="J17" s="438"/>
      <c r="K17" s="438"/>
      <c r="L17" s="438"/>
      <c r="M17" s="438"/>
      <c r="N17" s="439"/>
      <c r="O17" s="437" t="s">
        <v>89</v>
      </c>
      <c r="P17" s="438"/>
      <c r="Q17" s="438"/>
      <c r="R17" s="438"/>
      <c r="S17" s="438"/>
      <c r="T17" s="439"/>
    </row>
    <row r="18" spans="1:22" s="1" customFormat="1" ht="15" customHeight="1" x14ac:dyDescent="0.15">
      <c r="A18" s="434"/>
      <c r="B18" s="78"/>
      <c r="C18" s="68" t="s">
        <v>50</v>
      </c>
      <c r="D18" s="69" t="s">
        <v>45</v>
      </c>
      <c r="E18" s="70" t="s">
        <v>44</v>
      </c>
      <c r="F18" s="71" t="s">
        <v>43</v>
      </c>
      <c r="G18" s="69" t="s">
        <v>46</v>
      </c>
      <c r="H18" s="72" t="s">
        <v>47</v>
      </c>
      <c r="I18" s="73" t="s">
        <v>50</v>
      </c>
      <c r="J18" s="69" t="s">
        <v>45</v>
      </c>
      <c r="K18" s="70" t="s">
        <v>44</v>
      </c>
      <c r="L18" s="71" t="s">
        <v>43</v>
      </c>
      <c r="M18" s="69" t="s">
        <v>46</v>
      </c>
      <c r="N18" s="72" t="s">
        <v>47</v>
      </c>
      <c r="O18" s="73" t="s">
        <v>50</v>
      </c>
      <c r="P18" s="69" t="s">
        <v>45</v>
      </c>
      <c r="Q18" s="70" t="s">
        <v>44</v>
      </c>
      <c r="R18" s="71" t="s">
        <v>43</v>
      </c>
      <c r="S18" s="69" t="s">
        <v>46</v>
      </c>
      <c r="T18" s="72" t="s">
        <v>47</v>
      </c>
    </row>
    <row r="19" spans="1:22" s="1" customFormat="1" ht="15" customHeight="1" x14ac:dyDescent="0.15">
      <c r="A19" s="440" t="s">
        <v>39</v>
      </c>
      <c r="B19" s="30" t="s">
        <v>12</v>
      </c>
      <c r="C19" s="54">
        <v>1008</v>
      </c>
      <c r="D19" s="38">
        <v>295</v>
      </c>
      <c r="E19" s="38">
        <v>292</v>
      </c>
      <c r="F19" s="38">
        <v>174</v>
      </c>
      <c r="G19" s="38">
        <v>132</v>
      </c>
      <c r="H19" s="39">
        <v>115</v>
      </c>
      <c r="I19" s="50">
        <v>7688.1349206349205</v>
      </c>
      <c r="J19" s="44">
        <v>3762.2101694915254</v>
      </c>
      <c r="K19" s="44">
        <v>5377.5376712328771</v>
      </c>
      <c r="L19" s="44">
        <v>8939.810344827587</v>
      </c>
      <c r="M19" s="44">
        <v>11615.712121212122</v>
      </c>
      <c r="N19" s="45">
        <v>17223.878260869566</v>
      </c>
      <c r="O19" s="50">
        <v>4911</v>
      </c>
      <c r="P19" s="44">
        <v>2744</v>
      </c>
      <c r="Q19" s="44">
        <v>4041.5</v>
      </c>
      <c r="R19" s="44">
        <v>7397</v>
      </c>
      <c r="S19" s="44">
        <v>9820</v>
      </c>
      <c r="T19" s="45">
        <v>16981</v>
      </c>
      <c r="V19" s="36"/>
    </row>
    <row r="20" spans="1:22" s="1" customFormat="1" ht="15" customHeight="1" x14ac:dyDescent="0.15">
      <c r="A20" s="441"/>
      <c r="B20" s="23" t="s">
        <v>13</v>
      </c>
      <c r="C20" s="55">
        <v>63</v>
      </c>
      <c r="D20" s="40">
        <v>1</v>
      </c>
      <c r="E20" s="40">
        <v>1</v>
      </c>
      <c r="F20" s="40">
        <v>9</v>
      </c>
      <c r="G20" s="40">
        <v>18</v>
      </c>
      <c r="H20" s="41">
        <v>34</v>
      </c>
      <c r="I20" s="51">
        <v>5951.936507936508</v>
      </c>
      <c r="J20" s="46">
        <v>1144</v>
      </c>
      <c r="K20" s="46">
        <v>1389</v>
      </c>
      <c r="L20" s="46">
        <v>6289.4444444444443</v>
      </c>
      <c r="M20" s="46">
        <v>6138.666666666667</v>
      </c>
      <c r="N20" s="47">
        <v>6039.3529411764703</v>
      </c>
      <c r="O20" s="51">
        <v>4936</v>
      </c>
      <c r="P20" s="46">
        <v>1144</v>
      </c>
      <c r="Q20" s="46">
        <v>1389</v>
      </c>
      <c r="R20" s="46">
        <v>4936</v>
      </c>
      <c r="S20" s="46">
        <v>4936</v>
      </c>
      <c r="T20" s="47">
        <v>4936</v>
      </c>
      <c r="V20" s="36"/>
    </row>
    <row r="21" spans="1:22" s="1" customFormat="1" ht="15" customHeight="1" x14ac:dyDescent="0.15">
      <c r="A21" s="441"/>
      <c r="B21" s="23" t="s">
        <v>14</v>
      </c>
      <c r="C21" s="55">
        <v>348</v>
      </c>
      <c r="D21" s="40">
        <v>75</v>
      </c>
      <c r="E21" s="40">
        <v>87</v>
      </c>
      <c r="F21" s="40">
        <v>51</v>
      </c>
      <c r="G21" s="40">
        <v>70</v>
      </c>
      <c r="H21" s="41">
        <v>65</v>
      </c>
      <c r="I21" s="51">
        <v>3851.6580459770116</v>
      </c>
      <c r="J21" s="46">
        <v>3037.7866666666669</v>
      </c>
      <c r="K21" s="46">
        <v>3680.6206896551726</v>
      </c>
      <c r="L21" s="46">
        <v>3706.0588235294117</v>
      </c>
      <c r="M21" s="46">
        <v>3993.5714285714284</v>
      </c>
      <c r="N21" s="47">
        <v>4981.0769230769229</v>
      </c>
      <c r="O21" s="51">
        <v>3256</v>
      </c>
      <c r="P21" s="46">
        <v>2448</v>
      </c>
      <c r="Q21" s="46">
        <v>3256</v>
      </c>
      <c r="R21" s="46">
        <v>3256</v>
      </c>
      <c r="S21" s="46">
        <v>3158</v>
      </c>
      <c r="T21" s="47">
        <v>3704</v>
      </c>
      <c r="V21" s="36"/>
    </row>
    <row r="22" spans="1:22" s="1" customFormat="1" ht="15" customHeight="1" x14ac:dyDescent="0.15">
      <c r="A22" s="441"/>
      <c r="B22" s="23" t="s">
        <v>15</v>
      </c>
      <c r="C22" s="55">
        <v>92</v>
      </c>
      <c r="D22" s="40">
        <v>13</v>
      </c>
      <c r="E22" s="40">
        <v>15</v>
      </c>
      <c r="F22" s="40">
        <v>19</v>
      </c>
      <c r="G22" s="40">
        <v>23</v>
      </c>
      <c r="H22" s="41">
        <v>22</v>
      </c>
      <c r="I22" s="51">
        <v>3977.75</v>
      </c>
      <c r="J22" s="46">
        <v>4611.0769230769229</v>
      </c>
      <c r="K22" s="46">
        <v>3600.7333333333331</v>
      </c>
      <c r="L22" s="46">
        <v>3891.2105263157896</v>
      </c>
      <c r="M22" s="46">
        <v>4907.086956521739</v>
      </c>
      <c r="N22" s="47">
        <v>2963.7272727272725</v>
      </c>
      <c r="O22" s="51">
        <v>3080</v>
      </c>
      <c r="P22" s="46">
        <v>3260</v>
      </c>
      <c r="Q22" s="46">
        <v>2672</v>
      </c>
      <c r="R22" s="46">
        <v>3684</v>
      </c>
      <c r="S22" s="46">
        <v>3344</v>
      </c>
      <c r="T22" s="47">
        <v>2510</v>
      </c>
      <c r="V22" s="36"/>
    </row>
    <row r="23" spans="1:22" s="1" customFormat="1" ht="15" customHeight="1" x14ac:dyDescent="0.15">
      <c r="A23" s="441"/>
      <c r="B23" s="23" t="s">
        <v>20</v>
      </c>
      <c r="C23" s="55">
        <v>694</v>
      </c>
      <c r="D23" s="40">
        <v>240</v>
      </c>
      <c r="E23" s="40">
        <v>200</v>
      </c>
      <c r="F23" s="40">
        <v>116</v>
      </c>
      <c r="G23" s="40">
        <v>72</v>
      </c>
      <c r="H23" s="41">
        <v>66</v>
      </c>
      <c r="I23" s="51">
        <v>8185.7002881844383</v>
      </c>
      <c r="J23" s="46">
        <v>5985.9416666666666</v>
      </c>
      <c r="K23" s="46">
        <v>7374.05</v>
      </c>
      <c r="L23" s="46">
        <v>9608.7586206896558</v>
      </c>
      <c r="M23" s="46">
        <v>13057.291666666666</v>
      </c>
      <c r="N23" s="47">
        <v>10828.772727272728</v>
      </c>
      <c r="O23" s="51">
        <v>6911.5</v>
      </c>
      <c r="P23" s="46">
        <v>5491</v>
      </c>
      <c r="Q23" s="46">
        <v>6493.5</v>
      </c>
      <c r="R23" s="46">
        <v>8316</v>
      </c>
      <c r="S23" s="46">
        <v>11355</v>
      </c>
      <c r="T23" s="47">
        <v>8668</v>
      </c>
      <c r="V23" s="36"/>
    </row>
    <row r="24" spans="1:22" s="1" customFormat="1" ht="15" customHeight="1" x14ac:dyDescent="0.15">
      <c r="A24" s="441"/>
      <c r="B24" s="23" t="s">
        <v>21</v>
      </c>
      <c r="C24" s="55">
        <v>197</v>
      </c>
      <c r="D24" s="40">
        <v>56</v>
      </c>
      <c r="E24" s="40">
        <v>58</v>
      </c>
      <c r="F24" s="40">
        <v>35</v>
      </c>
      <c r="G24" s="40">
        <v>29</v>
      </c>
      <c r="H24" s="41">
        <v>19</v>
      </c>
      <c r="I24" s="51">
        <v>7768.8324873096444</v>
      </c>
      <c r="J24" s="46">
        <v>6542.8928571428569</v>
      </c>
      <c r="K24" s="46">
        <v>6033.2413793103451</v>
      </c>
      <c r="L24" s="46">
        <v>9034.028571428571</v>
      </c>
      <c r="M24" s="46">
        <v>9711.5517241379312</v>
      </c>
      <c r="N24" s="47">
        <v>11384.421052631578</v>
      </c>
      <c r="O24" s="51">
        <v>6873</v>
      </c>
      <c r="P24" s="46">
        <v>6542.5</v>
      </c>
      <c r="Q24" s="46">
        <v>6244.5</v>
      </c>
      <c r="R24" s="46">
        <v>8956</v>
      </c>
      <c r="S24" s="46">
        <v>9806</v>
      </c>
      <c r="T24" s="47">
        <v>11032</v>
      </c>
      <c r="V24" s="36"/>
    </row>
    <row r="25" spans="1:22" s="1" customFormat="1" ht="15" customHeight="1" x14ac:dyDescent="0.15">
      <c r="A25" s="441"/>
      <c r="B25" s="23" t="s">
        <v>22</v>
      </c>
      <c r="C25" s="55">
        <v>152</v>
      </c>
      <c r="D25" s="40">
        <v>12</v>
      </c>
      <c r="E25" s="40">
        <v>29</v>
      </c>
      <c r="F25" s="40">
        <v>39</v>
      </c>
      <c r="G25" s="40">
        <v>34</v>
      </c>
      <c r="H25" s="41">
        <v>38</v>
      </c>
      <c r="I25" s="51">
        <v>10202.927631578947</v>
      </c>
      <c r="J25" s="46">
        <v>8403.75</v>
      </c>
      <c r="K25" s="46">
        <v>8277.1034482758623</v>
      </c>
      <c r="L25" s="46">
        <v>10193</v>
      </c>
      <c r="M25" s="46">
        <v>9632.5588235294126</v>
      </c>
      <c r="N25" s="47">
        <v>12761.315789473685</v>
      </c>
      <c r="O25" s="51">
        <v>7436</v>
      </c>
      <c r="P25" s="46">
        <v>7767</v>
      </c>
      <c r="Q25" s="46">
        <v>7624</v>
      </c>
      <c r="R25" s="46">
        <v>6357</v>
      </c>
      <c r="S25" s="46">
        <v>7080</v>
      </c>
      <c r="T25" s="47">
        <v>10756.5</v>
      </c>
      <c r="V25" s="36"/>
    </row>
    <row r="26" spans="1:22" s="1" customFormat="1" ht="15" customHeight="1" x14ac:dyDescent="0.15">
      <c r="A26" s="441"/>
      <c r="B26" s="23" t="s">
        <v>23</v>
      </c>
      <c r="C26" s="55">
        <v>28</v>
      </c>
      <c r="D26" s="40">
        <v>3</v>
      </c>
      <c r="E26" s="40">
        <v>6</v>
      </c>
      <c r="F26" s="40">
        <v>6</v>
      </c>
      <c r="G26" s="40">
        <v>6</v>
      </c>
      <c r="H26" s="41">
        <v>7</v>
      </c>
      <c r="I26" s="51">
        <v>7733.9285714285716</v>
      </c>
      <c r="J26" s="46">
        <v>3537.6666666666665</v>
      </c>
      <c r="K26" s="46">
        <v>9130.8333333333339</v>
      </c>
      <c r="L26" s="46">
        <v>8913.3333333333339</v>
      </c>
      <c r="M26" s="46">
        <v>4505.333333333333</v>
      </c>
      <c r="N26" s="47">
        <v>10091.428571428571</v>
      </c>
      <c r="O26" s="51">
        <v>5737.5</v>
      </c>
      <c r="P26" s="46">
        <v>3044</v>
      </c>
      <c r="Q26" s="46">
        <v>8728.5</v>
      </c>
      <c r="R26" s="46">
        <v>8056</v>
      </c>
      <c r="S26" s="46">
        <v>4948</v>
      </c>
      <c r="T26" s="47">
        <v>11264</v>
      </c>
      <c r="V26" s="36"/>
    </row>
    <row r="27" spans="1:22" s="1" customFormat="1" ht="15" customHeight="1" x14ac:dyDescent="0.15">
      <c r="A27" s="441"/>
      <c r="B27" s="23" t="s">
        <v>24</v>
      </c>
      <c r="C27" s="55">
        <v>9</v>
      </c>
      <c r="D27" s="40">
        <v>1</v>
      </c>
      <c r="E27" s="40">
        <v>2</v>
      </c>
      <c r="F27" s="40">
        <v>3</v>
      </c>
      <c r="G27" s="40">
        <v>3</v>
      </c>
      <c r="H27" s="41">
        <v>0</v>
      </c>
      <c r="I27" s="51">
        <v>12287.111111111111</v>
      </c>
      <c r="J27" s="46">
        <v>4912</v>
      </c>
      <c r="K27" s="46">
        <v>6916</v>
      </c>
      <c r="L27" s="46">
        <v>15498</v>
      </c>
      <c r="M27" s="46">
        <v>15115.333333333334</v>
      </c>
      <c r="N27" s="47" t="s">
        <v>49</v>
      </c>
      <c r="O27" s="51">
        <v>13457</v>
      </c>
      <c r="P27" s="46">
        <v>4912</v>
      </c>
      <c r="Q27" s="46">
        <v>6916</v>
      </c>
      <c r="R27" s="46">
        <v>16268</v>
      </c>
      <c r="S27" s="46">
        <v>16284</v>
      </c>
      <c r="T27" s="47" t="s">
        <v>49</v>
      </c>
      <c r="V27" s="36"/>
    </row>
    <row r="28" spans="1:22" s="1" customFormat="1" ht="15" customHeight="1" x14ac:dyDescent="0.15">
      <c r="A28" s="441"/>
      <c r="B28" s="23" t="s">
        <v>25</v>
      </c>
      <c r="C28" s="55">
        <v>15</v>
      </c>
      <c r="D28" s="40">
        <v>4</v>
      </c>
      <c r="E28" s="40">
        <v>2</v>
      </c>
      <c r="F28" s="40">
        <v>1</v>
      </c>
      <c r="G28" s="40">
        <v>2</v>
      </c>
      <c r="H28" s="41">
        <v>6</v>
      </c>
      <c r="I28" s="51">
        <v>4701.7333333333336</v>
      </c>
      <c r="J28" s="46">
        <v>2906.5</v>
      </c>
      <c r="K28" s="46">
        <v>1386</v>
      </c>
      <c r="L28" s="46">
        <v>981</v>
      </c>
      <c r="M28" s="46">
        <v>11827</v>
      </c>
      <c r="N28" s="47">
        <v>5248.833333333333</v>
      </c>
      <c r="O28" s="51">
        <v>1791</v>
      </c>
      <c r="P28" s="46">
        <v>2077.5</v>
      </c>
      <c r="Q28" s="46">
        <v>1386</v>
      </c>
      <c r="R28" s="46">
        <v>981</v>
      </c>
      <c r="S28" s="46">
        <v>11827</v>
      </c>
      <c r="T28" s="47">
        <v>2132</v>
      </c>
      <c r="V28" s="36"/>
    </row>
    <row r="29" spans="1:22" s="1" customFormat="1" ht="15" customHeight="1" x14ac:dyDescent="0.15">
      <c r="A29" s="23"/>
      <c r="B29" s="23" t="s">
        <v>26</v>
      </c>
      <c r="C29" s="55">
        <v>108</v>
      </c>
      <c r="D29" s="40">
        <v>32</v>
      </c>
      <c r="E29" s="40">
        <v>30</v>
      </c>
      <c r="F29" s="40">
        <v>21</v>
      </c>
      <c r="G29" s="40">
        <v>13</v>
      </c>
      <c r="H29" s="41">
        <v>12</v>
      </c>
      <c r="I29" s="51">
        <v>8605.3425925925931</v>
      </c>
      <c r="J29" s="46">
        <v>5086.40625</v>
      </c>
      <c r="K29" s="46">
        <v>7958.1</v>
      </c>
      <c r="L29" s="46">
        <v>11140.952380952382</v>
      </c>
      <c r="M29" s="46">
        <v>11916.846153846154</v>
      </c>
      <c r="N29" s="47">
        <v>11582.5</v>
      </c>
      <c r="O29" s="51">
        <v>7598.5</v>
      </c>
      <c r="P29" s="46">
        <v>4176</v>
      </c>
      <c r="Q29" s="46">
        <v>7080</v>
      </c>
      <c r="R29" s="46">
        <v>9504</v>
      </c>
      <c r="S29" s="46">
        <v>8508</v>
      </c>
      <c r="T29" s="47">
        <v>8761</v>
      </c>
      <c r="V29" s="36"/>
    </row>
    <row r="30" spans="1:22" s="1" customFormat="1" ht="15" customHeight="1" x14ac:dyDescent="0.15">
      <c r="A30" s="23"/>
      <c r="B30" s="23" t="s">
        <v>27</v>
      </c>
      <c r="C30" s="55">
        <v>21</v>
      </c>
      <c r="D30" s="40">
        <v>5</v>
      </c>
      <c r="E30" s="40">
        <v>4</v>
      </c>
      <c r="F30" s="40">
        <v>1</v>
      </c>
      <c r="G30" s="40">
        <v>5</v>
      </c>
      <c r="H30" s="41">
        <v>6</v>
      </c>
      <c r="I30" s="51">
        <v>13310.333333333334</v>
      </c>
      <c r="J30" s="46">
        <v>5093</v>
      </c>
      <c r="K30" s="46">
        <v>14486.25</v>
      </c>
      <c r="L30" s="46">
        <v>8750</v>
      </c>
      <c r="M30" s="46">
        <v>19173</v>
      </c>
      <c r="N30" s="47">
        <v>15248.666666666666</v>
      </c>
      <c r="O30" s="51">
        <v>13104</v>
      </c>
      <c r="P30" s="46">
        <v>4325</v>
      </c>
      <c r="Q30" s="46">
        <v>14696.5</v>
      </c>
      <c r="R30" s="46">
        <v>8750</v>
      </c>
      <c r="S30" s="46">
        <v>23526</v>
      </c>
      <c r="T30" s="47">
        <v>17225</v>
      </c>
      <c r="V30" s="36"/>
    </row>
    <row r="31" spans="1:22" s="1" customFormat="1" ht="15" customHeight="1" x14ac:dyDescent="0.15">
      <c r="A31" s="23"/>
      <c r="B31" s="23" t="s">
        <v>28</v>
      </c>
      <c r="C31" s="55">
        <v>1</v>
      </c>
      <c r="D31" s="40">
        <v>0</v>
      </c>
      <c r="E31" s="40">
        <v>1</v>
      </c>
      <c r="F31" s="40">
        <v>0</v>
      </c>
      <c r="G31" s="40">
        <v>0</v>
      </c>
      <c r="H31" s="41">
        <v>0</v>
      </c>
      <c r="I31" s="57">
        <v>5902</v>
      </c>
      <c r="J31" s="46" t="s">
        <v>49</v>
      </c>
      <c r="K31" s="46">
        <v>5902</v>
      </c>
      <c r="L31" s="46" t="s">
        <v>49</v>
      </c>
      <c r="M31" s="46" t="s">
        <v>49</v>
      </c>
      <c r="N31" s="47" t="s">
        <v>49</v>
      </c>
      <c r="O31" s="57">
        <v>5902</v>
      </c>
      <c r="P31" s="46" t="s">
        <v>49</v>
      </c>
      <c r="Q31" s="46">
        <v>5902</v>
      </c>
      <c r="R31" s="46" t="s">
        <v>49</v>
      </c>
      <c r="S31" s="46" t="s">
        <v>49</v>
      </c>
      <c r="T31" s="47" t="s">
        <v>49</v>
      </c>
      <c r="V31" s="36"/>
    </row>
    <row r="32" spans="1:22" s="1" customFormat="1" ht="15" customHeight="1" x14ac:dyDescent="0.15">
      <c r="A32" s="23"/>
      <c r="B32" s="23" t="s">
        <v>29</v>
      </c>
      <c r="C32" s="55">
        <v>1</v>
      </c>
      <c r="D32" s="40">
        <v>0</v>
      </c>
      <c r="E32" s="40">
        <v>0</v>
      </c>
      <c r="F32" s="40">
        <v>1</v>
      </c>
      <c r="G32" s="40">
        <v>0</v>
      </c>
      <c r="H32" s="41">
        <v>0</v>
      </c>
      <c r="I32" s="51">
        <v>4300</v>
      </c>
      <c r="J32" s="46" t="s">
        <v>49</v>
      </c>
      <c r="K32" s="46" t="s">
        <v>49</v>
      </c>
      <c r="L32" s="46">
        <v>4300</v>
      </c>
      <c r="M32" s="46" t="s">
        <v>49</v>
      </c>
      <c r="N32" s="47" t="s">
        <v>49</v>
      </c>
      <c r="O32" s="51">
        <v>4300</v>
      </c>
      <c r="P32" s="46" t="s">
        <v>49</v>
      </c>
      <c r="Q32" s="46" t="s">
        <v>49</v>
      </c>
      <c r="R32" s="46">
        <v>4300</v>
      </c>
      <c r="S32" s="46" t="s">
        <v>49</v>
      </c>
      <c r="T32" s="47" t="s">
        <v>49</v>
      </c>
      <c r="V32" s="36"/>
    </row>
    <row r="33" spans="1:22" s="1" customFormat="1" ht="15" customHeight="1" x14ac:dyDescent="0.15">
      <c r="A33" s="27"/>
      <c r="B33" s="27" t="s">
        <v>30</v>
      </c>
      <c r="C33" s="56">
        <v>955</v>
      </c>
      <c r="D33" s="42">
        <v>168</v>
      </c>
      <c r="E33" s="42">
        <v>275</v>
      </c>
      <c r="F33" s="42">
        <v>192</v>
      </c>
      <c r="G33" s="42">
        <v>171</v>
      </c>
      <c r="H33" s="43">
        <v>149</v>
      </c>
      <c r="I33" s="52">
        <v>1715.1696335078534</v>
      </c>
      <c r="J33" s="48">
        <v>806.07142857142856</v>
      </c>
      <c r="K33" s="48">
        <v>1443.0981818181817</v>
      </c>
      <c r="L33" s="48">
        <v>1759.9427083333333</v>
      </c>
      <c r="M33" s="48">
        <v>2374.8888888888887</v>
      </c>
      <c r="N33" s="49">
        <v>2427.5167785234898</v>
      </c>
      <c r="O33" s="52">
        <v>1480</v>
      </c>
      <c r="P33" s="48">
        <v>564</v>
      </c>
      <c r="Q33" s="48">
        <v>1225</v>
      </c>
      <c r="R33" s="48">
        <v>1743</v>
      </c>
      <c r="S33" s="48">
        <v>2020</v>
      </c>
      <c r="T33" s="49">
        <v>2220</v>
      </c>
      <c r="V33" s="36"/>
    </row>
    <row r="34" spans="1:22" s="1" customFormat="1" ht="15" customHeight="1" x14ac:dyDescent="0.15">
      <c r="A34" s="440" t="s">
        <v>41</v>
      </c>
      <c r="B34" s="30" t="s">
        <v>12</v>
      </c>
      <c r="C34" s="54">
        <f>SUM(D34:H34)</f>
        <v>970</v>
      </c>
      <c r="D34" s="38">
        <v>231</v>
      </c>
      <c r="E34" s="38">
        <v>222</v>
      </c>
      <c r="F34" s="38">
        <v>194</v>
      </c>
      <c r="G34" s="38">
        <v>182</v>
      </c>
      <c r="H34" s="39">
        <v>141</v>
      </c>
      <c r="I34" s="50">
        <v>11214.903092783505</v>
      </c>
      <c r="J34" s="44">
        <v>4540.2683982683984</v>
      </c>
      <c r="K34" s="44">
        <v>6596.9549549549547</v>
      </c>
      <c r="L34" s="44">
        <v>12507.768041237114</v>
      </c>
      <c r="M34" s="44">
        <v>16379.851648351649</v>
      </c>
      <c r="N34" s="45">
        <v>20975.106382978724</v>
      </c>
      <c r="O34" s="50">
        <v>8556</v>
      </c>
      <c r="P34" s="44">
        <v>3104</v>
      </c>
      <c r="Q34" s="44">
        <v>4666.5</v>
      </c>
      <c r="R34" s="44">
        <v>12205</v>
      </c>
      <c r="S34" s="44">
        <v>17752.5</v>
      </c>
      <c r="T34" s="45">
        <v>22078</v>
      </c>
      <c r="V34" s="36"/>
    </row>
    <row r="35" spans="1:22" s="1" customFormat="1" ht="15" customHeight="1" x14ac:dyDescent="0.15">
      <c r="A35" s="441"/>
      <c r="B35" s="23" t="s">
        <v>13</v>
      </c>
      <c r="C35" s="55">
        <f t="shared" ref="C35:C48" si="2">SUM(D35:H35)</f>
        <v>13</v>
      </c>
      <c r="D35" s="40">
        <v>0</v>
      </c>
      <c r="E35" s="40">
        <v>2</v>
      </c>
      <c r="F35" s="40">
        <v>1</v>
      </c>
      <c r="G35" s="40">
        <v>6</v>
      </c>
      <c r="H35" s="41">
        <v>4</v>
      </c>
      <c r="I35" s="51">
        <v>6236.4615384615381</v>
      </c>
      <c r="J35" s="46" t="s">
        <v>49</v>
      </c>
      <c r="K35" s="46">
        <v>3517</v>
      </c>
      <c r="L35" s="46">
        <v>4936</v>
      </c>
      <c r="M35" s="46">
        <v>6787</v>
      </c>
      <c r="N35" s="47">
        <v>7095.5</v>
      </c>
      <c r="O35" s="51">
        <v>4936</v>
      </c>
      <c r="P35" s="46" t="s">
        <v>49</v>
      </c>
      <c r="Q35" s="46">
        <v>3517</v>
      </c>
      <c r="R35" s="46">
        <v>4936</v>
      </c>
      <c r="S35" s="46">
        <v>4936</v>
      </c>
      <c r="T35" s="47">
        <v>8021</v>
      </c>
      <c r="V35" s="36"/>
    </row>
    <row r="36" spans="1:22" s="1" customFormat="1" ht="15" customHeight="1" x14ac:dyDescent="0.15">
      <c r="A36" s="441"/>
      <c r="B36" s="23" t="s">
        <v>14</v>
      </c>
      <c r="C36" s="55">
        <f t="shared" si="2"/>
        <v>259</v>
      </c>
      <c r="D36" s="40">
        <v>41</v>
      </c>
      <c r="E36" s="40">
        <v>41</v>
      </c>
      <c r="F36" s="40">
        <v>47</v>
      </c>
      <c r="G36" s="40">
        <v>65</v>
      </c>
      <c r="H36" s="41">
        <v>65</v>
      </c>
      <c r="I36" s="51">
        <v>3880.2934362934361</v>
      </c>
      <c r="J36" s="46">
        <v>2841.2195121951218</v>
      </c>
      <c r="K36" s="46">
        <v>2348.7073170731705</v>
      </c>
      <c r="L36" s="46">
        <v>3518.2340425531916</v>
      </c>
      <c r="M36" s="46">
        <v>4240.4307692307693</v>
      </c>
      <c r="N36" s="47">
        <v>5403.4461538461537</v>
      </c>
      <c r="O36" s="51">
        <v>2934</v>
      </c>
      <c r="P36" s="46">
        <v>2876</v>
      </c>
      <c r="Q36" s="46">
        <v>2085</v>
      </c>
      <c r="R36" s="46">
        <v>2932</v>
      </c>
      <c r="S36" s="46">
        <v>2934</v>
      </c>
      <c r="T36" s="47">
        <v>4070</v>
      </c>
      <c r="V36" s="36"/>
    </row>
    <row r="37" spans="1:22" s="1" customFormat="1" ht="15" customHeight="1" x14ac:dyDescent="0.15">
      <c r="A37" s="441"/>
      <c r="B37" s="23" t="s">
        <v>15</v>
      </c>
      <c r="C37" s="55">
        <f t="shared" si="2"/>
        <v>63</v>
      </c>
      <c r="D37" s="40">
        <v>13</v>
      </c>
      <c r="E37" s="40">
        <v>9</v>
      </c>
      <c r="F37" s="40">
        <v>16</v>
      </c>
      <c r="G37" s="40">
        <v>13</v>
      </c>
      <c r="H37" s="41">
        <v>12</v>
      </c>
      <c r="I37" s="51">
        <v>3945.7619047619046</v>
      </c>
      <c r="J37" s="46">
        <v>2846.0769230769229</v>
      </c>
      <c r="K37" s="46">
        <v>4136.7777777777774</v>
      </c>
      <c r="L37" s="46">
        <v>5021.375</v>
      </c>
      <c r="M37" s="46">
        <v>3803.6153846153848</v>
      </c>
      <c r="N37" s="47">
        <v>3713.6666666666665</v>
      </c>
      <c r="O37" s="51">
        <v>3322</v>
      </c>
      <c r="P37" s="46">
        <v>1812</v>
      </c>
      <c r="Q37" s="46">
        <v>3624</v>
      </c>
      <c r="R37" s="46">
        <v>4258</v>
      </c>
      <c r="S37" s="46">
        <v>3322</v>
      </c>
      <c r="T37" s="47">
        <v>2812</v>
      </c>
      <c r="V37" s="36"/>
    </row>
    <row r="38" spans="1:22" s="1" customFormat="1" ht="15" customHeight="1" x14ac:dyDescent="0.15">
      <c r="A38" s="441"/>
      <c r="B38" s="23" t="s">
        <v>20</v>
      </c>
      <c r="C38" s="55">
        <f t="shared" si="2"/>
        <v>624</v>
      </c>
      <c r="D38" s="40">
        <v>169</v>
      </c>
      <c r="E38" s="40">
        <v>145</v>
      </c>
      <c r="F38" s="40">
        <v>130</v>
      </c>
      <c r="G38" s="40">
        <v>105</v>
      </c>
      <c r="H38" s="41">
        <v>75</v>
      </c>
      <c r="I38" s="51">
        <v>9918.1657051282054</v>
      </c>
      <c r="J38" s="46">
        <v>7040.5680473372777</v>
      </c>
      <c r="K38" s="46">
        <v>8824.8344827586207</v>
      </c>
      <c r="L38" s="46">
        <v>11411.292307692307</v>
      </c>
      <c r="M38" s="46">
        <v>11990.384761904761</v>
      </c>
      <c r="N38" s="47">
        <v>13026.933333333332</v>
      </c>
      <c r="O38" s="51">
        <v>8528</v>
      </c>
      <c r="P38" s="46">
        <v>5820</v>
      </c>
      <c r="Q38" s="46">
        <v>7272</v>
      </c>
      <c r="R38" s="46">
        <v>10179</v>
      </c>
      <c r="S38" s="46">
        <v>11247</v>
      </c>
      <c r="T38" s="47">
        <v>10496</v>
      </c>
      <c r="V38" s="36"/>
    </row>
    <row r="39" spans="1:22" s="1" customFormat="1" ht="15" customHeight="1" x14ac:dyDescent="0.15">
      <c r="A39" s="441"/>
      <c r="B39" s="23" t="s">
        <v>21</v>
      </c>
      <c r="C39" s="55">
        <f t="shared" si="2"/>
        <v>129</v>
      </c>
      <c r="D39" s="40">
        <v>33</v>
      </c>
      <c r="E39" s="40">
        <v>34</v>
      </c>
      <c r="F39" s="40">
        <v>29</v>
      </c>
      <c r="G39" s="40">
        <v>24</v>
      </c>
      <c r="H39" s="41">
        <v>9</v>
      </c>
      <c r="I39" s="51">
        <v>7356.7596899224809</v>
      </c>
      <c r="J39" s="46">
        <v>5589.242424242424</v>
      </c>
      <c r="K39" s="46">
        <v>6261.088235294118</v>
      </c>
      <c r="L39" s="46">
        <v>7018.1034482758623</v>
      </c>
      <c r="M39" s="46">
        <v>11655.833333333334</v>
      </c>
      <c r="N39" s="47">
        <v>7603.8888888888887</v>
      </c>
      <c r="O39" s="51">
        <v>6534</v>
      </c>
      <c r="P39" s="46">
        <v>5808</v>
      </c>
      <c r="Q39" s="46">
        <v>7018</v>
      </c>
      <c r="R39" s="46">
        <v>7010</v>
      </c>
      <c r="S39" s="46">
        <v>11295.5</v>
      </c>
      <c r="T39" s="47">
        <v>5794</v>
      </c>
      <c r="V39" s="36"/>
    </row>
    <row r="40" spans="1:22" s="1" customFormat="1" ht="15" customHeight="1" x14ac:dyDescent="0.15">
      <c r="A40" s="441"/>
      <c r="B40" s="23" t="s">
        <v>22</v>
      </c>
      <c r="C40" s="55">
        <f t="shared" si="2"/>
        <v>5</v>
      </c>
      <c r="D40" s="40">
        <v>4</v>
      </c>
      <c r="E40" s="40">
        <v>1</v>
      </c>
      <c r="F40" s="40">
        <v>0</v>
      </c>
      <c r="G40" s="40">
        <v>0</v>
      </c>
      <c r="H40" s="41">
        <v>0</v>
      </c>
      <c r="I40" s="51">
        <v>5755.2</v>
      </c>
      <c r="J40" s="46">
        <v>4782</v>
      </c>
      <c r="K40" s="46">
        <v>9648</v>
      </c>
      <c r="L40" s="46" t="s">
        <v>49</v>
      </c>
      <c r="M40" s="46" t="s">
        <v>49</v>
      </c>
      <c r="N40" s="47" t="s">
        <v>49</v>
      </c>
      <c r="O40" s="51">
        <v>3720</v>
      </c>
      <c r="P40" s="46">
        <v>2925</v>
      </c>
      <c r="Q40" s="46">
        <v>9648</v>
      </c>
      <c r="R40" s="46" t="s">
        <v>49</v>
      </c>
      <c r="S40" s="46" t="s">
        <v>49</v>
      </c>
      <c r="T40" s="47" t="s">
        <v>49</v>
      </c>
      <c r="V40" s="36"/>
    </row>
    <row r="41" spans="1:22" s="1" customFormat="1" ht="15" customHeight="1" x14ac:dyDescent="0.15">
      <c r="A41" s="441"/>
      <c r="B41" s="23" t="s">
        <v>23</v>
      </c>
      <c r="C41" s="55">
        <f t="shared" si="2"/>
        <v>1</v>
      </c>
      <c r="D41" s="40">
        <v>0</v>
      </c>
      <c r="E41" s="40">
        <v>0</v>
      </c>
      <c r="F41" s="40">
        <v>0</v>
      </c>
      <c r="G41" s="40">
        <v>0</v>
      </c>
      <c r="H41" s="41">
        <v>1</v>
      </c>
      <c r="I41" s="51">
        <v>5328</v>
      </c>
      <c r="J41" s="46" t="s">
        <v>49</v>
      </c>
      <c r="K41" s="46" t="s">
        <v>49</v>
      </c>
      <c r="L41" s="46" t="s">
        <v>49</v>
      </c>
      <c r="M41" s="46" t="s">
        <v>49</v>
      </c>
      <c r="N41" s="47">
        <v>5328</v>
      </c>
      <c r="O41" s="51">
        <v>5328</v>
      </c>
      <c r="P41" s="46" t="s">
        <v>49</v>
      </c>
      <c r="Q41" s="46" t="s">
        <v>49</v>
      </c>
      <c r="R41" s="46" t="s">
        <v>49</v>
      </c>
      <c r="S41" s="46" t="s">
        <v>49</v>
      </c>
      <c r="T41" s="47">
        <v>5328</v>
      </c>
      <c r="V41" s="36"/>
    </row>
    <row r="42" spans="1:22" s="1" customFormat="1" ht="15" customHeight="1" x14ac:dyDescent="0.15">
      <c r="A42" s="441"/>
      <c r="B42" s="23" t="s">
        <v>24</v>
      </c>
      <c r="C42" s="55">
        <f t="shared" si="2"/>
        <v>119</v>
      </c>
      <c r="D42" s="40">
        <v>23</v>
      </c>
      <c r="E42" s="40">
        <v>32</v>
      </c>
      <c r="F42" s="40">
        <v>23</v>
      </c>
      <c r="G42" s="40">
        <v>23</v>
      </c>
      <c r="H42" s="41">
        <v>18</v>
      </c>
      <c r="I42" s="51">
        <v>14741.151260504203</v>
      </c>
      <c r="J42" s="46">
        <v>6010.521739130435</v>
      </c>
      <c r="K42" s="46">
        <v>9585.8125</v>
      </c>
      <c r="L42" s="46">
        <v>16284</v>
      </c>
      <c r="M42" s="46">
        <v>20805.956521739132</v>
      </c>
      <c r="N42" s="47">
        <v>25341.111111111109</v>
      </c>
      <c r="O42" s="51">
        <v>14513</v>
      </c>
      <c r="P42" s="46">
        <v>5658</v>
      </c>
      <c r="Q42" s="46">
        <v>10100</v>
      </c>
      <c r="R42" s="46">
        <v>16033</v>
      </c>
      <c r="S42" s="46">
        <v>21212</v>
      </c>
      <c r="T42" s="47">
        <v>25654</v>
      </c>
      <c r="V42" s="36"/>
    </row>
    <row r="43" spans="1:22" s="1" customFormat="1" ht="15" customHeight="1" x14ac:dyDescent="0.15">
      <c r="A43" s="441"/>
      <c r="B43" s="23" t="s">
        <v>25</v>
      </c>
      <c r="C43" s="55">
        <f t="shared" si="2"/>
        <v>6</v>
      </c>
      <c r="D43" s="40">
        <v>0</v>
      </c>
      <c r="E43" s="40">
        <v>1</v>
      </c>
      <c r="F43" s="40">
        <v>1</v>
      </c>
      <c r="G43" s="40">
        <v>2</v>
      </c>
      <c r="H43" s="41">
        <v>2</v>
      </c>
      <c r="I43" s="51">
        <v>18958.666666666668</v>
      </c>
      <c r="J43" s="46" t="s">
        <v>49</v>
      </c>
      <c r="K43" s="46">
        <v>9587</v>
      </c>
      <c r="L43" s="46">
        <v>20522</v>
      </c>
      <c r="M43" s="46">
        <v>18193</v>
      </c>
      <c r="N43" s="47">
        <v>23628.5</v>
      </c>
      <c r="O43" s="51">
        <v>19662.5</v>
      </c>
      <c r="P43" s="46" t="e">
        <v>#NUM!</v>
      </c>
      <c r="Q43" s="46">
        <v>9587</v>
      </c>
      <c r="R43" s="46">
        <v>20522</v>
      </c>
      <c r="S43" s="46">
        <v>18193</v>
      </c>
      <c r="T43" s="47">
        <v>23628.5</v>
      </c>
      <c r="V43" s="36"/>
    </row>
    <row r="44" spans="1:22" s="1" customFormat="1" ht="15" customHeight="1" x14ac:dyDescent="0.15">
      <c r="A44" s="23"/>
      <c r="B44" s="23" t="s">
        <v>26</v>
      </c>
      <c r="C44" s="55">
        <f t="shared" si="2"/>
        <v>97</v>
      </c>
      <c r="D44" s="40">
        <v>36</v>
      </c>
      <c r="E44" s="40">
        <v>25</v>
      </c>
      <c r="F44" s="40">
        <v>18</v>
      </c>
      <c r="G44" s="40">
        <v>15</v>
      </c>
      <c r="H44" s="41">
        <v>3</v>
      </c>
      <c r="I44" s="51">
        <v>7579.9381443298971</v>
      </c>
      <c r="J44" s="46">
        <v>4892.3055555555557</v>
      </c>
      <c r="K44" s="46">
        <v>7258</v>
      </c>
      <c r="L44" s="46">
        <v>11196.944444444445</v>
      </c>
      <c r="M44" s="46">
        <v>10028.133333333333</v>
      </c>
      <c r="N44" s="47">
        <v>8571.3333333333339</v>
      </c>
      <c r="O44" s="51">
        <v>5979</v>
      </c>
      <c r="P44" s="46">
        <v>4211</v>
      </c>
      <c r="Q44" s="46">
        <v>7214</v>
      </c>
      <c r="R44" s="46">
        <v>10536</v>
      </c>
      <c r="S44" s="46">
        <v>9856</v>
      </c>
      <c r="T44" s="47">
        <v>8042</v>
      </c>
      <c r="V44" s="36"/>
    </row>
    <row r="45" spans="1:22" s="1" customFormat="1" ht="15" customHeight="1" x14ac:dyDescent="0.15">
      <c r="A45" s="23"/>
      <c r="B45" s="23" t="s">
        <v>27</v>
      </c>
      <c r="C45" s="55">
        <f t="shared" si="2"/>
        <v>26</v>
      </c>
      <c r="D45" s="40">
        <v>2</v>
      </c>
      <c r="E45" s="40">
        <v>5</v>
      </c>
      <c r="F45" s="40">
        <v>7</v>
      </c>
      <c r="G45" s="40">
        <v>9</v>
      </c>
      <c r="H45" s="41">
        <v>3</v>
      </c>
      <c r="I45" s="51">
        <v>16096.307692307691</v>
      </c>
      <c r="J45" s="46">
        <v>14638</v>
      </c>
      <c r="K45" s="46">
        <v>8535.6</v>
      </c>
      <c r="L45" s="46">
        <v>20409</v>
      </c>
      <c r="M45" s="46">
        <v>16318.111111111111</v>
      </c>
      <c r="N45" s="47">
        <v>18941.333333333332</v>
      </c>
      <c r="O45" s="51">
        <v>15424.5</v>
      </c>
      <c r="P45" s="46">
        <v>14638</v>
      </c>
      <c r="Q45" s="46">
        <v>6650</v>
      </c>
      <c r="R45" s="46">
        <v>25030</v>
      </c>
      <c r="S45" s="46">
        <v>14859</v>
      </c>
      <c r="T45" s="47">
        <v>15990</v>
      </c>
      <c r="V45" s="36"/>
    </row>
    <row r="46" spans="1:22" s="1" customFormat="1" ht="15" customHeight="1" x14ac:dyDescent="0.15">
      <c r="A46" s="23"/>
      <c r="B46" s="23" t="s">
        <v>28</v>
      </c>
      <c r="C46" s="55">
        <f t="shared" si="2"/>
        <v>0</v>
      </c>
      <c r="D46" s="40">
        <v>0</v>
      </c>
      <c r="E46" s="40">
        <v>0</v>
      </c>
      <c r="F46" s="40">
        <v>0</v>
      </c>
      <c r="G46" s="40">
        <v>0</v>
      </c>
      <c r="H46" s="41">
        <v>0</v>
      </c>
      <c r="I46" s="57" t="s">
        <v>4</v>
      </c>
      <c r="J46" s="46" t="s">
        <v>49</v>
      </c>
      <c r="K46" s="46" t="s">
        <v>49</v>
      </c>
      <c r="L46" s="46" t="s">
        <v>49</v>
      </c>
      <c r="M46" s="46" t="s">
        <v>49</v>
      </c>
      <c r="N46" s="47" t="s">
        <v>49</v>
      </c>
      <c r="O46" s="57" t="s">
        <v>4</v>
      </c>
      <c r="P46" s="46" t="s">
        <v>49</v>
      </c>
      <c r="Q46" s="46" t="s">
        <v>49</v>
      </c>
      <c r="R46" s="46" t="s">
        <v>49</v>
      </c>
      <c r="S46" s="46" t="s">
        <v>49</v>
      </c>
      <c r="T46" s="47" t="s">
        <v>49</v>
      </c>
      <c r="V46" s="36"/>
    </row>
    <row r="47" spans="1:22" s="1" customFormat="1" ht="15" customHeight="1" x14ac:dyDescent="0.15">
      <c r="A47" s="23"/>
      <c r="B47" s="23" t="s">
        <v>29</v>
      </c>
      <c r="C47" s="55">
        <f t="shared" si="2"/>
        <v>1</v>
      </c>
      <c r="D47" s="40">
        <v>0</v>
      </c>
      <c r="E47" s="40">
        <v>0</v>
      </c>
      <c r="F47" s="40">
        <v>0</v>
      </c>
      <c r="G47" s="40">
        <v>1</v>
      </c>
      <c r="H47" s="41">
        <v>0</v>
      </c>
      <c r="I47" s="51">
        <v>2000</v>
      </c>
      <c r="J47" s="46" t="s">
        <v>49</v>
      </c>
      <c r="K47" s="46" t="s">
        <v>49</v>
      </c>
      <c r="L47" s="46" t="s">
        <v>49</v>
      </c>
      <c r="M47" s="46">
        <v>2000</v>
      </c>
      <c r="N47" s="47" t="s">
        <v>49</v>
      </c>
      <c r="O47" s="51">
        <v>2000</v>
      </c>
      <c r="P47" s="46" t="s">
        <v>49</v>
      </c>
      <c r="Q47" s="46" t="s">
        <v>49</v>
      </c>
      <c r="R47" s="46" t="s">
        <v>49</v>
      </c>
      <c r="S47" s="46">
        <v>2000</v>
      </c>
      <c r="T47" s="47" t="s">
        <v>49</v>
      </c>
      <c r="V47" s="36"/>
    </row>
    <row r="48" spans="1:22" s="1" customFormat="1" ht="15" customHeight="1" x14ac:dyDescent="0.15">
      <c r="A48" s="27"/>
      <c r="B48" s="27" t="s">
        <v>30</v>
      </c>
      <c r="C48" s="56">
        <f t="shared" si="2"/>
        <v>849</v>
      </c>
      <c r="D48" s="42">
        <v>122</v>
      </c>
      <c r="E48" s="42">
        <v>196</v>
      </c>
      <c r="F48" s="42">
        <v>184</v>
      </c>
      <c r="G48" s="42">
        <v>196</v>
      </c>
      <c r="H48" s="43">
        <v>151</v>
      </c>
      <c r="I48" s="52">
        <v>1529.7691401648999</v>
      </c>
      <c r="J48" s="48">
        <v>785.1639344262295</v>
      </c>
      <c r="K48" s="48">
        <v>1387.4438775510205</v>
      </c>
      <c r="L48" s="48">
        <v>1552.3423913043478</v>
      </c>
      <c r="M48" s="48">
        <v>1694.158163265306</v>
      </c>
      <c r="N48" s="49">
        <v>2075.2251655629138</v>
      </c>
      <c r="O48" s="52">
        <v>1454</v>
      </c>
      <c r="P48" s="48">
        <v>475</v>
      </c>
      <c r="Q48" s="48">
        <v>1300</v>
      </c>
      <c r="R48" s="48">
        <v>1550</v>
      </c>
      <c r="S48" s="48">
        <v>1705</v>
      </c>
      <c r="T48" s="49">
        <v>2050</v>
      </c>
      <c r="V48" s="36"/>
    </row>
    <row r="49" spans="1:22" s="1" customFormat="1" ht="15" customHeight="1" x14ac:dyDescent="0.15">
      <c r="A49" s="26"/>
      <c r="B49" s="26"/>
      <c r="C49" s="26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37"/>
    </row>
    <row r="50" spans="1:22" s="1" customFormat="1" ht="15" customHeight="1" x14ac:dyDescent="0.15">
      <c r="A50" s="26" t="s">
        <v>56</v>
      </c>
      <c r="B50" s="26"/>
      <c r="C50" s="26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37"/>
    </row>
    <row r="51" spans="1:22" s="1" customFormat="1" ht="15" customHeight="1" x14ac:dyDescent="0.15">
      <c r="A51" s="32" t="s">
        <v>87</v>
      </c>
      <c r="B51" s="32"/>
      <c r="C51" s="95" t="s">
        <v>88</v>
      </c>
      <c r="D51" s="14"/>
      <c r="E51" s="14"/>
      <c r="F51" s="14"/>
      <c r="G51" s="14"/>
      <c r="H51" s="37"/>
      <c r="I51" s="37"/>
      <c r="J51" s="14"/>
      <c r="K51" s="14"/>
      <c r="L51" s="14"/>
      <c r="M51" s="14"/>
      <c r="N51" s="37"/>
      <c r="O51" s="14"/>
      <c r="P51" s="14"/>
      <c r="Q51" s="14"/>
      <c r="R51" s="14"/>
      <c r="S51" s="37"/>
    </row>
    <row r="52" spans="1:22" s="1" customFormat="1" ht="15" customHeight="1" x14ac:dyDescent="0.15">
      <c r="A52" s="431"/>
      <c r="B52" s="77"/>
      <c r="C52" s="53" t="s">
        <v>42</v>
      </c>
      <c r="D52" s="12"/>
      <c r="E52" s="12"/>
      <c r="F52" s="12"/>
      <c r="G52" s="12"/>
      <c r="H52" s="13"/>
      <c r="I52" s="437" t="s">
        <v>54</v>
      </c>
      <c r="J52" s="438"/>
      <c r="K52" s="438"/>
      <c r="L52" s="438"/>
      <c r="M52" s="438"/>
      <c r="N52" s="439"/>
      <c r="O52" s="437" t="s">
        <v>68</v>
      </c>
      <c r="P52" s="438"/>
      <c r="Q52" s="438"/>
      <c r="R52" s="438"/>
      <c r="S52" s="438"/>
      <c r="T52" s="439"/>
    </row>
    <row r="53" spans="1:22" s="1" customFormat="1" ht="15" customHeight="1" x14ac:dyDescent="0.15">
      <c r="A53" s="434"/>
      <c r="B53" s="78"/>
      <c r="C53" s="68" t="s">
        <v>50</v>
      </c>
      <c r="D53" s="69" t="s">
        <v>45</v>
      </c>
      <c r="E53" s="70" t="s">
        <v>44</v>
      </c>
      <c r="F53" s="71" t="s">
        <v>43</v>
      </c>
      <c r="G53" s="69" t="s">
        <v>46</v>
      </c>
      <c r="H53" s="72" t="s">
        <v>47</v>
      </c>
      <c r="I53" s="73" t="s">
        <v>50</v>
      </c>
      <c r="J53" s="69" t="s">
        <v>45</v>
      </c>
      <c r="K53" s="70" t="s">
        <v>44</v>
      </c>
      <c r="L53" s="71" t="s">
        <v>43</v>
      </c>
      <c r="M53" s="69" t="s">
        <v>46</v>
      </c>
      <c r="N53" s="72" t="s">
        <v>47</v>
      </c>
      <c r="O53" s="73" t="s">
        <v>50</v>
      </c>
      <c r="P53" s="69" t="s">
        <v>45</v>
      </c>
      <c r="Q53" s="70" t="s">
        <v>44</v>
      </c>
      <c r="R53" s="71" t="s">
        <v>43</v>
      </c>
      <c r="S53" s="69" t="s">
        <v>46</v>
      </c>
      <c r="T53" s="72" t="s">
        <v>47</v>
      </c>
    </row>
    <row r="54" spans="1:22" s="1" customFormat="1" ht="14.25" customHeight="1" x14ac:dyDescent="0.15">
      <c r="A54" s="440" t="s">
        <v>39</v>
      </c>
      <c r="B54" s="74" t="s">
        <v>13</v>
      </c>
      <c r="C54" s="54">
        <v>54</v>
      </c>
      <c r="D54" s="38">
        <v>0</v>
      </c>
      <c r="E54" s="38">
        <v>2</v>
      </c>
      <c r="F54" s="38">
        <v>7</v>
      </c>
      <c r="G54" s="38">
        <v>17</v>
      </c>
      <c r="H54" s="39">
        <v>28</v>
      </c>
      <c r="I54" s="58">
        <v>5.5370370370370372</v>
      </c>
      <c r="J54" s="59" t="s">
        <v>49</v>
      </c>
      <c r="K54" s="59">
        <v>12.5</v>
      </c>
      <c r="L54" s="59">
        <v>5.2857142857142856</v>
      </c>
      <c r="M54" s="59">
        <v>5.7058823529411766</v>
      </c>
      <c r="N54" s="60">
        <v>5</v>
      </c>
      <c r="O54" s="58">
        <v>4</v>
      </c>
      <c r="P54" s="59" t="s">
        <v>49</v>
      </c>
      <c r="Q54" s="59">
        <v>12.5</v>
      </c>
      <c r="R54" s="59">
        <v>4</v>
      </c>
      <c r="S54" s="59">
        <v>5</v>
      </c>
      <c r="T54" s="60">
        <v>4</v>
      </c>
      <c r="V54" s="36"/>
    </row>
    <row r="55" spans="1:22" s="1" customFormat="1" ht="14.25" customHeight="1" x14ac:dyDescent="0.15">
      <c r="A55" s="441"/>
      <c r="B55" s="75" t="s">
        <v>14</v>
      </c>
      <c r="C55" s="55">
        <v>296</v>
      </c>
      <c r="D55" s="40">
        <v>69</v>
      </c>
      <c r="E55" s="40">
        <v>74</v>
      </c>
      <c r="F55" s="40">
        <v>45</v>
      </c>
      <c r="G55" s="40">
        <v>58</v>
      </c>
      <c r="H55" s="41">
        <v>50</v>
      </c>
      <c r="I55" s="61">
        <v>7.0641891891891895</v>
      </c>
      <c r="J55" s="62">
        <v>5.9855072463768115</v>
      </c>
      <c r="K55" s="62">
        <v>7.5</v>
      </c>
      <c r="L55" s="62">
        <v>6.2666666666666666</v>
      </c>
      <c r="M55" s="62">
        <v>6.6896551724137927</v>
      </c>
      <c r="N55" s="63">
        <v>9.06</v>
      </c>
      <c r="O55" s="61">
        <v>4</v>
      </c>
      <c r="P55" s="62">
        <v>4</v>
      </c>
      <c r="Q55" s="62">
        <v>4</v>
      </c>
      <c r="R55" s="62">
        <v>4</v>
      </c>
      <c r="S55" s="62">
        <v>4.5</v>
      </c>
      <c r="T55" s="63">
        <v>7</v>
      </c>
      <c r="V55" s="36"/>
    </row>
    <row r="56" spans="1:22" s="1" customFormat="1" ht="14.25" customHeight="1" x14ac:dyDescent="0.15">
      <c r="A56" s="441"/>
      <c r="B56" s="75" t="s">
        <v>15</v>
      </c>
      <c r="C56" s="55">
        <v>79</v>
      </c>
      <c r="D56" s="40">
        <v>11</v>
      </c>
      <c r="E56" s="40">
        <v>13</v>
      </c>
      <c r="F56" s="40">
        <v>18</v>
      </c>
      <c r="G56" s="40">
        <v>19</v>
      </c>
      <c r="H56" s="41">
        <v>18</v>
      </c>
      <c r="I56" s="61">
        <v>9.8607594936708853</v>
      </c>
      <c r="J56" s="62">
        <v>11</v>
      </c>
      <c r="K56" s="62">
        <v>9</v>
      </c>
      <c r="L56" s="62">
        <v>10.388888888888889</v>
      </c>
      <c r="M56" s="62">
        <v>12.210526315789474</v>
      </c>
      <c r="N56" s="63">
        <v>6.7777777777777777</v>
      </c>
      <c r="O56" s="61">
        <v>8</v>
      </c>
      <c r="P56" s="62">
        <v>8</v>
      </c>
      <c r="Q56" s="62">
        <v>8</v>
      </c>
      <c r="R56" s="62">
        <v>8</v>
      </c>
      <c r="S56" s="62">
        <v>10</v>
      </c>
      <c r="T56" s="63">
        <v>8</v>
      </c>
      <c r="V56" s="36"/>
    </row>
    <row r="57" spans="1:22" s="1" customFormat="1" ht="14.25" customHeight="1" x14ac:dyDescent="0.15">
      <c r="A57" s="441"/>
      <c r="B57" s="75" t="s">
        <v>16</v>
      </c>
      <c r="C57" s="55">
        <v>155</v>
      </c>
      <c r="D57" s="40">
        <v>16</v>
      </c>
      <c r="E57" s="40">
        <v>37</v>
      </c>
      <c r="F57" s="40">
        <v>19</v>
      </c>
      <c r="G57" s="40">
        <v>40</v>
      </c>
      <c r="H57" s="41">
        <v>43</v>
      </c>
      <c r="I57" s="61">
        <v>1.967741935483871</v>
      </c>
      <c r="J57" s="62">
        <v>1.9375</v>
      </c>
      <c r="K57" s="62">
        <v>1.9459459459459461</v>
      </c>
      <c r="L57" s="62">
        <v>1.7894736842105263</v>
      </c>
      <c r="M57" s="62">
        <v>1.95</v>
      </c>
      <c r="N57" s="63">
        <v>2.0930232558139537</v>
      </c>
      <c r="O57" s="61">
        <v>2</v>
      </c>
      <c r="P57" s="62">
        <v>2</v>
      </c>
      <c r="Q57" s="62">
        <v>2</v>
      </c>
      <c r="R57" s="62">
        <v>2</v>
      </c>
      <c r="S57" s="62">
        <v>2</v>
      </c>
      <c r="T57" s="63">
        <v>2</v>
      </c>
      <c r="V57" s="36"/>
    </row>
    <row r="58" spans="1:22" s="1" customFormat="1" ht="14.25" customHeight="1" x14ac:dyDescent="0.15">
      <c r="A58" s="441"/>
      <c r="B58" s="75" t="s">
        <v>17</v>
      </c>
      <c r="C58" s="55">
        <v>51</v>
      </c>
      <c r="D58" s="40">
        <v>4</v>
      </c>
      <c r="E58" s="40">
        <v>10</v>
      </c>
      <c r="F58" s="40">
        <v>12</v>
      </c>
      <c r="G58" s="40">
        <v>7</v>
      </c>
      <c r="H58" s="41">
        <v>18</v>
      </c>
      <c r="I58" s="61">
        <v>1.9411764705882353</v>
      </c>
      <c r="J58" s="62">
        <v>2.5</v>
      </c>
      <c r="K58" s="62">
        <v>2</v>
      </c>
      <c r="L58" s="62">
        <v>1.75</v>
      </c>
      <c r="M58" s="62">
        <v>2.2857142857142856</v>
      </c>
      <c r="N58" s="63">
        <v>1.7777777777777777</v>
      </c>
      <c r="O58" s="61">
        <v>2</v>
      </c>
      <c r="P58" s="62">
        <v>2</v>
      </c>
      <c r="Q58" s="62">
        <v>2</v>
      </c>
      <c r="R58" s="62">
        <v>2</v>
      </c>
      <c r="S58" s="62">
        <v>2</v>
      </c>
      <c r="T58" s="63">
        <v>2</v>
      </c>
      <c r="V58" s="36"/>
    </row>
    <row r="59" spans="1:22" s="1" customFormat="1" ht="14.25" customHeight="1" x14ac:dyDescent="0.15">
      <c r="A59" s="441"/>
      <c r="B59" s="75" t="s">
        <v>18</v>
      </c>
      <c r="C59" s="55">
        <v>117</v>
      </c>
      <c r="D59" s="40">
        <v>20</v>
      </c>
      <c r="E59" s="40">
        <v>27</v>
      </c>
      <c r="F59" s="40">
        <v>20</v>
      </c>
      <c r="G59" s="40">
        <v>23</v>
      </c>
      <c r="H59" s="41">
        <v>27</v>
      </c>
      <c r="I59" s="61">
        <v>2.1282051282051282</v>
      </c>
      <c r="J59" s="62">
        <v>2.4</v>
      </c>
      <c r="K59" s="62">
        <v>2.0370370370370372</v>
      </c>
      <c r="L59" s="62">
        <v>2.1</v>
      </c>
      <c r="M59" s="62">
        <v>2.0434782608695654</v>
      </c>
      <c r="N59" s="63">
        <v>2.1111111111111112</v>
      </c>
      <c r="O59" s="61">
        <v>2</v>
      </c>
      <c r="P59" s="62">
        <v>2</v>
      </c>
      <c r="Q59" s="62">
        <v>2</v>
      </c>
      <c r="R59" s="62">
        <v>2</v>
      </c>
      <c r="S59" s="62">
        <v>2</v>
      </c>
      <c r="T59" s="63">
        <v>2</v>
      </c>
      <c r="V59" s="36"/>
    </row>
    <row r="60" spans="1:22" s="1" customFormat="1" ht="14.25" customHeight="1" x14ac:dyDescent="0.15">
      <c r="A60" s="441"/>
      <c r="B60" s="75" t="s">
        <v>19</v>
      </c>
      <c r="C60" s="55">
        <v>11</v>
      </c>
      <c r="D60" s="40">
        <v>1</v>
      </c>
      <c r="E60" s="40">
        <v>4</v>
      </c>
      <c r="F60" s="40">
        <v>2</v>
      </c>
      <c r="G60" s="40">
        <v>1</v>
      </c>
      <c r="H60" s="41">
        <v>3</v>
      </c>
      <c r="I60" s="61">
        <v>2.3636363636363638</v>
      </c>
      <c r="J60" s="62">
        <v>4</v>
      </c>
      <c r="K60" s="62">
        <v>1.5</v>
      </c>
      <c r="L60" s="62">
        <v>3</v>
      </c>
      <c r="M60" s="62">
        <v>2</v>
      </c>
      <c r="N60" s="63">
        <v>2.6666666666666665</v>
      </c>
      <c r="O60" s="61">
        <v>2</v>
      </c>
      <c r="P60" s="62">
        <v>4</v>
      </c>
      <c r="Q60" s="62">
        <v>1.5</v>
      </c>
      <c r="R60" s="62">
        <v>3</v>
      </c>
      <c r="S60" s="62">
        <v>2</v>
      </c>
      <c r="T60" s="63">
        <v>2</v>
      </c>
      <c r="V60" s="36"/>
    </row>
    <row r="61" spans="1:22" s="1" customFormat="1" ht="14.25" customHeight="1" x14ac:dyDescent="0.15">
      <c r="A61" s="441"/>
      <c r="B61" s="75" t="s">
        <v>21</v>
      </c>
      <c r="C61" s="55">
        <v>165</v>
      </c>
      <c r="D61" s="40">
        <v>46</v>
      </c>
      <c r="E61" s="40">
        <v>49</v>
      </c>
      <c r="F61" s="40">
        <v>30</v>
      </c>
      <c r="G61" s="40">
        <v>22</v>
      </c>
      <c r="H61" s="41">
        <v>18</v>
      </c>
      <c r="I61" s="61">
        <v>8.9393939393939394</v>
      </c>
      <c r="J61" s="62">
        <v>9.0652173913043477</v>
      </c>
      <c r="K61" s="62">
        <v>8</v>
      </c>
      <c r="L61" s="62">
        <v>9.3666666666666671</v>
      </c>
      <c r="M61" s="62">
        <v>9.7272727272727266</v>
      </c>
      <c r="N61" s="63">
        <v>9.5</v>
      </c>
      <c r="O61" s="61">
        <v>8</v>
      </c>
      <c r="P61" s="62">
        <v>8</v>
      </c>
      <c r="Q61" s="62">
        <v>8</v>
      </c>
      <c r="R61" s="62">
        <v>10</v>
      </c>
      <c r="S61" s="62">
        <v>8.5</v>
      </c>
      <c r="T61" s="63">
        <v>8</v>
      </c>
      <c r="V61" s="36"/>
    </row>
    <row r="62" spans="1:22" s="1" customFormat="1" ht="14.25" customHeight="1" x14ac:dyDescent="0.15">
      <c r="A62" s="441"/>
      <c r="B62" s="75" t="s">
        <v>22</v>
      </c>
      <c r="C62" s="55">
        <v>122</v>
      </c>
      <c r="D62" s="40">
        <v>10</v>
      </c>
      <c r="E62" s="40">
        <v>25</v>
      </c>
      <c r="F62" s="40">
        <v>31</v>
      </c>
      <c r="G62" s="40">
        <v>25</v>
      </c>
      <c r="H62" s="41">
        <v>31</v>
      </c>
      <c r="I62" s="61">
        <v>12.540983606557377</v>
      </c>
      <c r="J62" s="62">
        <v>12.3</v>
      </c>
      <c r="K62" s="62">
        <v>10.84</v>
      </c>
      <c r="L62" s="62">
        <v>11.258064516129032</v>
      </c>
      <c r="M62" s="62">
        <v>12.28</v>
      </c>
      <c r="N62" s="63">
        <v>15.483870967741936</v>
      </c>
      <c r="O62" s="61">
        <v>8</v>
      </c>
      <c r="P62" s="62">
        <v>10.5</v>
      </c>
      <c r="Q62" s="62">
        <v>9</v>
      </c>
      <c r="R62" s="62">
        <v>6</v>
      </c>
      <c r="S62" s="62">
        <v>8</v>
      </c>
      <c r="T62" s="63">
        <v>14</v>
      </c>
      <c r="V62" s="36"/>
    </row>
    <row r="63" spans="1:22" s="1" customFormat="1" ht="14.25" customHeight="1" x14ac:dyDescent="0.15">
      <c r="A63" s="441"/>
      <c r="B63" s="75" t="s">
        <v>23</v>
      </c>
      <c r="C63" s="55">
        <v>20</v>
      </c>
      <c r="D63" s="40">
        <v>2</v>
      </c>
      <c r="E63" s="40">
        <v>4</v>
      </c>
      <c r="F63" s="40">
        <v>5</v>
      </c>
      <c r="G63" s="40">
        <v>3</v>
      </c>
      <c r="H63" s="41">
        <v>6</v>
      </c>
      <c r="I63" s="61">
        <v>8</v>
      </c>
      <c r="J63" s="62">
        <v>3.5</v>
      </c>
      <c r="K63" s="62">
        <v>10.25</v>
      </c>
      <c r="L63" s="62">
        <v>9.1999999999999993</v>
      </c>
      <c r="M63" s="62">
        <v>3.6666666666666665</v>
      </c>
      <c r="N63" s="63">
        <v>9.1666666666666661</v>
      </c>
      <c r="O63" s="61">
        <v>6.5</v>
      </c>
      <c r="P63" s="62">
        <v>3.5</v>
      </c>
      <c r="Q63" s="62">
        <v>8.5</v>
      </c>
      <c r="R63" s="62">
        <v>7</v>
      </c>
      <c r="S63" s="62">
        <v>4</v>
      </c>
      <c r="T63" s="63">
        <v>10.5</v>
      </c>
      <c r="V63" s="36"/>
    </row>
    <row r="64" spans="1:22" s="1" customFormat="1" ht="14.25" customHeight="1" x14ac:dyDescent="0.15">
      <c r="A64" s="23"/>
      <c r="B64" s="75" t="s">
        <v>24</v>
      </c>
      <c r="C64" s="55">
        <v>7</v>
      </c>
      <c r="D64" s="40">
        <v>1</v>
      </c>
      <c r="E64" s="40">
        <v>2</v>
      </c>
      <c r="F64" s="40">
        <v>2</v>
      </c>
      <c r="G64" s="40">
        <v>2</v>
      </c>
      <c r="H64" s="41">
        <v>0</v>
      </c>
      <c r="I64" s="61">
        <v>46.428571428571431</v>
      </c>
      <c r="J64" s="62">
        <v>31</v>
      </c>
      <c r="K64" s="62">
        <v>40</v>
      </c>
      <c r="L64" s="62">
        <v>74.5</v>
      </c>
      <c r="M64" s="62">
        <v>32.5</v>
      </c>
      <c r="N64" s="63" t="s">
        <v>49</v>
      </c>
      <c r="O64" s="61">
        <v>31</v>
      </c>
      <c r="P64" s="62">
        <v>31</v>
      </c>
      <c r="Q64" s="62">
        <v>40</v>
      </c>
      <c r="R64" s="62">
        <v>74.5</v>
      </c>
      <c r="S64" s="62">
        <v>32.5</v>
      </c>
      <c r="T64" s="63" t="s">
        <v>49</v>
      </c>
      <c r="V64" s="36"/>
    </row>
    <row r="65" spans="1:22" s="1" customFormat="1" ht="14.25" customHeight="1" x14ac:dyDescent="0.15">
      <c r="A65" s="23"/>
      <c r="B65" s="75" t="s">
        <v>25</v>
      </c>
      <c r="C65" s="55">
        <v>10</v>
      </c>
      <c r="D65" s="40">
        <v>2</v>
      </c>
      <c r="E65" s="40">
        <v>1</v>
      </c>
      <c r="F65" s="40">
        <v>1</v>
      </c>
      <c r="G65" s="40">
        <v>1</v>
      </c>
      <c r="H65" s="41">
        <v>5</v>
      </c>
      <c r="I65" s="61">
        <v>10.4</v>
      </c>
      <c r="J65" s="62">
        <v>6</v>
      </c>
      <c r="K65" s="62">
        <v>1</v>
      </c>
      <c r="L65" s="62">
        <v>1</v>
      </c>
      <c r="M65" s="62">
        <v>1</v>
      </c>
      <c r="N65" s="63">
        <v>17.8</v>
      </c>
      <c r="O65" s="61">
        <v>3</v>
      </c>
      <c r="P65" s="62">
        <v>6</v>
      </c>
      <c r="Q65" s="62">
        <v>1</v>
      </c>
      <c r="R65" s="62">
        <v>1</v>
      </c>
      <c r="S65" s="62">
        <v>1</v>
      </c>
      <c r="T65" s="63">
        <v>10</v>
      </c>
      <c r="V65" s="36"/>
    </row>
    <row r="66" spans="1:22" s="1" customFormat="1" ht="14.25" customHeight="1" x14ac:dyDescent="0.15">
      <c r="A66" s="23"/>
      <c r="B66" s="75" t="s">
        <v>26</v>
      </c>
      <c r="C66" s="55">
        <v>81</v>
      </c>
      <c r="D66" s="40">
        <v>23</v>
      </c>
      <c r="E66" s="40">
        <v>26</v>
      </c>
      <c r="F66" s="40">
        <v>12</v>
      </c>
      <c r="G66" s="40">
        <v>10</v>
      </c>
      <c r="H66" s="41">
        <v>10</v>
      </c>
      <c r="I66" s="61">
        <v>10.654320987654321</v>
      </c>
      <c r="J66" s="62">
        <v>9</v>
      </c>
      <c r="K66" s="62">
        <v>11</v>
      </c>
      <c r="L66" s="62">
        <v>12.166666666666666</v>
      </c>
      <c r="M66" s="62">
        <v>11.7</v>
      </c>
      <c r="N66" s="63">
        <v>10.7</v>
      </c>
      <c r="O66" s="61">
        <v>8</v>
      </c>
      <c r="P66" s="62">
        <v>8</v>
      </c>
      <c r="Q66" s="62">
        <v>10.5</v>
      </c>
      <c r="R66" s="62">
        <v>9</v>
      </c>
      <c r="S66" s="62">
        <v>8</v>
      </c>
      <c r="T66" s="63">
        <v>7.5</v>
      </c>
      <c r="V66" s="36"/>
    </row>
    <row r="67" spans="1:22" s="1" customFormat="1" ht="14.25" customHeight="1" x14ac:dyDescent="0.15">
      <c r="A67" s="23"/>
      <c r="B67" s="75" t="s">
        <v>27</v>
      </c>
      <c r="C67" s="55">
        <v>19</v>
      </c>
      <c r="D67" s="40">
        <v>4</v>
      </c>
      <c r="E67" s="40">
        <v>5</v>
      </c>
      <c r="F67" s="40">
        <v>1</v>
      </c>
      <c r="G67" s="40">
        <v>5</v>
      </c>
      <c r="H67" s="41">
        <v>4</v>
      </c>
      <c r="I67" s="61">
        <v>12.789473684210526</v>
      </c>
      <c r="J67" s="62">
        <v>7.5</v>
      </c>
      <c r="K67" s="62">
        <v>11</v>
      </c>
      <c r="L67" s="62">
        <v>8</v>
      </c>
      <c r="M67" s="62">
        <v>20</v>
      </c>
      <c r="N67" s="63">
        <v>12.5</v>
      </c>
      <c r="O67" s="61">
        <v>13</v>
      </c>
      <c r="P67" s="62">
        <v>6.5</v>
      </c>
      <c r="Q67" s="62">
        <v>13</v>
      </c>
      <c r="R67" s="62">
        <v>8</v>
      </c>
      <c r="S67" s="62">
        <v>22</v>
      </c>
      <c r="T67" s="63">
        <v>14.5</v>
      </c>
      <c r="V67" s="36"/>
    </row>
    <row r="68" spans="1:22" s="1" customFormat="1" ht="14.25" customHeight="1" x14ac:dyDescent="0.15">
      <c r="A68" s="23"/>
      <c r="B68" s="75" t="s">
        <v>28</v>
      </c>
      <c r="C68" s="55">
        <v>2</v>
      </c>
      <c r="D68" s="40">
        <v>0</v>
      </c>
      <c r="E68" s="40">
        <v>1</v>
      </c>
      <c r="F68" s="40">
        <v>1</v>
      </c>
      <c r="G68" s="40">
        <v>0</v>
      </c>
      <c r="H68" s="41">
        <v>0</v>
      </c>
      <c r="I68" s="61">
        <v>22</v>
      </c>
      <c r="J68" s="62" t="s">
        <v>49</v>
      </c>
      <c r="K68" s="62">
        <v>13</v>
      </c>
      <c r="L68" s="62">
        <v>31</v>
      </c>
      <c r="M68" s="62" t="s">
        <v>49</v>
      </c>
      <c r="N68" s="63" t="s">
        <v>49</v>
      </c>
      <c r="O68" s="61">
        <v>22</v>
      </c>
      <c r="P68" s="62" t="s">
        <v>49</v>
      </c>
      <c r="Q68" s="62">
        <v>13</v>
      </c>
      <c r="R68" s="62">
        <v>31</v>
      </c>
      <c r="S68" s="62" t="s">
        <v>49</v>
      </c>
      <c r="T68" s="63" t="s">
        <v>49</v>
      </c>
      <c r="V68" s="36"/>
    </row>
    <row r="69" spans="1:22" s="1" customFormat="1" ht="14.25" customHeight="1" x14ac:dyDescent="0.15">
      <c r="A69" s="23"/>
      <c r="B69" s="75" t="s">
        <v>29</v>
      </c>
      <c r="C69" s="55">
        <v>0</v>
      </c>
      <c r="D69" s="40">
        <v>0</v>
      </c>
      <c r="E69" s="40">
        <v>0</v>
      </c>
      <c r="F69" s="40">
        <v>0</v>
      </c>
      <c r="G69" s="40">
        <v>0</v>
      </c>
      <c r="H69" s="41">
        <v>0</v>
      </c>
      <c r="I69" s="64" t="s">
        <v>49</v>
      </c>
      <c r="J69" s="62" t="s">
        <v>49</v>
      </c>
      <c r="K69" s="62" t="s">
        <v>49</v>
      </c>
      <c r="L69" s="62" t="s">
        <v>49</v>
      </c>
      <c r="M69" s="62" t="s">
        <v>49</v>
      </c>
      <c r="N69" s="63" t="s">
        <v>49</v>
      </c>
      <c r="O69" s="64" t="s">
        <v>49</v>
      </c>
      <c r="P69" s="62" t="s">
        <v>49</v>
      </c>
      <c r="Q69" s="62" t="s">
        <v>49</v>
      </c>
      <c r="R69" s="62" t="s">
        <v>49</v>
      </c>
      <c r="S69" s="62" t="s">
        <v>49</v>
      </c>
      <c r="T69" s="63" t="s">
        <v>49</v>
      </c>
      <c r="V69" s="36"/>
    </row>
    <row r="70" spans="1:22" s="1" customFormat="1" ht="14.25" customHeight="1" x14ac:dyDescent="0.15">
      <c r="A70" s="23"/>
      <c r="B70" s="75" t="s">
        <v>31</v>
      </c>
      <c r="C70" s="55">
        <v>123</v>
      </c>
      <c r="D70" s="40">
        <v>14</v>
      </c>
      <c r="E70" s="40">
        <v>23</v>
      </c>
      <c r="F70" s="40">
        <v>22</v>
      </c>
      <c r="G70" s="40">
        <v>29</v>
      </c>
      <c r="H70" s="41">
        <v>35</v>
      </c>
      <c r="I70" s="61">
        <v>2.3658536585365852</v>
      </c>
      <c r="J70" s="62">
        <v>2</v>
      </c>
      <c r="K70" s="62">
        <v>1.9130434782608696</v>
      </c>
      <c r="L70" s="62">
        <v>3.3636363636363638</v>
      </c>
      <c r="M70" s="62">
        <v>2.2413793103448274</v>
      </c>
      <c r="N70" s="63">
        <v>2.2857142857142856</v>
      </c>
      <c r="O70" s="61">
        <v>2</v>
      </c>
      <c r="P70" s="62">
        <v>2</v>
      </c>
      <c r="Q70" s="62">
        <v>2</v>
      </c>
      <c r="R70" s="62">
        <v>2</v>
      </c>
      <c r="S70" s="62">
        <v>2</v>
      </c>
      <c r="T70" s="63">
        <v>2</v>
      </c>
      <c r="V70" s="36"/>
    </row>
    <row r="71" spans="1:22" s="1" customFormat="1" ht="14.25" customHeight="1" x14ac:dyDescent="0.15">
      <c r="A71" s="23"/>
      <c r="B71" s="75" t="s">
        <v>32</v>
      </c>
      <c r="C71" s="55">
        <v>31</v>
      </c>
      <c r="D71" s="40">
        <v>3</v>
      </c>
      <c r="E71" s="40">
        <v>6</v>
      </c>
      <c r="F71" s="40">
        <v>7</v>
      </c>
      <c r="G71" s="40">
        <v>6</v>
      </c>
      <c r="H71" s="41">
        <v>9</v>
      </c>
      <c r="I71" s="64">
        <v>1.967741935483871</v>
      </c>
      <c r="J71" s="62">
        <v>1.3333333333333333</v>
      </c>
      <c r="K71" s="62">
        <v>2.5</v>
      </c>
      <c r="L71" s="62">
        <v>2.2857142857142856</v>
      </c>
      <c r="M71" s="62">
        <v>2.1666666666666665</v>
      </c>
      <c r="N71" s="63">
        <v>1.4444444444444444</v>
      </c>
      <c r="O71" s="64">
        <v>2</v>
      </c>
      <c r="P71" s="62">
        <v>1</v>
      </c>
      <c r="Q71" s="62">
        <v>2.5</v>
      </c>
      <c r="R71" s="62">
        <v>2</v>
      </c>
      <c r="S71" s="62">
        <v>2</v>
      </c>
      <c r="T71" s="63">
        <v>1</v>
      </c>
      <c r="V71" s="36"/>
    </row>
    <row r="72" spans="1:22" s="1" customFormat="1" ht="14.25" customHeight="1" x14ac:dyDescent="0.15">
      <c r="A72" s="23"/>
      <c r="B72" s="75" t="s">
        <v>33</v>
      </c>
      <c r="C72" s="55">
        <v>36</v>
      </c>
      <c r="D72" s="40">
        <v>0</v>
      </c>
      <c r="E72" s="40">
        <v>8</v>
      </c>
      <c r="F72" s="40">
        <v>7</v>
      </c>
      <c r="G72" s="40">
        <v>8</v>
      </c>
      <c r="H72" s="41">
        <v>13</v>
      </c>
      <c r="I72" s="61">
        <v>12.611111111111111</v>
      </c>
      <c r="J72" s="62" t="s">
        <v>49</v>
      </c>
      <c r="K72" s="62">
        <v>7.75</v>
      </c>
      <c r="L72" s="62">
        <v>7.1428571428571432</v>
      </c>
      <c r="M72" s="62">
        <v>10</v>
      </c>
      <c r="N72" s="63">
        <v>20.153846153846153</v>
      </c>
      <c r="O72" s="61">
        <v>8</v>
      </c>
      <c r="P72" s="62" t="s">
        <v>49</v>
      </c>
      <c r="Q72" s="62">
        <v>5</v>
      </c>
      <c r="R72" s="62">
        <v>8</v>
      </c>
      <c r="S72" s="62">
        <v>6</v>
      </c>
      <c r="T72" s="63">
        <v>12</v>
      </c>
      <c r="V72" s="36"/>
    </row>
    <row r="73" spans="1:22" s="1" customFormat="1" ht="14.25" customHeight="1" x14ac:dyDescent="0.15">
      <c r="A73" s="27"/>
      <c r="B73" s="76" t="s">
        <v>34</v>
      </c>
      <c r="C73" s="56">
        <v>122</v>
      </c>
      <c r="D73" s="42">
        <v>35</v>
      </c>
      <c r="E73" s="42">
        <v>41</v>
      </c>
      <c r="F73" s="42">
        <v>21</v>
      </c>
      <c r="G73" s="42">
        <v>12</v>
      </c>
      <c r="H73" s="43">
        <v>13</v>
      </c>
      <c r="I73" s="65">
        <v>23.811475409836067</v>
      </c>
      <c r="J73" s="66">
        <v>20.742857142857144</v>
      </c>
      <c r="K73" s="66">
        <v>26.658536585365855</v>
      </c>
      <c r="L73" s="66">
        <v>26.38095238095238</v>
      </c>
      <c r="M73" s="66">
        <v>24.666666666666668</v>
      </c>
      <c r="N73" s="67">
        <v>18.153846153846153</v>
      </c>
      <c r="O73" s="65">
        <v>21</v>
      </c>
      <c r="P73" s="66">
        <v>20</v>
      </c>
      <c r="Q73" s="66">
        <v>26</v>
      </c>
      <c r="R73" s="66">
        <v>26</v>
      </c>
      <c r="S73" s="66">
        <v>15</v>
      </c>
      <c r="T73" s="67">
        <v>18</v>
      </c>
      <c r="V73" s="36"/>
    </row>
    <row r="74" spans="1:22" s="1" customFormat="1" ht="14.25" customHeight="1" x14ac:dyDescent="0.15">
      <c r="A74" s="440" t="s">
        <v>41</v>
      </c>
      <c r="B74" s="74" t="s">
        <v>13</v>
      </c>
      <c r="C74" s="54">
        <v>11</v>
      </c>
      <c r="D74" s="38">
        <v>0</v>
      </c>
      <c r="E74" s="38">
        <v>2</v>
      </c>
      <c r="F74" s="38">
        <v>1</v>
      </c>
      <c r="G74" s="38">
        <v>5</v>
      </c>
      <c r="H74" s="39">
        <v>3</v>
      </c>
      <c r="I74" s="58">
        <v>5.1818181818181817</v>
      </c>
      <c r="J74" s="59" t="s">
        <v>49</v>
      </c>
      <c r="K74" s="59">
        <v>3</v>
      </c>
      <c r="L74" s="59">
        <v>4</v>
      </c>
      <c r="M74" s="59">
        <v>5.8</v>
      </c>
      <c r="N74" s="60">
        <v>6</v>
      </c>
      <c r="O74" s="58">
        <v>4</v>
      </c>
      <c r="P74" s="59" t="s">
        <v>49</v>
      </c>
      <c r="Q74" s="59">
        <v>3</v>
      </c>
      <c r="R74" s="59">
        <v>4</v>
      </c>
      <c r="S74" s="59">
        <v>4</v>
      </c>
      <c r="T74" s="60">
        <v>8</v>
      </c>
      <c r="V74" s="36"/>
    </row>
    <row r="75" spans="1:22" s="1" customFormat="1" ht="14.25" customHeight="1" x14ac:dyDescent="0.15">
      <c r="A75" s="441"/>
      <c r="B75" s="75" t="s">
        <v>14</v>
      </c>
      <c r="C75" s="55">
        <v>208</v>
      </c>
      <c r="D75" s="40">
        <v>31</v>
      </c>
      <c r="E75" s="40">
        <v>33</v>
      </c>
      <c r="F75" s="40">
        <v>38</v>
      </c>
      <c r="G75" s="40">
        <v>53</v>
      </c>
      <c r="H75" s="41">
        <v>53</v>
      </c>
      <c r="I75" s="61">
        <v>10.23076923076923</v>
      </c>
      <c r="J75" s="62">
        <v>8.064516129032258</v>
      </c>
      <c r="K75" s="62">
        <v>4</v>
      </c>
      <c r="L75" s="62">
        <v>9.7368421052631575</v>
      </c>
      <c r="M75" s="62">
        <v>11.339622641509434</v>
      </c>
      <c r="N75" s="63">
        <v>14.622641509433961</v>
      </c>
      <c r="O75" s="61">
        <v>5</v>
      </c>
      <c r="P75" s="62">
        <v>4</v>
      </c>
      <c r="Q75" s="62">
        <v>4</v>
      </c>
      <c r="R75" s="62">
        <v>8</v>
      </c>
      <c r="S75" s="62">
        <v>5</v>
      </c>
      <c r="T75" s="63">
        <v>8</v>
      </c>
      <c r="V75" s="36"/>
    </row>
    <row r="76" spans="1:22" s="1" customFormat="1" ht="14.25" customHeight="1" x14ac:dyDescent="0.15">
      <c r="A76" s="441"/>
      <c r="B76" s="75" t="s">
        <v>15</v>
      </c>
      <c r="C76" s="55">
        <v>52</v>
      </c>
      <c r="D76" s="40">
        <v>10</v>
      </c>
      <c r="E76" s="40">
        <v>10</v>
      </c>
      <c r="F76" s="40">
        <v>10</v>
      </c>
      <c r="G76" s="40">
        <v>11</v>
      </c>
      <c r="H76" s="41">
        <v>11</v>
      </c>
      <c r="I76" s="61">
        <v>10.788461538461538</v>
      </c>
      <c r="J76" s="62">
        <v>10</v>
      </c>
      <c r="K76" s="62">
        <v>7.3</v>
      </c>
      <c r="L76" s="62">
        <v>14.9</v>
      </c>
      <c r="M76" s="62">
        <v>9.6363636363636367</v>
      </c>
      <c r="N76" s="63">
        <v>12.090909090909092</v>
      </c>
      <c r="O76" s="61">
        <v>8</v>
      </c>
      <c r="P76" s="62">
        <v>8</v>
      </c>
      <c r="Q76" s="62">
        <v>4.5</v>
      </c>
      <c r="R76" s="62">
        <v>16</v>
      </c>
      <c r="S76" s="62">
        <v>8</v>
      </c>
      <c r="T76" s="63">
        <v>8</v>
      </c>
      <c r="V76" s="36"/>
    </row>
    <row r="77" spans="1:22" s="1" customFormat="1" ht="14.25" customHeight="1" x14ac:dyDescent="0.15">
      <c r="A77" s="441"/>
      <c r="B77" s="75" t="s">
        <v>16</v>
      </c>
      <c r="C77" s="55">
        <v>304</v>
      </c>
      <c r="D77" s="40">
        <v>53</v>
      </c>
      <c r="E77" s="40">
        <v>70</v>
      </c>
      <c r="F77" s="40">
        <v>45</v>
      </c>
      <c r="G77" s="40">
        <v>68</v>
      </c>
      <c r="H77" s="41">
        <v>68</v>
      </c>
      <c r="I77" s="61">
        <v>1.944078947368421</v>
      </c>
      <c r="J77" s="62">
        <v>2.0188679245283021</v>
      </c>
      <c r="K77" s="62">
        <v>1.9285714285714286</v>
      </c>
      <c r="L77" s="62">
        <v>1.9111111111111112</v>
      </c>
      <c r="M77" s="62">
        <v>1.911764705882353</v>
      </c>
      <c r="N77" s="63">
        <v>1.9558823529411764</v>
      </c>
      <c r="O77" s="61">
        <v>2</v>
      </c>
      <c r="P77" s="62">
        <v>2</v>
      </c>
      <c r="Q77" s="62">
        <v>2</v>
      </c>
      <c r="R77" s="62">
        <v>2</v>
      </c>
      <c r="S77" s="62">
        <v>2</v>
      </c>
      <c r="T77" s="63">
        <v>2</v>
      </c>
      <c r="V77" s="36"/>
    </row>
    <row r="78" spans="1:22" s="1" customFormat="1" ht="14.25" customHeight="1" x14ac:dyDescent="0.15">
      <c r="A78" s="441"/>
      <c r="B78" s="75" t="s">
        <v>17</v>
      </c>
      <c r="C78" s="55">
        <v>101</v>
      </c>
      <c r="D78" s="40">
        <v>16</v>
      </c>
      <c r="E78" s="40">
        <v>21</v>
      </c>
      <c r="F78" s="40">
        <v>19</v>
      </c>
      <c r="G78" s="40">
        <v>19</v>
      </c>
      <c r="H78" s="41">
        <v>26</v>
      </c>
      <c r="I78" s="61">
        <v>2.0891089108910892</v>
      </c>
      <c r="J78" s="62">
        <v>2.1875</v>
      </c>
      <c r="K78" s="62">
        <v>2</v>
      </c>
      <c r="L78" s="62">
        <v>2.3157894736842106</v>
      </c>
      <c r="M78" s="62">
        <v>2.0526315789473686</v>
      </c>
      <c r="N78" s="63">
        <v>1.9615384615384615</v>
      </c>
      <c r="O78" s="61">
        <v>2</v>
      </c>
      <c r="P78" s="62">
        <v>2</v>
      </c>
      <c r="Q78" s="62">
        <v>2</v>
      </c>
      <c r="R78" s="62">
        <v>2</v>
      </c>
      <c r="S78" s="62">
        <v>2</v>
      </c>
      <c r="T78" s="63">
        <v>2</v>
      </c>
      <c r="V78" s="36"/>
    </row>
    <row r="79" spans="1:22" s="1" customFormat="1" ht="14.25" customHeight="1" x14ac:dyDescent="0.15">
      <c r="A79" s="441"/>
      <c r="B79" s="75" t="s">
        <v>18</v>
      </c>
      <c r="C79" s="55">
        <v>270</v>
      </c>
      <c r="D79" s="40">
        <v>48</v>
      </c>
      <c r="E79" s="40">
        <v>64</v>
      </c>
      <c r="F79" s="40">
        <v>39</v>
      </c>
      <c r="G79" s="40">
        <v>63</v>
      </c>
      <c r="H79" s="41">
        <v>56</v>
      </c>
      <c r="I79" s="61">
        <v>2.0296296296296297</v>
      </c>
      <c r="J79" s="62">
        <v>1.9583333333333333</v>
      </c>
      <c r="K79" s="62">
        <v>2.03125</v>
      </c>
      <c r="L79" s="62">
        <v>2</v>
      </c>
      <c r="M79" s="62">
        <v>2.0476190476190474</v>
      </c>
      <c r="N79" s="63">
        <v>2.0892857142857144</v>
      </c>
      <c r="O79" s="61">
        <v>2</v>
      </c>
      <c r="P79" s="62">
        <v>2</v>
      </c>
      <c r="Q79" s="62">
        <v>2</v>
      </c>
      <c r="R79" s="62">
        <v>2</v>
      </c>
      <c r="S79" s="62">
        <v>2</v>
      </c>
      <c r="T79" s="63">
        <v>2</v>
      </c>
      <c r="V79" s="36"/>
    </row>
    <row r="80" spans="1:22" s="1" customFormat="1" ht="14.25" customHeight="1" x14ac:dyDescent="0.15">
      <c r="A80" s="441"/>
      <c r="B80" s="75" t="s">
        <v>19</v>
      </c>
      <c r="C80" s="55">
        <v>17</v>
      </c>
      <c r="D80" s="40">
        <v>1</v>
      </c>
      <c r="E80" s="40">
        <v>5</v>
      </c>
      <c r="F80" s="40">
        <v>3</v>
      </c>
      <c r="G80" s="40">
        <v>4</v>
      </c>
      <c r="H80" s="41">
        <v>4</v>
      </c>
      <c r="I80" s="61">
        <v>3.3529411764705883</v>
      </c>
      <c r="J80" s="62">
        <v>4</v>
      </c>
      <c r="K80" s="62">
        <v>3.6</v>
      </c>
      <c r="L80" s="62">
        <v>3</v>
      </c>
      <c r="M80" s="62">
        <v>3.5</v>
      </c>
      <c r="N80" s="63">
        <v>3</v>
      </c>
      <c r="O80" s="61">
        <v>4</v>
      </c>
      <c r="P80" s="62">
        <v>4</v>
      </c>
      <c r="Q80" s="62">
        <v>4</v>
      </c>
      <c r="R80" s="62">
        <v>3</v>
      </c>
      <c r="S80" s="62">
        <v>4</v>
      </c>
      <c r="T80" s="63">
        <v>3</v>
      </c>
      <c r="V80" s="36"/>
    </row>
    <row r="81" spans="1:22" s="1" customFormat="1" ht="14.25" customHeight="1" x14ac:dyDescent="0.15">
      <c r="A81" s="441"/>
      <c r="B81" s="75" t="s">
        <v>21</v>
      </c>
      <c r="C81" s="55">
        <v>101</v>
      </c>
      <c r="D81" s="40">
        <v>23</v>
      </c>
      <c r="E81" s="40">
        <v>28</v>
      </c>
      <c r="F81" s="40">
        <v>25</v>
      </c>
      <c r="G81" s="40">
        <v>17</v>
      </c>
      <c r="H81" s="41">
        <v>8</v>
      </c>
      <c r="I81" s="61">
        <v>9.3267326732673261</v>
      </c>
      <c r="J81" s="62">
        <v>9.4782608695652169</v>
      </c>
      <c r="K81" s="62">
        <v>9.2857142857142865</v>
      </c>
      <c r="L81" s="62">
        <v>8.2799999999999994</v>
      </c>
      <c r="M81" s="62">
        <v>10.529411764705882</v>
      </c>
      <c r="N81" s="63">
        <v>9.75</v>
      </c>
      <c r="O81" s="61">
        <v>8</v>
      </c>
      <c r="P81" s="62">
        <v>9</v>
      </c>
      <c r="Q81" s="62">
        <v>8</v>
      </c>
      <c r="R81" s="62">
        <v>8</v>
      </c>
      <c r="S81" s="62">
        <v>9</v>
      </c>
      <c r="T81" s="63">
        <v>8.5</v>
      </c>
      <c r="V81" s="36"/>
    </row>
    <row r="82" spans="1:22" s="1" customFormat="1" ht="14.25" customHeight="1" x14ac:dyDescent="0.15">
      <c r="A82" s="441"/>
      <c r="B82" s="75" t="s">
        <v>22</v>
      </c>
      <c r="C82" s="55">
        <v>3</v>
      </c>
      <c r="D82" s="40">
        <v>2</v>
      </c>
      <c r="E82" s="40">
        <v>1</v>
      </c>
      <c r="F82" s="40">
        <v>0</v>
      </c>
      <c r="G82" s="40">
        <v>0</v>
      </c>
      <c r="H82" s="41">
        <v>0</v>
      </c>
      <c r="I82" s="61">
        <v>13</v>
      </c>
      <c r="J82" s="62">
        <v>11.5</v>
      </c>
      <c r="K82" s="62">
        <v>16</v>
      </c>
      <c r="L82" s="62" t="s">
        <v>49</v>
      </c>
      <c r="M82" s="62" t="s">
        <v>49</v>
      </c>
      <c r="N82" s="63" t="s">
        <v>49</v>
      </c>
      <c r="O82" s="61">
        <v>16</v>
      </c>
      <c r="P82" s="62">
        <v>11.5</v>
      </c>
      <c r="Q82" s="62">
        <v>16</v>
      </c>
      <c r="R82" s="62" t="s">
        <v>49</v>
      </c>
      <c r="S82" s="62" t="s">
        <v>49</v>
      </c>
      <c r="T82" s="63" t="s">
        <v>49</v>
      </c>
      <c r="V82" s="36"/>
    </row>
    <row r="83" spans="1:22" s="1" customFormat="1" ht="14.25" customHeight="1" x14ac:dyDescent="0.15">
      <c r="A83" s="441"/>
      <c r="B83" s="75" t="s">
        <v>23</v>
      </c>
      <c r="C83" s="55">
        <v>1</v>
      </c>
      <c r="D83" s="40">
        <v>0</v>
      </c>
      <c r="E83" s="40">
        <v>0</v>
      </c>
      <c r="F83" s="40">
        <v>0</v>
      </c>
      <c r="G83" s="40">
        <v>0</v>
      </c>
      <c r="H83" s="41">
        <v>1</v>
      </c>
      <c r="I83" s="61">
        <v>4</v>
      </c>
      <c r="J83" s="62" t="s">
        <v>49</v>
      </c>
      <c r="K83" s="62" t="s">
        <v>49</v>
      </c>
      <c r="L83" s="62" t="s">
        <v>49</v>
      </c>
      <c r="M83" s="62" t="s">
        <v>49</v>
      </c>
      <c r="N83" s="63">
        <v>4</v>
      </c>
      <c r="O83" s="61">
        <v>4</v>
      </c>
      <c r="P83" s="62" t="s">
        <v>49</v>
      </c>
      <c r="Q83" s="62" t="s">
        <v>49</v>
      </c>
      <c r="R83" s="62" t="s">
        <v>49</v>
      </c>
      <c r="S83" s="62" t="s">
        <v>49</v>
      </c>
      <c r="T83" s="63">
        <v>4</v>
      </c>
      <c r="V83" s="36"/>
    </row>
    <row r="84" spans="1:22" s="1" customFormat="1" ht="14.25" customHeight="1" x14ac:dyDescent="0.15">
      <c r="A84" s="23"/>
      <c r="B84" s="75" t="s">
        <v>24</v>
      </c>
      <c r="C84" s="55">
        <v>95</v>
      </c>
      <c r="D84" s="40">
        <v>20</v>
      </c>
      <c r="E84" s="40">
        <v>25</v>
      </c>
      <c r="F84" s="40">
        <v>18</v>
      </c>
      <c r="G84" s="40">
        <v>20</v>
      </c>
      <c r="H84" s="41">
        <v>12</v>
      </c>
      <c r="I84" s="61">
        <v>113.7578947368421</v>
      </c>
      <c r="J84" s="62">
        <v>89.75</v>
      </c>
      <c r="K84" s="62">
        <v>107.92</v>
      </c>
      <c r="L84" s="62">
        <v>103.44444444444444</v>
      </c>
      <c r="M84" s="62">
        <v>152.44999999999999</v>
      </c>
      <c r="N84" s="63">
        <v>116.91666666666667</v>
      </c>
      <c r="O84" s="61">
        <v>70</v>
      </c>
      <c r="P84" s="62">
        <v>42.5</v>
      </c>
      <c r="Q84" s="62">
        <v>78</v>
      </c>
      <c r="R84" s="62">
        <v>50</v>
      </c>
      <c r="S84" s="62">
        <v>177</v>
      </c>
      <c r="T84" s="63">
        <v>60.5</v>
      </c>
      <c r="V84" s="36"/>
    </row>
    <row r="85" spans="1:22" s="1" customFormat="1" ht="14.25" customHeight="1" x14ac:dyDescent="0.15">
      <c r="A85" s="23"/>
      <c r="B85" s="75" t="s">
        <v>25</v>
      </c>
      <c r="C85" s="55">
        <v>6</v>
      </c>
      <c r="D85" s="40">
        <v>0</v>
      </c>
      <c r="E85" s="40">
        <v>1</v>
      </c>
      <c r="F85" s="40">
        <v>1</v>
      </c>
      <c r="G85" s="40">
        <v>2</v>
      </c>
      <c r="H85" s="41">
        <v>2</v>
      </c>
      <c r="I85" s="61">
        <v>54.5</v>
      </c>
      <c r="J85" s="62" t="s">
        <v>49</v>
      </c>
      <c r="K85" s="62">
        <v>26</v>
      </c>
      <c r="L85" s="62">
        <v>62</v>
      </c>
      <c r="M85" s="62">
        <v>52</v>
      </c>
      <c r="N85" s="63">
        <v>67.5</v>
      </c>
      <c r="O85" s="61">
        <v>57</v>
      </c>
      <c r="P85" s="62" t="s">
        <v>49</v>
      </c>
      <c r="Q85" s="62">
        <v>26</v>
      </c>
      <c r="R85" s="62">
        <v>62</v>
      </c>
      <c r="S85" s="62">
        <v>52</v>
      </c>
      <c r="T85" s="63">
        <v>67.5</v>
      </c>
      <c r="V85" s="36"/>
    </row>
    <row r="86" spans="1:22" s="1" customFormat="1" ht="14.25" customHeight="1" x14ac:dyDescent="0.15">
      <c r="A86" s="23"/>
      <c r="B86" s="75" t="s">
        <v>26</v>
      </c>
      <c r="C86" s="55">
        <v>79</v>
      </c>
      <c r="D86" s="40">
        <v>31</v>
      </c>
      <c r="E86" s="40">
        <v>18</v>
      </c>
      <c r="F86" s="40">
        <v>16</v>
      </c>
      <c r="G86" s="40">
        <v>12</v>
      </c>
      <c r="H86" s="41">
        <v>2</v>
      </c>
      <c r="I86" s="61">
        <v>11.835443037974683</v>
      </c>
      <c r="J86" s="62">
        <v>9.387096774193548</v>
      </c>
      <c r="K86" s="62">
        <v>11.666666666666666</v>
      </c>
      <c r="L86" s="62">
        <v>16.625</v>
      </c>
      <c r="M86" s="62">
        <v>12.25</v>
      </c>
      <c r="N86" s="63">
        <v>10.5</v>
      </c>
      <c r="O86" s="61">
        <v>9</v>
      </c>
      <c r="P86" s="62">
        <v>8</v>
      </c>
      <c r="Q86" s="62">
        <v>10</v>
      </c>
      <c r="R86" s="62">
        <v>15.5</v>
      </c>
      <c r="S86" s="62">
        <v>10.5</v>
      </c>
      <c r="T86" s="63">
        <v>10.5</v>
      </c>
      <c r="V86" s="36"/>
    </row>
    <row r="87" spans="1:22" s="1" customFormat="1" ht="14.25" customHeight="1" x14ac:dyDescent="0.15">
      <c r="A87" s="23"/>
      <c r="B87" s="75" t="s">
        <v>27</v>
      </c>
      <c r="C87" s="55">
        <v>22</v>
      </c>
      <c r="D87" s="40">
        <v>1</v>
      </c>
      <c r="E87" s="40">
        <v>4</v>
      </c>
      <c r="F87" s="40">
        <v>7</v>
      </c>
      <c r="G87" s="40">
        <v>7</v>
      </c>
      <c r="H87" s="41">
        <v>3</v>
      </c>
      <c r="I87" s="61">
        <v>14.409090909090908</v>
      </c>
      <c r="J87" s="62">
        <v>26</v>
      </c>
      <c r="K87" s="62">
        <v>10</v>
      </c>
      <c r="L87" s="62">
        <v>17.857142857142858</v>
      </c>
      <c r="M87" s="62">
        <v>11.285714285714286</v>
      </c>
      <c r="N87" s="63">
        <v>15.666666666666666</v>
      </c>
      <c r="O87" s="61">
        <v>12.5</v>
      </c>
      <c r="P87" s="62">
        <v>26</v>
      </c>
      <c r="Q87" s="62">
        <v>9</v>
      </c>
      <c r="R87" s="62">
        <v>21</v>
      </c>
      <c r="S87" s="62">
        <v>9</v>
      </c>
      <c r="T87" s="63">
        <v>12</v>
      </c>
      <c r="V87" s="36"/>
    </row>
    <row r="88" spans="1:22" s="1" customFormat="1" ht="14.25" customHeight="1" x14ac:dyDescent="0.15">
      <c r="A88" s="23"/>
      <c r="B88" s="75" t="s">
        <v>28</v>
      </c>
      <c r="C88" s="55">
        <v>0</v>
      </c>
      <c r="D88" s="40">
        <v>0</v>
      </c>
      <c r="E88" s="40">
        <v>0</v>
      </c>
      <c r="F88" s="40">
        <v>0</v>
      </c>
      <c r="G88" s="40">
        <v>0</v>
      </c>
      <c r="H88" s="41">
        <v>0</v>
      </c>
      <c r="I88" s="64" t="s">
        <v>57</v>
      </c>
      <c r="J88" s="62" t="s">
        <v>49</v>
      </c>
      <c r="K88" s="62" t="s">
        <v>49</v>
      </c>
      <c r="L88" s="62" t="s">
        <v>49</v>
      </c>
      <c r="M88" s="62" t="s">
        <v>49</v>
      </c>
      <c r="N88" s="63" t="s">
        <v>49</v>
      </c>
      <c r="O88" s="64" t="s">
        <v>57</v>
      </c>
      <c r="P88" s="62" t="s">
        <v>49</v>
      </c>
      <c r="Q88" s="62" t="s">
        <v>49</v>
      </c>
      <c r="R88" s="62" t="s">
        <v>49</v>
      </c>
      <c r="S88" s="62" t="s">
        <v>49</v>
      </c>
      <c r="T88" s="63" t="s">
        <v>49</v>
      </c>
      <c r="V88" s="36"/>
    </row>
    <row r="89" spans="1:22" s="1" customFormat="1" ht="14.25" customHeight="1" x14ac:dyDescent="0.15">
      <c r="A89" s="23"/>
      <c r="B89" s="75" t="s">
        <v>29</v>
      </c>
      <c r="C89" s="55">
        <v>0</v>
      </c>
      <c r="D89" s="40">
        <v>0</v>
      </c>
      <c r="E89" s="40">
        <v>0</v>
      </c>
      <c r="F89" s="40">
        <v>0</v>
      </c>
      <c r="G89" s="40">
        <v>0</v>
      </c>
      <c r="H89" s="41">
        <v>0</v>
      </c>
      <c r="I89" s="64" t="s">
        <v>57</v>
      </c>
      <c r="J89" s="62" t="s">
        <v>49</v>
      </c>
      <c r="K89" s="62" t="s">
        <v>49</v>
      </c>
      <c r="L89" s="62" t="s">
        <v>49</v>
      </c>
      <c r="M89" s="62" t="s">
        <v>49</v>
      </c>
      <c r="N89" s="63" t="s">
        <v>49</v>
      </c>
      <c r="O89" s="64" t="s">
        <v>57</v>
      </c>
      <c r="P89" s="62" t="s">
        <v>49</v>
      </c>
      <c r="Q89" s="62" t="s">
        <v>49</v>
      </c>
      <c r="R89" s="62" t="s">
        <v>49</v>
      </c>
      <c r="S89" s="62" t="s">
        <v>49</v>
      </c>
      <c r="T89" s="63" t="s">
        <v>49</v>
      </c>
      <c r="V89" s="36"/>
    </row>
    <row r="90" spans="1:22" s="1" customFormat="1" ht="14.25" customHeight="1" x14ac:dyDescent="0.15">
      <c r="A90" s="23"/>
      <c r="B90" s="75" t="s">
        <v>31</v>
      </c>
      <c r="C90" s="55">
        <v>268</v>
      </c>
      <c r="D90" s="40">
        <v>38</v>
      </c>
      <c r="E90" s="40">
        <v>57</v>
      </c>
      <c r="F90" s="40">
        <v>53</v>
      </c>
      <c r="G90" s="40">
        <v>71</v>
      </c>
      <c r="H90" s="41">
        <v>49</v>
      </c>
      <c r="I90" s="61">
        <v>2.2350746268656718</v>
      </c>
      <c r="J90" s="62">
        <v>2.1578947368421053</v>
      </c>
      <c r="K90" s="62">
        <v>2.2456140350877192</v>
      </c>
      <c r="L90" s="62">
        <v>2.2641509433962264</v>
      </c>
      <c r="M90" s="62">
        <v>2.140845070422535</v>
      </c>
      <c r="N90" s="63">
        <v>2.3877551020408165</v>
      </c>
      <c r="O90" s="61">
        <v>2</v>
      </c>
      <c r="P90" s="62">
        <v>2</v>
      </c>
      <c r="Q90" s="62">
        <v>2</v>
      </c>
      <c r="R90" s="62">
        <v>2</v>
      </c>
      <c r="S90" s="62">
        <v>2</v>
      </c>
      <c r="T90" s="63">
        <v>2</v>
      </c>
      <c r="V90" s="36"/>
    </row>
    <row r="91" spans="1:22" s="1" customFormat="1" ht="14.25" customHeight="1" x14ac:dyDescent="0.15">
      <c r="A91" s="23"/>
      <c r="B91" s="75" t="s">
        <v>32</v>
      </c>
      <c r="C91" s="55">
        <v>37</v>
      </c>
      <c r="D91" s="40">
        <v>9</v>
      </c>
      <c r="E91" s="40">
        <v>7</v>
      </c>
      <c r="F91" s="40">
        <v>6</v>
      </c>
      <c r="G91" s="40">
        <v>6</v>
      </c>
      <c r="H91" s="41">
        <v>9</v>
      </c>
      <c r="I91" s="64">
        <v>1.8378378378378379</v>
      </c>
      <c r="J91" s="62">
        <v>2.3333333333333335</v>
      </c>
      <c r="K91" s="62">
        <v>1.5714285714285714</v>
      </c>
      <c r="L91" s="62">
        <v>1.5</v>
      </c>
      <c r="M91" s="62">
        <v>1.5</v>
      </c>
      <c r="N91" s="63">
        <v>2</v>
      </c>
      <c r="O91" s="64">
        <v>2</v>
      </c>
      <c r="P91" s="62">
        <v>2</v>
      </c>
      <c r="Q91" s="62">
        <v>2</v>
      </c>
      <c r="R91" s="62">
        <v>1.5</v>
      </c>
      <c r="S91" s="62">
        <v>1.5</v>
      </c>
      <c r="T91" s="63">
        <v>2</v>
      </c>
      <c r="V91" s="36"/>
    </row>
    <row r="92" spans="1:22" s="1" customFormat="1" ht="14.25" customHeight="1" x14ac:dyDescent="0.15">
      <c r="A92" s="23"/>
      <c r="B92" s="75" t="s">
        <v>33</v>
      </c>
      <c r="C92" s="55">
        <v>28</v>
      </c>
      <c r="D92" s="40">
        <v>2</v>
      </c>
      <c r="E92" s="40">
        <v>7</v>
      </c>
      <c r="F92" s="40">
        <v>6</v>
      </c>
      <c r="G92" s="40">
        <v>6</v>
      </c>
      <c r="H92" s="41">
        <v>7</v>
      </c>
      <c r="I92" s="61">
        <v>18.214285714285715</v>
      </c>
      <c r="J92" s="62">
        <v>2</v>
      </c>
      <c r="K92" s="62">
        <v>11.142857142857142</v>
      </c>
      <c r="L92" s="62">
        <v>14.5</v>
      </c>
      <c r="M92" s="62">
        <v>29.166666666666668</v>
      </c>
      <c r="N92" s="63">
        <v>23.714285714285715</v>
      </c>
      <c r="O92" s="61">
        <v>12</v>
      </c>
      <c r="P92" s="62">
        <v>2</v>
      </c>
      <c r="Q92" s="62">
        <v>12</v>
      </c>
      <c r="R92" s="62">
        <v>10.5</v>
      </c>
      <c r="S92" s="62">
        <v>17</v>
      </c>
      <c r="T92" s="63">
        <v>30</v>
      </c>
      <c r="V92" s="36"/>
    </row>
    <row r="93" spans="1:22" s="1" customFormat="1" ht="14.25" customHeight="1" x14ac:dyDescent="0.15">
      <c r="A93" s="27"/>
      <c r="B93" s="76" t="s">
        <v>34</v>
      </c>
      <c r="C93" s="56">
        <v>45</v>
      </c>
      <c r="D93" s="42">
        <v>12</v>
      </c>
      <c r="E93" s="42">
        <v>9</v>
      </c>
      <c r="F93" s="42">
        <v>13</v>
      </c>
      <c r="G93" s="42">
        <v>7</v>
      </c>
      <c r="H93" s="43">
        <v>4</v>
      </c>
      <c r="I93" s="65">
        <v>61.888888888888886</v>
      </c>
      <c r="J93" s="66">
        <v>67.833333333333329</v>
      </c>
      <c r="K93" s="66">
        <v>53.777777777777779</v>
      </c>
      <c r="L93" s="66">
        <v>58.53846153846154</v>
      </c>
      <c r="M93" s="66">
        <v>56.714285714285715</v>
      </c>
      <c r="N93" s="67">
        <v>82.25</v>
      </c>
      <c r="O93" s="65">
        <v>75</v>
      </c>
      <c r="P93" s="66">
        <v>91.5</v>
      </c>
      <c r="Q93" s="66">
        <v>31</v>
      </c>
      <c r="R93" s="66">
        <v>75</v>
      </c>
      <c r="S93" s="66">
        <v>31</v>
      </c>
      <c r="T93" s="67">
        <v>90</v>
      </c>
      <c r="V93" s="36"/>
    </row>
    <row r="95" spans="1:22" ht="15" customHeight="1" x14ac:dyDescent="0.15">
      <c r="A95" s="1" t="s">
        <v>58</v>
      </c>
    </row>
    <row r="96" spans="1:22" ht="15" customHeight="1" x14ac:dyDescent="0.15">
      <c r="A96" s="1" t="s">
        <v>69</v>
      </c>
      <c r="C96" s="95" t="s">
        <v>88</v>
      </c>
    </row>
    <row r="97" spans="1:26" s="1" customFormat="1" ht="15" customHeight="1" x14ac:dyDescent="0.15">
      <c r="A97" s="431"/>
      <c r="B97" s="77"/>
      <c r="C97" s="53" t="s">
        <v>42</v>
      </c>
      <c r="D97" s="12"/>
      <c r="E97" s="12"/>
      <c r="F97" s="12"/>
      <c r="G97" s="12"/>
      <c r="H97" s="13"/>
      <c r="I97" s="437" t="s">
        <v>54</v>
      </c>
      <c r="J97" s="438"/>
      <c r="K97" s="438"/>
      <c r="L97" s="438"/>
      <c r="M97" s="438"/>
      <c r="N97" s="439"/>
      <c r="O97" s="437" t="s">
        <v>68</v>
      </c>
      <c r="P97" s="438"/>
      <c r="Q97" s="438"/>
      <c r="R97" s="438"/>
      <c r="S97" s="438"/>
      <c r="T97" s="439"/>
    </row>
    <row r="98" spans="1:26" s="1" customFormat="1" ht="15" customHeight="1" x14ac:dyDescent="0.15">
      <c r="A98" s="434"/>
      <c r="B98" s="78"/>
      <c r="C98" s="68" t="s">
        <v>50</v>
      </c>
      <c r="D98" s="69" t="s">
        <v>45</v>
      </c>
      <c r="E98" s="70" t="s">
        <v>44</v>
      </c>
      <c r="F98" s="71" t="s">
        <v>43</v>
      </c>
      <c r="G98" s="69" t="s">
        <v>46</v>
      </c>
      <c r="H98" s="72" t="s">
        <v>47</v>
      </c>
      <c r="I98" s="73" t="s">
        <v>50</v>
      </c>
      <c r="J98" s="69" t="s">
        <v>45</v>
      </c>
      <c r="K98" s="70" t="s">
        <v>44</v>
      </c>
      <c r="L98" s="71" t="s">
        <v>43</v>
      </c>
      <c r="M98" s="69" t="s">
        <v>46</v>
      </c>
      <c r="N98" s="72" t="s">
        <v>47</v>
      </c>
      <c r="O98" s="73" t="s">
        <v>50</v>
      </c>
      <c r="P98" s="69" t="s">
        <v>45</v>
      </c>
      <c r="Q98" s="70" t="s">
        <v>44</v>
      </c>
      <c r="R98" s="71" t="s">
        <v>43</v>
      </c>
      <c r="S98" s="69" t="s">
        <v>46</v>
      </c>
      <c r="T98" s="72" t="s">
        <v>47</v>
      </c>
    </row>
    <row r="99" spans="1:26" s="1" customFormat="1" ht="15" customHeight="1" x14ac:dyDescent="0.15">
      <c r="A99" s="440" t="s">
        <v>39</v>
      </c>
      <c r="B99" s="30" t="s">
        <v>59</v>
      </c>
      <c r="C99" s="54">
        <v>366</v>
      </c>
      <c r="D99" s="38">
        <v>66</v>
      </c>
      <c r="E99" s="38">
        <v>92</v>
      </c>
      <c r="F99" s="38">
        <v>66</v>
      </c>
      <c r="G99" s="38">
        <v>69</v>
      </c>
      <c r="H99" s="39">
        <v>73</v>
      </c>
      <c r="I99" s="84">
        <v>24.183060109289617</v>
      </c>
      <c r="J99" s="85">
        <v>11.303030303030303</v>
      </c>
      <c r="K99" s="85">
        <v>15.510869565217391</v>
      </c>
      <c r="L99" s="85">
        <v>18.515151515151516</v>
      </c>
      <c r="M99" s="85">
        <v>30</v>
      </c>
      <c r="N99" s="86">
        <v>46.38356164383562</v>
      </c>
      <c r="O99" s="84">
        <v>12</v>
      </c>
      <c r="P99" s="85">
        <v>5</v>
      </c>
      <c r="Q99" s="85">
        <v>8.5</v>
      </c>
      <c r="R99" s="85">
        <v>9</v>
      </c>
      <c r="S99" s="85">
        <v>22</v>
      </c>
      <c r="T99" s="86">
        <v>38</v>
      </c>
      <c r="V99" s="36"/>
    </row>
    <row r="100" spans="1:26" s="1" customFormat="1" ht="15" customHeight="1" x14ac:dyDescent="0.15">
      <c r="A100" s="441"/>
      <c r="B100" s="23" t="s">
        <v>60</v>
      </c>
      <c r="C100" s="55">
        <v>32</v>
      </c>
      <c r="D100" s="40">
        <v>6</v>
      </c>
      <c r="E100" s="40">
        <v>12</v>
      </c>
      <c r="F100" s="40">
        <v>3</v>
      </c>
      <c r="G100" s="40">
        <v>5</v>
      </c>
      <c r="H100" s="41">
        <v>6</v>
      </c>
      <c r="I100" s="21">
        <v>10.84375</v>
      </c>
      <c r="J100" s="87">
        <v>8.8333333333333339</v>
      </c>
      <c r="K100" s="87">
        <v>8.5</v>
      </c>
      <c r="L100" s="87">
        <v>7.666666666666667</v>
      </c>
      <c r="M100" s="87">
        <v>18.399999999999999</v>
      </c>
      <c r="N100" s="88">
        <v>12.833333333333334</v>
      </c>
      <c r="O100" s="21">
        <v>8</v>
      </c>
      <c r="P100" s="87">
        <v>4</v>
      </c>
      <c r="Q100" s="87">
        <v>4</v>
      </c>
      <c r="R100" s="87">
        <v>8</v>
      </c>
      <c r="S100" s="87">
        <v>18</v>
      </c>
      <c r="T100" s="88">
        <v>10</v>
      </c>
      <c r="V100" s="36"/>
    </row>
    <row r="101" spans="1:26" s="1" customFormat="1" ht="15" customHeight="1" x14ac:dyDescent="0.15">
      <c r="A101" s="441"/>
      <c r="B101" s="23" t="s">
        <v>61</v>
      </c>
      <c r="C101" s="55">
        <v>189</v>
      </c>
      <c r="D101" s="40">
        <v>56</v>
      </c>
      <c r="E101" s="40">
        <v>64</v>
      </c>
      <c r="F101" s="40">
        <v>41</v>
      </c>
      <c r="G101" s="40">
        <v>16</v>
      </c>
      <c r="H101" s="41">
        <v>12</v>
      </c>
      <c r="I101" s="21">
        <v>13.37037037037037</v>
      </c>
      <c r="J101" s="87">
        <v>11.339285714285714</v>
      </c>
      <c r="K101" s="87">
        <v>12.53125</v>
      </c>
      <c r="L101" s="87">
        <v>15.292682926829269</v>
      </c>
      <c r="M101" s="87">
        <v>16.375</v>
      </c>
      <c r="N101" s="88">
        <v>16.75</v>
      </c>
      <c r="O101" s="21">
        <v>9</v>
      </c>
      <c r="P101" s="87">
        <v>8.5</v>
      </c>
      <c r="Q101" s="87">
        <v>8</v>
      </c>
      <c r="R101" s="87">
        <v>9</v>
      </c>
      <c r="S101" s="87">
        <v>11.5</v>
      </c>
      <c r="T101" s="88">
        <v>9</v>
      </c>
      <c r="V101" s="36"/>
    </row>
    <row r="102" spans="1:26" s="1" customFormat="1" ht="15" customHeight="1" x14ac:dyDescent="0.15">
      <c r="A102" s="441"/>
      <c r="B102" s="23" t="s">
        <v>62</v>
      </c>
      <c r="C102" s="55">
        <v>366</v>
      </c>
      <c r="D102" s="40">
        <v>160</v>
      </c>
      <c r="E102" s="40">
        <v>151</v>
      </c>
      <c r="F102" s="40">
        <v>55</v>
      </c>
      <c r="G102" s="40">
        <v>0</v>
      </c>
      <c r="H102" s="41">
        <v>0</v>
      </c>
      <c r="I102" s="21">
        <v>10.073770491803279</v>
      </c>
      <c r="J102" s="87">
        <v>9.7937499999999993</v>
      </c>
      <c r="K102" s="87">
        <v>10.423841059602649</v>
      </c>
      <c r="L102" s="87">
        <v>9.9272727272727277</v>
      </c>
      <c r="M102" s="87" t="s">
        <v>49</v>
      </c>
      <c r="N102" s="88" t="s">
        <v>49</v>
      </c>
      <c r="O102" s="21">
        <v>8</v>
      </c>
      <c r="P102" s="87">
        <v>8</v>
      </c>
      <c r="Q102" s="87">
        <v>9</v>
      </c>
      <c r="R102" s="87">
        <v>8</v>
      </c>
      <c r="S102" s="87" t="s">
        <v>90</v>
      </c>
      <c r="T102" s="88" t="s">
        <v>49</v>
      </c>
      <c r="V102" s="36"/>
    </row>
    <row r="103" spans="1:26" s="1" customFormat="1" ht="15" customHeight="1" x14ac:dyDescent="0.15">
      <c r="A103" s="441"/>
      <c r="B103" s="23" t="s">
        <v>63</v>
      </c>
      <c r="C103" s="55">
        <v>46</v>
      </c>
      <c r="D103" s="40">
        <v>10</v>
      </c>
      <c r="E103" s="40">
        <v>15</v>
      </c>
      <c r="F103" s="40">
        <v>10</v>
      </c>
      <c r="G103" s="40">
        <v>9</v>
      </c>
      <c r="H103" s="41">
        <v>2</v>
      </c>
      <c r="I103" s="21">
        <v>4.3695652173913047</v>
      </c>
      <c r="J103" s="87">
        <v>4.3</v>
      </c>
      <c r="K103" s="87">
        <v>3.3333333333333335</v>
      </c>
      <c r="L103" s="87">
        <v>2.5</v>
      </c>
      <c r="M103" s="87">
        <v>8.8888888888888893</v>
      </c>
      <c r="N103" s="88">
        <v>1.5</v>
      </c>
      <c r="O103" s="21">
        <v>2</v>
      </c>
      <c r="P103" s="87">
        <v>3.5</v>
      </c>
      <c r="Q103" s="87">
        <v>2</v>
      </c>
      <c r="R103" s="87">
        <v>2</v>
      </c>
      <c r="S103" s="87">
        <v>2</v>
      </c>
      <c r="T103" s="88">
        <v>1.5</v>
      </c>
      <c r="V103" s="36"/>
    </row>
    <row r="104" spans="1:26" s="1" customFormat="1" ht="15" customHeight="1" x14ac:dyDescent="0.15">
      <c r="A104" s="441"/>
      <c r="B104" s="23" t="s">
        <v>64</v>
      </c>
      <c r="C104" s="55">
        <v>294</v>
      </c>
      <c r="D104" s="40">
        <v>68</v>
      </c>
      <c r="E104" s="40">
        <v>74</v>
      </c>
      <c r="F104" s="40">
        <v>59</v>
      </c>
      <c r="G104" s="40">
        <v>46</v>
      </c>
      <c r="H104" s="41">
        <v>47</v>
      </c>
      <c r="I104" s="21">
        <v>16.996598639455783</v>
      </c>
      <c r="J104" s="87">
        <v>9.9264705882352935</v>
      </c>
      <c r="K104" s="87">
        <v>10.351351351351351</v>
      </c>
      <c r="L104" s="87">
        <v>17.881355932203391</v>
      </c>
      <c r="M104" s="87">
        <v>25.978260869565219</v>
      </c>
      <c r="N104" s="88">
        <v>27.787234042553191</v>
      </c>
      <c r="O104" s="21">
        <v>9</v>
      </c>
      <c r="P104" s="87">
        <v>8</v>
      </c>
      <c r="Q104" s="87">
        <v>8</v>
      </c>
      <c r="R104" s="87">
        <v>13</v>
      </c>
      <c r="S104" s="87">
        <v>13</v>
      </c>
      <c r="T104" s="88">
        <v>16</v>
      </c>
      <c r="V104" s="36"/>
    </row>
    <row r="105" spans="1:26" s="1" customFormat="1" ht="15" customHeight="1" x14ac:dyDescent="0.15">
      <c r="A105" s="441"/>
      <c r="B105" s="23" t="s">
        <v>65</v>
      </c>
      <c r="C105" s="55">
        <v>135</v>
      </c>
      <c r="D105" s="40">
        <v>24</v>
      </c>
      <c r="E105" s="40">
        <v>37</v>
      </c>
      <c r="F105" s="40">
        <v>37</v>
      </c>
      <c r="G105" s="40">
        <v>16</v>
      </c>
      <c r="H105" s="41">
        <v>21</v>
      </c>
      <c r="I105" s="21">
        <v>10.674074074074074</v>
      </c>
      <c r="J105" s="87">
        <v>6.5</v>
      </c>
      <c r="K105" s="87">
        <v>9.1621621621621614</v>
      </c>
      <c r="L105" s="87">
        <v>11.243243243243244</v>
      </c>
      <c r="M105" s="87">
        <v>11.5625</v>
      </c>
      <c r="N105" s="88">
        <v>16.428571428571427</v>
      </c>
      <c r="O105" s="21">
        <v>8</v>
      </c>
      <c r="P105" s="87">
        <v>5</v>
      </c>
      <c r="Q105" s="87">
        <v>8</v>
      </c>
      <c r="R105" s="87">
        <v>9</v>
      </c>
      <c r="S105" s="87">
        <v>8.5</v>
      </c>
      <c r="T105" s="88">
        <v>9</v>
      </c>
      <c r="V105" s="36"/>
    </row>
    <row r="106" spans="1:26" s="1" customFormat="1" ht="15" customHeight="1" x14ac:dyDescent="0.15">
      <c r="A106" s="441"/>
      <c r="B106" s="23" t="s">
        <v>66</v>
      </c>
      <c r="C106" s="55">
        <v>47</v>
      </c>
      <c r="D106" s="40">
        <v>10</v>
      </c>
      <c r="E106" s="40">
        <v>15</v>
      </c>
      <c r="F106" s="40">
        <v>8</v>
      </c>
      <c r="G106" s="40">
        <v>8</v>
      </c>
      <c r="H106" s="41">
        <v>6</v>
      </c>
      <c r="I106" s="21">
        <v>11.531914893617021</v>
      </c>
      <c r="J106" s="87">
        <v>10.6</v>
      </c>
      <c r="K106" s="87">
        <v>9.5333333333333332</v>
      </c>
      <c r="L106" s="87">
        <v>13.75</v>
      </c>
      <c r="M106" s="87">
        <v>10.625</v>
      </c>
      <c r="N106" s="88">
        <v>16.333333333333332</v>
      </c>
      <c r="O106" s="21">
        <v>8</v>
      </c>
      <c r="P106" s="87">
        <v>8.5</v>
      </c>
      <c r="Q106" s="87">
        <v>8</v>
      </c>
      <c r="R106" s="87">
        <v>10.5</v>
      </c>
      <c r="S106" s="87">
        <v>8</v>
      </c>
      <c r="T106" s="88">
        <v>13</v>
      </c>
      <c r="V106" s="36"/>
    </row>
    <row r="107" spans="1:26" s="1" customFormat="1" ht="15" customHeight="1" x14ac:dyDescent="0.15">
      <c r="A107" s="27"/>
      <c r="B107" s="27" t="s">
        <v>67</v>
      </c>
      <c r="C107" s="56">
        <v>1</v>
      </c>
      <c r="D107" s="42">
        <v>0</v>
      </c>
      <c r="E107" s="42">
        <v>1</v>
      </c>
      <c r="F107" s="42">
        <v>0</v>
      </c>
      <c r="G107" s="42">
        <v>0</v>
      </c>
      <c r="H107" s="43">
        <v>0</v>
      </c>
      <c r="I107" s="89">
        <v>5</v>
      </c>
      <c r="J107" s="90" t="s">
        <v>49</v>
      </c>
      <c r="K107" s="90">
        <v>5</v>
      </c>
      <c r="L107" s="90" t="s">
        <v>49</v>
      </c>
      <c r="M107" s="90" t="s">
        <v>49</v>
      </c>
      <c r="N107" s="91" t="s">
        <v>49</v>
      </c>
      <c r="O107" s="92">
        <v>5</v>
      </c>
      <c r="P107" s="90" t="s">
        <v>49</v>
      </c>
      <c r="Q107" s="90">
        <v>5</v>
      </c>
      <c r="R107" s="90" t="s">
        <v>49</v>
      </c>
      <c r="S107" s="90" t="s">
        <v>49</v>
      </c>
      <c r="T107" s="91" t="s">
        <v>49</v>
      </c>
      <c r="V107" s="36"/>
    </row>
    <row r="108" spans="1:26" s="1" customFormat="1" ht="15" customHeight="1" x14ac:dyDescent="0.15">
      <c r="A108" s="440" t="s">
        <v>41</v>
      </c>
      <c r="B108" s="30" t="s">
        <v>59</v>
      </c>
      <c r="C108" s="54">
        <v>721</v>
      </c>
      <c r="D108" s="38">
        <v>126</v>
      </c>
      <c r="E108" s="38">
        <v>141</v>
      </c>
      <c r="F108" s="38">
        <v>161</v>
      </c>
      <c r="G108" s="38">
        <v>158</v>
      </c>
      <c r="H108" s="39">
        <v>135</v>
      </c>
      <c r="I108" s="84">
        <v>47.631067961165051</v>
      </c>
      <c r="J108" s="85">
        <v>19.349206349206348</v>
      </c>
      <c r="K108" s="85">
        <v>28.418439716312058</v>
      </c>
      <c r="L108" s="85">
        <v>47.397515527950311</v>
      </c>
      <c r="M108" s="85">
        <v>65.031645569620252</v>
      </c>
      <c r="N108" s="86">
        <v>74.007407407407413</v>
      </c>
      <c r="O108" s="84">
        <v>40</v>
      </c>
      <c r="P108" s="85">
        <v>13</v>
      </c>
      <c r="Q108" s="85">
        <v>27</v>
      </c>
      <c r="R108" s="85">
        <v>42</v>
      </c>
      <c r="S108" s="85">
        <v>62.5</v>
      </c>
      <c r="T108" s="86">
        <v>70</v>
      </c>
      <c r="U108" s="36"/>
      <c r="V108" s="36"/>
      <c r="W108" s="36"/>
      <c r="X108" s="36"/>
      <c r="Y108" s="36"/>
      <c r="Z108" s="36"/>
    </row>
    <row r="109" spans="1:26" s="1" customFormat="1" ht="15" customHeight="1" x14ac:dyDescent="0.15">
      <c r="A109" s="441"/>
      <c r="B109" s="23" t="s">
        <v>60</v>
      </c>
      <c r="C109" s="55">
        <v>64</v>
      </c>
      <c r="D109" s="40">
        <v>17</v>
      </c>
      <c r="E109" s="40">
        <v>15</v>
      </c>
      <c r="F109" s="40">
        <v>10</v>
      </c>
      <c r="G109" s="40">
        <v>8</v>
      </c>
      <c r="H109" s="41">
        <v>14</v>
      </c>
      <c r="I109" s="21">
        <v>7.140625</v>
      </c>
      <c r="J109" s="87">
        <v>5.6470588235294121</v>
      </c>
      <c r="K109" s="87">
        <v>6.9333333333333336</v>
      </c>
      <c r="L109" s="87">
        <v>6.5</v>
      </c>
      <c r="M109" s="87">
        <v>9.625</v>
      </c>
      <c r="N109" s="88">
        <v>8.2142857142857135</v>
      </c>
      <c r="O109" s="21">
        <v>5</v>
      </c>
      <c r="P109" s="87">
        <v>4</v>
      </c>
      <c r="Q109" s="87">
        <v>8</v>
      </c>
      <c r="R109" s="87">
        <v>5</v>
      </c>
      <c r="S109" s="87">
        <v>4</v>
      </c>
      <c r="T109" s="88">
        <v>8</v>
      </c>
      <c r="U109" s="36"/>
      <c r="V109" s="36"/>
      <c r="W109" s="36"/>
      <c r="X109" s="36"/>
      <c r="Y109" s="36"/>
      <c r="Z109" s="36"/>
    </row>
    <row r="110" spans="1:26" s="1" customFormat="1" ht="15" customHeight="1" x14ac:dyDescent="0.15">
      <c r="A110" s="441"/>
      <c r="B110" s="23" t="s">
        <v>61</v>
      </c>
      <c r="C110" s="55">
        <v>274</v>
      </c>
      <c r="D110" s="40">
        <v>67</v>
      </c>
      <c r="E110" s="40">
        <v>74</v>
      </c>
      <c r="F110" s="40">
        <v>60</v>
      </c>
      <c r="G110" s="40">
        <v>50</v>
      </c>
      <c r="H110" s="41">
        <v>23</v>
      </c>
      <c r="I110" s="21">
        <v>7.8649635036496353</v>
      </c>
      <c r="J110" s="87">
        <v>7.7164179104477615</v>
      </c>
      <c r="K110" s="87">
        <v>7.4054054054054053</v>
      </c>
      <c r="L110" s="87">
        <v>7.95</v>
      </c>
      <c r="M110" s="87">
        <v>8.48</v>
      </c>
      <c r="N110" s="88">
        <v>8.2173913043478262</v>
      </c>
      <c r="O110" s="21">
        <v>5</v>
      </c>
      <c r="P110" s="87">
        <v>5</v>
      </c>
      <c r="Q110" s="87">
        <v>5</v>
      </c>
      <c r="R110" s="87">
        <v>5</v>
      </c>
      <c r="S110" s="87">
        <v>7.5</v>
      </c>
      <c r="T110" s="88">
        <v>8</v>
      </c>
      <c r="U110" s="36"/>
      <c r="V110" s="36"/>
      <c r="W110" s="36"/>
      <c r="X110" s="36"/>
      <c r="Y110" s="36"/>
      <c r="Z110" s="36"/>
    </row>
    <row r="111" spans="1:26" s="1" customFormat="1" ht="15" customHeight="1" x14ac:dyDescent="0.15">
      <c r="A111" s="441"/>
      <c r="B111" s="23" t="s">
        <v>62</v>
      </c>
      <c r="C111" s="55">
        <v>269</v>
      </c>
      <c r="D111" s="40">
        <v>74</v>
      </c>
      <c r="E111" s="40">
        <v>70</v>
      </c>
      <c r="F111" s="40">
        <v>55</v>
      </c>
      <c r="G111" s="40">
        <v>43</v>
      </c>
      <c r="H111" s="41">
        <v>27</v>
      </c>
      <c r="I111" s="21">
        <v>6.4721189591078065</v>
      </c>
      <c r="J111" s="87">
        <v>6.7027027027027026</v>
      </c>
      <c r="K111" s="87">
        <v>6.3571428571428568</v>
      </c>
      <c r="L111" s="87">
        <v>6.2545454545454549</v>
      </c>
      <c r="M111" s="87">
        <v>6.9069767441860463</v>
      </c>
      <c r="N111" s="88">
        <v>5.8888888888888893</v>
      </c>
      <c r="O111" s="21">
        <v>5</v>
      </c>
      <c r="P111" s="87">
        <v>7.5</v>
      </c>
      <c r="Q111" s="87">
        <v>5</v>
      </c>
      <c r="R111" s="87">
        <v>6</v>
      </c>
      <c r="S111" s="87">
        <v>8</v>
      </c>
      <c r="T111" s="88">
        <v>5</v>
      </c>
      <c r="U111" s="36"/>
      <c r="V111" s="36"/>
      <c r="W111" s="36"/>
      <c r="X111" s="36"/>
      <c r="Y111" s="36"/>
      <c r="Z111" s="36"/>
    </row>
    <row r="112" spans="1:26" s="1" customFormat="1" ht="15" customHeight="1" x14ac:dyDescent="0.15">
      <c r="A112" s="441"/>
      <c r="B112" s="23" t="s">
        <v>63</v>
      </c>
      <c r="C112" s="55">
        <v>15</v>
      </c>
      <c r="D112" s="40">
        <v>3</v>
      </c>
      <c r="E112" s="40">
        <v>5</v>
      </c>
      <c r="F112" s="40">
        <v>2</v>
      </c>
      <c r="G112" s="40">
        <v>1</v>
      </c>
      <c r="H112" s="41">
        <v>4</v>
      </c>
      <c r="I112" s="21">
        <v>6.1333333333333337</v>
      </c>
      <c r="J112" s="87">
        <v>3</v>
      </c>
      <c r="K112" s="87">
        <v>9.1999999999999993</v>
      </c>
      <c r="L112" s="87">
        <v>3.5</v>
      </c>
      <c r="M112" s="87">
        <v>1</v>
      </c>
      <c r="N112" s="88">
        <v>7.25</v>
      </c>
      <c r="O112" s="21">
        <v>3</v>
      </c>
      <c r="P112" s="87">
        <v>1</v>
      </c>
      <c r="Q112" s="87">
        <v>14</v>
      </c>
      <c r="R112" s="87">
        <v>3.5</v>
      </c>
      <c r="S112" s="87">
        <v>1</v>
      </c>
      <c r="T112" s="88">
        <v>1</v>
      </c>
      <c r="U112" s="36"/>
      <c r="V112" s="36"/>
      <c r="W112" s="36"/>
      <c r="X112" s="36"/>
      <c r="Y112" s="36"/>
      <c r="Z112" s="36"/>
    </row>
    <row r="113" spans="1:26" s="1" customFormat="1" ht="15" customHeight="1" x14ac:dyDescent="0.15">
      <c r="A113" s="441"/>
      <c r="B113" s="23" t="s">
        <v>64</v>
      </c>
      <c r="C113" s="55">
        <v>202</v>
      </c>
      <c r="D113" s="40">
        <v>54</v>
      </c>
      <c r="E113" s="40">
        <v>42</v>
      </c>
      <c r="F113" s="40">
        <v>37</v>
      </c>
      <c r="G113" s="40">
        <v>39</v>
      </c>
      <c r="H113" s="41">
        <v>30</v>
      </c>
      <c r="I113" s="21">
        <v>9.782178217821782</v>
      </c>
      <c r="J113" s="87">
        <v>7.833333333333333</v>
      </c>
      <c r="K113" s="87">
        <v>8.6190476190476186</v>
      </c>
      <c r="L113" s="87">
        <v>9.1891891891891895</v>
      </c>
      <c r="M113" s="87">
        <v>12.743589743589743</v>
      </c>
      <c r="N113" s="88">
        <v>11.8</v>
      </c>
      <c r="O113" s="21">
        <v>8</v>
      </c>
      <c r="P113" s="87">
        <v>7.5</v>
      </c>
      <c r="Q113" s="87">
        <v>8</v>
      </c>
      <c r="R113" s="87">
        <v>8</v>
      </c>
      <c r="S113" s="87">
        <v>9</v>
      </c>
      <c r="T113" s="88">
        <v>5</v>
      </c>
      <c r="U113" s="36"/>
      <c r="V113" s="36"/>
      <c r="W113" s="36"/>
      <c r="X113" s="36"/>
      <c r="Y113" s="36"/>
      <c r="Z113" s="36"/>
    </row>
    <row r="114" spans="1:26" s="1" customFormat="1" ht="15" customHeight="1" x14ac:dyDescent="0.15">
      <c r="A114" s="441"/>
      <c r="B114" s="23" t="s">
        <v>65</v>
      </c>
      <c r="C114" s="55">
        <v>54</v>
      </c>
      <c r="D114" s="40">
        <v>6</v>
      </c>
      <c r="E114" s="40">
        <v>12</v>
      </c>
      <c r="F114" s="40">
        <v>10</v>
      </c>
      <c r="G114" s="40">
        <v>15</v>
      </c>
      <c r="H114" s="41">
        <v>11</v>
      </c>
      <c r="I114" s="21">
        <v>15.092592592592593</v>
      </c>
      <c r="J114" s="87">
        <v>6.5</v>
      </c>
      <c r="K114" s="87">
        <v>11.333333333333334</v>
      </c>
      <c r="L114" s="87">
        <v>23.9</v>
      </c>
      <c r="M114" s="87">
        <v>10.066666666666666</v>
      </c>
      <c r="N114" s="88">
        <v>22.727272727272727</v>
      </c>
      <c r="O114" s="21">
        <v>6.5</v>
      </c>
      <c r="P114" s="87">
        <v>6.5</v>
      </c>
      <c r="Q114" s="87">
        <v>6.5</v>
      </c>
      <c r="R114" s="87">
        <v>4.5</v>
      </c>
      <c r="S114" s="87">
        <v>5</v>
      </c>
      <c r="T114" s="88">
        <v>9</v>
      </c>
      <c r="U114" s="36"/>
      <c r="V114" s="36"/>
      <c r="W114" s="36"/>
      <c r="X114" s="36"/>
      <c r="Y114" s="36"/>
      <c r="Z114" s="36"/>
    </row>
    <row r="115" spans="1:26" s="1" customFormat="1" ht="15" customHeight="1" x14ac:dyDescent="0.15">
      <c r="A115" s="441"/>
      <c r="B115" s="23" t="s">
        <v>66</v>
      </c>
      <c r="C115" s="55">
        <v>7</v>
      </c>
      <c r="D115" s="40">
        <v>3</v>
      </c>
      <c r="E115" s="40">
        <v>0</v>
      </c>
      <c r="F115" s="40">
        <v>3</v>
      </c>
      <c r="G115" s="40">
        <v>1</v>
      </c>
      <c r="H115" s="41">
        <v>0</v>
      </c>
      <c r="I115" s="21">
        <v>25</v>
      </c>
      <c r="J115" s="87">
        <v>20.666666666666668</v>
      </c>
      <c r="K115" s="87" t="s">
        <v>49</v>
      </c>
      <c r="L115" s="87">
        <v>26</v>
      </c>
      <c r="M115" s="87">
        <v>35</v>
      </c>
      <c r="N115" s="88" t="s">
        <v>49</v>
      </c>
      <c r="O115" s="21">
        <v>31</v>
      </c>
      <c r="P115" s="87">
        <v>26</v>
      </c>
      <c r="Q115" s="87" t="s">
        <v>49</v>
      </c>
      <c r="R115" s="87">
        <v>34</v>
      </c>
      <c r="S115" s="87">
        <v>35</v>
      </c>
      <c r="T115" s="88" t="s">
        <v>49</v>
      </c>
      <c r="U115" s="36"/>
      <c r="V115" s="36"/>
      <c r="W115" s="36"/>
      <c r="X115" s="36"/>
      <c r="Y115" s="36"/>
      <c r="Z115" s="36"/>
    </row>
    <row r="116" spans="1:26" s="1" customFormat="1" ht="15" customHeight="1" x14ac:dyDescent="0.15">
      <c r="A116" s="27"/>
      <c r="B116" s="27" t="s">
        <v>67</v>
      </c>
      <c r="C116" s="56">
        <v>0</v>
      </c>
      <c r="D116" s="42">
        <v>0</v>
      </c>
      <c r="E116" s="42">
        <v>0</v>
      </c>
      <c r="F116" s="42">
        <v>0</v>
      </c>
      <c r="G116" s="42">
        <v>0</v>
      </c>
      <c r="H116" s="43">
        <v>0</v>
      </c>
      <c r="I116" s="89" t="s">
        <v>4</v>
      </c>
      <c r="J116" s="90" t="s">
        <v>49</v>
      </c>
      <c r="K116" s="90" t="s">
        <v>49</v>
      </c>
      <c r="L116" s="90" t="s">
        <v>49</v>
      </c>
      <c r="M116" s="90" t="s">
        <v>49</v>
      </c>
      <c r="N116" s="91" t="s">
        <v>49</v>
      </c>
      <c r="O116" s="83" t="s">
        <v>49</v>
      </c>
      <c r="P116" s="48" t="s">
        <v>49</v>
      </c>
      <c r="Q116" s="48" t="s">
        <v>49</v>
      </c>
      <c r="R116" s="48" t="s">
        <v>49</v>
      </c>
      <c r="S116" s="48" t="s">
        <v>49</v>
      </c>
      <c r="T116" s="49" t="s">
        <v>49</v>
      </c>
      <c r="U116" s="36"/>
      <c r="V116" s="36"/>
      <c r="W116" s="36"/>
      <c r="X116" s="36"/>
      <c r="Y116" s="36"/>
      <c r="Z116" s="36"/>
    </row>
    <row r="117" spans="1:26" s="1" customFormat="1" ht="15" customHeight="1" x14ac:dyDescent="0.15">
      <c r="A117" s="26"/>
      <c r="B117" s="26"/>
      <c r="C117" s="26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37"/>
    </row>
    <row r="118" spans="1:26" s="1" customFormat="1" ht="15" customHeight="1" x14ac:dyDescent="0.15">
      <c r="A118" s="1" t="s">
        <v>58</v>
      </c>
      <c r="B118"/>
      <c r="C118" s="26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37"/>
    </row>
    <row r="119" spans="1:26" s="1" customFormat="1" ht="15" customHeight="1" x14ac:dyDescent="0.15">
      <c r="A119" s="32" t="s">
        <v>70</v>
      </c>
      <c r="B119" s="82"/>
      <c r="C119" s="32"/>
      <c r="D119" s="14"/>
      <c r="E119" s="14"/>
      <c r="F119" s="14"/>
      <c r="G119" s="14"/>
      <c r="H119" s="37"/>
      <c r="I119" s="37"/>
      <c r="J119" s="14"/>
      <c r="K119" s="14"/>
      <c r="L119" s="14"/>
      <c r="M119" s="14"/>
      <c r="N119" s="37"/>
      <c r="O119" s="14"/>
      <c r="P119" s="14"/>
      <c r="Q119" s="14"/>
      <c r="R119" s="14"/>
      <c r="S119" s="37"/>
    </row>
    <row r="120" spans="1:26" s="1" customFormat="1" ht="15" customHeight="1" x14ac:dyDescent="0.15">
      <c r="A120" s="431"/>
      <c r="B120" s="79"/>
      <c r="C120" s="53" t="s">
        <v>42</v>
      </c>
      <c r="D120" s="12"/>
      <c r="E120" s="12"/>
      <c r="F120" s="12"/>
      <c r="G120" s="12"/>
      <c r="H120" s="13"/>
      <c r="I120" s="437" t="s">
        <v>54</v>
      </c>
      <c r="J120" s="438"/>
      <c r="K120" s="438"/>
      <c r="L120" s="438"/>
      <c r="M120" s="438"/>
      <c r="N120" s="439"/>
      <c r="O120" s="437" t="s">
        <v>68</v>
      </c>
      <c r="P120" s="438"/>
      <c r="Q120" s="438"/>
      <c r="R120" s="438"/>
      <c r="S120" s="438"/>
      <c r="T120" s="439"/>
    </row>
    <row r="121" spans="1:26" s="1" customFormat="1" ht="15" customHeight="1" x14ac:dyDescent="0.15">
      <c r="A121" s="434"/>
      <c r="B121" s="80"/>
      <c r="C121" s="68" t="s">
        <v>50</v>
      </c>
      <c r="D121" s="69" t="s">
        <v>45</v>
      </c>
      <c r="E121" s="70" t="s">
        <v>44</v>
      </c>
      <c r="F121" s="71" t="s">
        <v>43</v>
      </c>
      <c r="G121" s="69" t="s">
        <v>46</v>
      </c>
      <c r="H121" s="72" t="s">
        <v>47</v>
      </c>
      <c r="I121" s="73" t="s">
        <v>50</v>
      </c>
      <c r="J121" s="69" t="s">
        <v>45</v>
      </c>
      <c r="K121" s="70" t="s">
        <v>44</v>
      </c>
      <c r="L121" s="71" t="s">
        <v>43</v>
      </c>
      <c r="M121" s="69" t="s">
        <v>46</v>
      </c>
      <c r="N121" s="72" t="s">
        <v>47</v>
      </c>
      <c r="O121" s="73" t="s">
        <v>50</v>
      </c>
      <c r="P121" s="69" t="s">
        <v>45</v>
      </c>
      <c r="Q121" s="70" t="s">
        <v>44</v>
      </c>
      <c r="R121" s="71" t="s">
        <v>43</v>
      </c>
      <c r="S121" s="69" t="s">
        <v>46</v>
      </c>
      <c r="T121" s="72" t="s">
        <v>47</v>
      </c>
    </row>
    <row r="122" spans="1:26" s="1" customFormat="1" ht="15" customHeight="1" x14ac:dyDescent="0.15">
      <c r="A122" s="30" t="s">
        <v>39</v>
      </c>
      <c r="B122" s="30"/>
      <c r="C122" s="54">
        <v>998</v>
      </c>
      <c r="D122" s="38">
        <v>295</v>
      </c>
      <c r="E122" s="38">
        <v>289</v>
      </c>
      <c r="F122" s="38">
        <v>172</v>
      </c>
      <c r="G122" s="38">
        <v>127</v>
      </c>
      <c r="H122" s="39">
        <v>115</v>
      </c>
      <c r="I122" s="84">
        <v>25.597194388777556</v>
      </c>
      <c r="J122" s="85">
        <v>13.969491525423729</v>
      </c>
      <c r="K122" s="85">
        <v>19.083044982698961</v>
      </c>
      <c r="L122" s="85">
        <v>28.453488372093023</v>
      </c>
      <c r="M122" s="85">
        <v>39.314960629921259</v>
      </c>
      <c r="N122" s="86">
        <v>52.373913043478261</v>
      </c>
      <c r="O122" s="84">
        <v>16</v>
      </c>
      <c r="P122" s="85">
        <v>10</v>
      </c>
      <c r="Q122" s="85">
        <v>13</v>
      </c>
      <c r="R122" s="85">
        <v>23.5</v>
      </c>
      <c r="S122" s="85">
        <v>30</v>
      </c>
      <c r="T122" s="86">
        <v>50</v>
      </c>
      <c r="V122" s="36"/>
    </row>
    <row r="123" spans="1:26" s="1" customFormat="1" ht="15" customHeight="1" x14ac:dyDescent="0.15">
      <c r="A123" s="27" t="s">
        <v>40</v>
      </c>
      <c r="B123" s="27"/>
      <c r="C123" s="56">
        <v>968</v>
      </c>
      <c r="D123" s="42">
        <v>230</v>
      </c>
      <c r="E123" s="42">
        <v>218</v>
      </c>
      <c r="F123" s="42">
        <v>193</v>
      </c>
      <c r="G123" s="42">
        <v>183</v>
      </c>
      <c r="H123" s="43">
        <v>144</v>
      </c>
      <c r="I123" s="92">
        <v>44.129132231404959</v>
      </c>
      <c r="J123" s="90">
        <v>18.156521739130437</v>
      </c>
      <c r="K123" s="90">
        <v>26.362385321100916</v>
      </c>
      <c r="L123" s="90">
        <v>49.601036269430054</v>
      </c>
      <c r="M123" s="90">
        <v>65.426229508196727</v>
      </c>
      <c r="N123" s="91">
        <v>78.111111111111114</v>
      </c>
      <c r="O123" s="92">
        <v>35</v>
      </c>
      <c r="P123" s="90">
        <v>13</v>
      </c>
      <c r="Q123" s="90">
        <v>17</v>
      </c>
      <c r="R123" s="90">
        <v>47</v>
      </c>
      <c r="S123" s="90">
        <v>70</v>
      </c>
      <c r="T123" s="91">
        <v>78</v>
      </c>
      <c r="V123" s="36"/>
    </row>
    <row r="124" spans="1:26" s="1" customFormat="1" ht="15" customHeight="1" x14ac:dyDescent="0.15">
      <c r="A124" s="26"/>
      <c r="B124" s="26"/>
      <c r="C124" s="26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37"/>
    </row>
    <row r="125" spans="1:26" ht="15" customHeight="1" x14ac:dyDescent="0.15">
      <c r="A125" s="1" t="s">
        <v>58</v>
      </c>
    </row>
    <row r="126" spans="1:26" ht="15" customHeight="1" x14ac:dyDescent="0.15">
      <c r="A126" s="1" t="s">
        <v>71</v>
      </c>
      <c r="C126" s="95" t="s">
        <v>88</v>
      </c>
    </row>
    <row r="127" spans="1:26" s="1" customFormat="1" ht="15" customHeight="1" x14ac:dyDescent="0.15">
      <c r="A127" s="431"/>
      <c r="B127" s="77"/>
      <c r="C127" s="53" t="s">
        <v>42</v>
      </c>
      <c r="D127" s="12"/>
      <c r="E127" s="12"/>
      <c r="F127" s="12"/>
      <c r="G127" s="12"/>
      <c r="H127" s="13"/>
      <c r="I127" s="437" t="s">
        <v>54</v>
      </c>
      <c r="J127" s="438"/>
      <c r="K127" s="438"/>
      <c r="L127" s="438"/>
      <c r="M127" s="438"/>
      <c r="N127" s="439"/>
      <c r="O127" s="437" t="s">
        <v>68</v>
      </c>
      <c r="P127" s="438"/>
      <c r="Q127" s="438"/>
      <c r="R127" s="438"/>
      <c r="S127" s="438"/>
      <c r="T127" s="439"/>
    </row>
    <row r="128" spans="1:26" s="1" customFormat="1" ht="15" customHeight="1" x14ac:dyDescent="0.15">
      <c r="A128" s="434"/>
      <c r="B128" s="78"/>
      <c r="C128" s="68" t="s">
        <v>50</v>
      </c>
      <c r="D128" s="69" t="s">
        <v>45</v>
      </c>
      <c r="E128" s="70" t="s">
        <v>44</v>
      </c>
      <c r="F128" s="71" t="s">
        <v>43</v>
      </c>
      <c r="G128" s="69" t="s">
        <v>46</v>
      </c>
      <c r="H128" s="72" t="s">
        <v>47</v>
      </c>
      <c r="I128" s="73" t="s">
        <v>50</v>
      </c>
      <c r="J128" s="69" t="s">
        <v>45</v>
      </c>
      <c r="K128" s="70" t="s">
        <v>44</v>
      </c>
      <c r="L128" s="71" t="s">
        <v>43</v>
      </c>
      <c r="M128" s="69" t="s">
        <v>46</v>
      </c>
      <c r="N128" s="72" t="s">
        <v>47</v>
      </c>
      <c r="O128" s="73" t="s">
        <v>50</v>
      </c>
      <c r="P128" s="69" t="s">
        <v>45</v>
      </c>
      <c r="Q128" s="70" t="s">
        <v>44</v>
      </c>
      <c r="R128" s="71" t="s">
        <v>43</v>
      </c>
      <c r="S128" s="69" t="s">
        <v>46</v>
      </c>
      <c r="T128" s="72" t="s">
        <v>47</v>
      </c>
    </row>
    <row r="129" spans="1:22" s="1" customFormat="1" ht="15" customHeight="1" x14ac:dyDescent="0.15">
      <c r="A129" s="440" t="s">
        <v>39</v>
      </c>
      <c r="B129" s="30" t="s">
        <v>72</v>
      </c>
      <c r="C129" s="54">
        <v>826</v>
      </c>
      <c r="D129" s="38">
        <v>251</v>
      </c>
      <c r="E129" s="38">
        <v>262</v>
      </c>
      <c r="F129" s="38">
        <v>148</v>
      </c>
      <c r="G129" s="38">
        <v>94</v>
      </c>
      <c r="H129" s="39">
        <v>71</v>
      </c>
      <c r="I129" s="84">
        <v>16.727602905569007</v>
      </c>
      <c r="J129" s="85">
        <v>10.796812749003983</v>
      </c>
      <c r="K129" s="85">
        <v>13.507633587786259</v>
      </c>
      <c r="L129" s="85">
        <v>20.29054054054054</v>
      </c>
      <c r="M129" s="85">
        <v>24.872340425531913</v>
      </c>
      <c r="N129" s="86">
        <v>31.366197183098592</v>
      </c>
      <c r="O129" s="84">
        <v>11</v>
      </c>
      <c r="P129" s="85">
        <v>9</v>
      </c>
      <c r="Q129" s="85">
        <v>9.5</v>
      </c>
      <c r="R129" s="85">
        <v>14</v>
      </c>
      <c r="S129" s="85">
        <v>16</v>
      </c>
      <c r="T129" s="86">
        <v>20</v>
      </c>
      <c r="V129" s="36"/>
    </row>
    <row r="130" spans="1:22" s="1" customFormat="1" ht="15" customHeight="1" x14ac:dyDescent="0.15">
      <c r="A130" s="441"/>
      <c r="B130" s="23" t="s">
        <v>73</v>
      </c>
      <c r="C130" s="55">
        <v>510</v>
      </c>
      <c r="D130" s="40">
        <v>134</v>
      </c>
      <c r="E130" s="40">
        <v>137</v>
      </c>
      <c r="F130" s="40">
        <v>103</v>
      </c>
      <c r="G130" s="40">
        <v>78</v>
      </c>
      <c r="H130" s="41">
        <v>58</v>
      </c>
      <c r="I130" s="21">
        <v>26.182352941176472</v>
      </c>
      <c r="J130" s="87">
        <v>15.694029850746269</v>
      </c>
      <c r="K130" s="87">
        <v>20.481751824817518</v>
      </c>
      <c r="L130" s="87">
        <v>27.893203883495147</v>
      </c>
      <c r="M130" s="87">
        <v>35.692307692307693</v>
      </c>
      <c r="N130" s="88">
        <v>48.051724137931032</v>
      </c>
      <c r="O130" s="21">
        <v>20</v>
      </c>
      <c r="P130" s="87">
        <v>12.5</v>
      </c>
      <c r="Q130" s="87">
        <v>17</v>
      </c>
      <c r="R130" s="87">
        <v>26</v>
      </c>
      <c r="S130" s="87">
        <v>25.5</v>
      </c>
      <c r="T130" s="88">
        <v>49</v>
      </c>
      <c r="V130" s="36"/>
    </row>
    <row r="131" spans="1:22" s="1" customFormat="1" ht="15" customHeight="1" x14ac:dyDescent="0.15">
      <c r="A131" s="441"/>
      <c r="B131" s="23" t="s">
        <v>74</v>
      </c>
      <c r="C131" s="55">
        <v>481</v>
      </c>
      <c r="D131" s="40">
        <v>142</v>
      </c>
      <c r="E131" s="40">
        <v>166</v>
      </c>
      <c r="F131" s="40">
        <v>93</v>
      </c>
      <c r="G131" s="40">
        <v>47</v>
      </c>
      <c r="H131" s="41">
        <v>33</v>
      </c>
      <c r="I131" s="21">
        <v>16.016632016632016</v>
      </c>
      <c r="J131" s="87">
        <v>11.704225352112676</v>
      </c>
      <c r="K131" s="87">
        <v>12.933734939759036</v>
      </c>
      <c r="L131" s="87">
        <v>19.010752688172044</v>
      </c>
      <c r="M131" s="87">
        <v>23.74468085106383</v>
      </c>
      <c r="N131" s="88">
        <v>30.636363636363637</v>
      </c>
      <c r="O131" s="21">
        <v>11</v>
      </c>
      <c r="P131" s="87">
        <v>10</v>
      </c>
      <c r="Q131" s="87">
        <v>10</v>
      </c>
      <c r="R131" s="87">
        <v>14</v>
      </c>
      <c r="S131" s="87">
        <v>17</v>
      </c>
      <c r="T131" s="88">
        <v>19</v>
      </c>
      <c r="V131" s="36"/>
    </row>
    <row r="132" spans="1:22" s="1" customFormat="1" ht="15" customHeight="1" x14ac:dyDescent="0.15">
      <c r="A132" s="441"/>
      <c r="B132" s="23" t="s">
        <v>75</v>
      </c>
      <c r="C132" s="55">
        <v>99</v>
      </c>
      <c r="D132" s="40">
        <v>2</v>
      </c>
      <c r="E132" s="40">
        <v>7</v>
      </c>
      <c r="F132" s="40">
        <v>11</v>
      </c>
      <c r="G132" s="40">
        <v>27</v>
      </c>
      <c r="H132" s="41">
        <v>52</v>
      </c>
      <c r="I132" s="21">
        <v>40.81818181818182</v>
      </c>
      <c r="J132" s="87">
        <v>4.5</v>
      </c>
      <c r="K132" s="87">
        <v>28.857142857142858</v>
      </c>
      <c r="L132" s="87">
        <v>29.545454545454547</v>
      </c>
      <c r="M132" s="87">
        <v>34.592592592592595</v>
      </c>
      <c r="N132" s="88">
        <v>49.442307692307693</v>
      </c>
      <c r="O132" s="21">
        <v>33</v>
      </c>
      <c r="P132" s="87">
        <v>4.5</v>
      </c>
      <c r="Q132" s="87">
        <v>30</v>
      </c>
      <c r="R132" s="87">
        <v>27</v>
      </c>
      <c r="S132" s="87">
        <v>22</v>
      </c>
      <c r="T132" s="88">
        <v>50</v>
      </c>
      <c r="V132" s="36"/>
    </row>
    <row r="133" spans="1:22" s="1" customFormat="1" ht="15" customHeight="1" x14ac:dyDescent="0.15">
      <c r="A133" s="441"/>
      <c r="B133" s="23" t="s">
        <v>76</v>
      </c>
      <c r="C133" s="55">
        <v>293</v>
      </c>
      <c r="D133" s="40">
        <v>61</v>
      </c>
      <c r="E133" s="40">
        <v>65</v>
      </c>
      <c r="F133" s="40">
        <v>55</v>
      </c>
      <c r="G133" s="40">
        <v>51</v>
      </c>
      <c r="H133" s="41">
        <v>61</v>
      </c>
      <c r="I133" s="21">
        <v>33.064846416382252</v>
      </c>
      <c r="J133" s="87">
        <v>19.934426229508198</v>
      </c>
      <c r="K133" s="87">
        <v>22.569230769230771</v>
      </c>
      <c r="L133" s="87">
        <v>34.836363636363636</v>
      </c>
      <c r="M133" s="87">
        <v>41.411764705882355</v>
      </c>
      <c r="N133" s="88">
        <v>48.803278688524593</v>
      </c>
      <c r="O133" s="21">
        <v>27</v>
      </c>
      <c r="P133" s="87">
        <v>18</v>
      </c>
      <c r="Q133" s="87">
        <v>21</v>
      </c>
      <c r="R133" s="87">
        <v>31</v>
      </c>
      <c r="S133" s="87">
        <v>31</v>
      </c>
      <c r="T133" s="88">
        <v>49</v>
      </c>
      <c r="V133" s="36"/>
    </row>
    <row r="134" spans="1:22" s="1" customFormat="1" ht="15" customHeight="1" x14ac:dyDescent="0.15">
      <c r="A134" s="441"/>
      <c r="B134" s="23" t="s">
        <v>77</v>
      </c>
      <c r="C134" s="55">
        <v>209</v>
      </c>
      <c r="D134" s="40">
        <v>10</v>
      </c>
      <c r="E134" s="40">
        <v>28</v>
      </c>
      <c r="F134" s="40">
        <v>40</v>
      </c>
      <c r="G134" s="40">
        <v>58</v>
      </c>
      <c r="H134" s="41">
        <v>73</v>
      </c>
      <c r="I134" s="21">
        <v>39.172248803827749</v>
      </c>
      <c r="J134" s="87">
        <v>20.9</v>
      </c>
      <c r="K134" s="87">
        <v>25.285714285714285</v>
      </c>
      <c r="L134" s="87">
        <v>34.024999999999999</v>
      </c>
      <c r="M134" s="87">
        <v>35.775862068965516</v>
      </c>
      <c r="N134" s="88">
        <v>52.520547945205479</v>
      </c>
      <c r="O134" s="21">
        <v>31</v>
      </c>
      <c r="P134" s="87">
        <v>23</v>
      </c>
      <c r="Q134" s="87">
        <v>21</v>
      </c>
      <c r="R134" s="87">
        <v>31</v>
      </c>
      <c r="S134" s="87">
        <v>30</v>
      </c>
      <c r="T134" s="88">
        <v>57</v>
      </c>
      <c r="V134" s="36"/>
    </row>
    <row r="135" spans="1:22" s="1" customFormat="1" ht="15" customHeight="1" x14ac:dyDescent="0.15">
      <c r="A135" s="441"/>
      <c r="B135" s="23" t="s">
        <v>78</v>
      </c>
      <c r="C135" s="55">
        <v>261</v>
      </c>
      <c r="D135" s="40">
        <v>28</v>
      </c>
      <c r="E135" s="40">
        <v>45</v>
      </c>
      <c r="F135" s="40">
        <v>56</v>
      </c>
      <c r="G135" s="40">
        <v>70</v>
      </c>
      <c r="H135" s="41">
        <v>62</v>
      </c>
      <c r="I135" s="21">
        <v>31.406130268199234</v>
      </c>
      <c r="J135" s="87">
        <v>19.035714285714285</v>
      </c>
      <c r="K135" s="87">
        <v>20.333333333333332</v>
      </c>
      <c r="L135" s="87">
        <v>29.125</v>
      </c>
      <c r="M135" s="87">
        <v>31.185714285714287</v>
      </c>
      <c r="N135" s="88">
        <v>47.338709677419352</v>
      </c>
      <c r="O135" s="21">
        <v>27</v>
      </c>
      <c r="P135" s="87">
        <v>18.5</v>
      </c>
      <c r="Q135" s="87">
        <v>13</v>
      </c>
      <c r="R135" s="87">
        <v>27</v>
      </c>
      <c r="S135" s="87">
        <v>26.5</v>
      </c>
      <c r="T135" s="88">
        <v>46.5</v>
      </c>
      <c r="V135" s="36"/>
    </row>
    <row r="136" spans="1:22" s="1" customFormat="1" ht="15" customHeight="1" x14ac:dyDescent="0.15">
      <c r="A136" s="441"/>
      <c r="B136" s="23" t="s">
        <v>79</v>
      </c>
      <c r="C136" s="55">
        <v>366</v>
      </c>
      <c r="D136" s="40">
        <v>37</v>
      </c>
      <c r="E136" s="40">
        <v>83</v>
      </c>
      <c r="F136" s="40">
        <v>76</v>
      </c>
      <c r="G136" s="40">
        <v>86</v>
      </c>
      <c r="H136" s="41">
        <v>84</v>
      </c>
      <c r="I136" s="21">
        <v>28.729508196721312</v>
      </c>
      <c r="J136" s="87">
        <v>19.837837837837839</v>
      </c>
      <c r="K136" s="87">
        <v>16.734939759036145</v>
      </c>
      <c r="L136" s="87">
        <v>26.381578947368421</v>
      </c>
      <c r="M136" s="87">
        <v>31.651162790697676</v>
      </c>
      <c r="N136" s="88">
        <v>43.63095238095238</v>
      </c>
      <c r="O136" s="21">
        <v>22</v>
      </c>
      <c r="P136" s="87">
        <v>20</v>
      </c>
      <c r="Q136" s="87">
        <v>12</v>
      </c>
      <c r="R136" s="87">
        <v>26</v>
      </c>
      <c r="S136" s="87">
        <v>26.5</v>
      </c>
      <c r="T136" s="88">
        <v>38</v>
      </c>
      <c r="V136" s="36"/>
    </row>
    <row r="137" spans="1:22" s="1" customFormat="1" ht="15" customHeight="1" x14ac:dyDescent="0.15">
      <c r="A137" s="441"/>
      <c r="B137" s="23" t="s">
        <v>80</v>
      </c>
      <c r="C137" s="55">
        <v>157</v>
      </c>
      <c r="D137" s="40">
        <v>9</v>
      </c>
      <c r="E137" s="40">
        <v>14</v>
      </c>
      <c r="F137" s="40">
        <v>32</v>
      </c>
      <c r="G137" s="40">
        <v>52</v>
      </c>
      <c r="H137" s="41">
        <v>50</v>
      </c>
      <c r="I137" s="21">
        <v>38.210191082802545</v>
      </c>
      <c r="J137" s="87">
        <v>18.666666666666668</v>
      </c>
      <c r="K137" s="87">
        <v>28.357142857142858</v>
      </c>
      <c r="L137" s="87">
        <v>34.125</v>
      </c>
      <c r="M137" s="87">
        <v>38.730769230769234</v>
      </c>
      <c r="N137" s="88">
        <v>46.56</v>
      </c>
      <c r="O137" s="21">
        <v>31</v>
      </c>
      <c r="P137" s="87">
        <v>18</v>
      </c>
      <c r="Q137" s="87">
        <v>27.5</v>
      </c>
      <c r="R137" s="87">
        <v>31</v>
      </c>
      <c r="S137" s="87">
        <v>34.5</v>
      </c>
      <c r="T137" s="88">
        <v>57.5</v>
      </c>
      <c r="V137" s="36"/>
    </row>
    <row r="138" spans="1:22" s="1" customFormat="1" ht="15" customHeight="1" x14ac:dyDescent="0.15">
      <c r="A138" s="441"/>
      <c r="B138" s="23" t="s">
        <v>81</v>
      </c>
      <c r="C138" s="55">
        <v>280</v>
      </c>
      <c r="D138" s="40">
        <v>14</v>
      </c>
      <c r="E138" s="40">
        <v>39</v>
      </c>
      <c r="F138" s="40">
        <v>58</v>
      </c>
      <c r="G138" s="40">
        <v>78</v>
      </c>
      <c r="H138" s="41">
        <v>91</v>
      </c>
      <c r="I138" s="21">
        <v>39.314285714285717</v>
      </c>
      <c r="J138" s="87">
        <v>23.785714285714285</v>
      </c>
      <c r="K138" s="87">
        <v>25.46153846153846</v>
      </c>
      <c r="L138" s="87">
        <v>31.775862068965516</v>
      </c>
      <c r="M138" s="87">
        <v>40.743589743589745</v>
      </c>
      <c r="N138" s="88">
        <v>51.219780219780219</v>
      </c>
      <c r="O138" s="21">
        <v>31</v>
      </c>
      <c r="P138" s="87">
        <v>27</v>
      </c>
      <c r="Q138" s="87">
        <v>21</v>
      </c>
      <c r="R138" s="87">
        <v>29</v>
      </c>
      <c r="S138" s="87">
        <v>36.5</v>
      </c>
      <c r="T138" s="88">
        <v>52</v>
      </c>
      <c r="V138" s="36"/>
    </row>
    <row r="139" spans="1:22" s="1" customFormat="1" ht="15" customHeight="1" x14ac:dyDescent="0.15">
      <c r="A139" s="441"/>
      <c r="B139" s="23" t="s">
        <v>82</v>
      </c>
      <c r="C139" s="55">
        <v>268</v>
      </c>
      <c r="D139" s="40">
        <v>49</v>
      </c>
      <c r="E139" s="40">
        <v>80</v>
      </c>
      <c r="F139" s="40">
        <v>63</v>
      </c>
      <c r="G139" s="40">
        <v>45</v>
      </c>
      <c r="H139" s="41">
        <v>31</v>
      </c>
      <c r="I139" s="21">
        <v>11.772388059701493</v>
      </c>
      <c r="J139" s="87">
        <v>11.897959183673469</v>
      </c>
      <c r="K139" s="87">
        <v>9.4375</v>
      </c>
      <c r="L139" s="87">
        <v>11.682539682539682</v>
      </c>
      <c r="M139" s="87">
        <v>12.911111111111111</v>
      </c>
      <c r="N139" s="88">
        <v>16.129032258064516</v>
      </c>
      <c r="O139" s="21">
        <v>9</v>
      </c>
      <c r="P139" s="87">
        <v>9</v>
      </c>
      <c r="Q139" s="87">
        <v>8</v>
      </c>
      <c r="R139" s="87">
        <v>8</v>
      </c>
      <c r="S139" s="87">
        <v>9</v>
      </c>
      <c r="T139" s="88">
        <v>9</v>
      </c>
      <c r="V139" s="36"/>
    </row>
    <row r="140" spans="1:22" s="1" customFormat="1" ht="15" customHeight="1" x14ac:dyDescent="0.15">
      <c r="A140" s="441"/>
      <c r="B140" s="23" t="s">
        <v>83</v>
      </c>
      <c r="C140" s="55">
        <v>65</v>
      </c>
      <c r="D140" s="40">
        <v>1</v>
      </c>
      <c r="E140" s="40">
        <v>4</v>
      </c>
      <c r="F140" s="40">
        <v>5</v>
      </c>
      <c r="G140" s="40">
        <v>12</v>
      </c>
      <c r="H140" s="41">
        <v>43</v>
      </c>
      <c r="I140" s="21">
        <v>45.846153846153847</v>
      </c>
      <c r="J140" s="87">
        <v>16</v>
      </c>
      <c r="K140" s="87">
        <v>11</v>
      </c>
      <c r="L140" s="87">
        <v>36.6</v>
      </c>
      <c r="M140" s="87">
        <v>52.25</v>
      </c>
      <c r="N140" s="88">
        <v>49.069767441860463</v>
      </c>
      <c r="O140" s="21">
        <v>42</v>
      </c>
      <c r="P140" s="87">
        <v>16</v>
      </c>
      <c r="Q140" s="87">
        <v>5.5</v>
      </c>
      <c r="R140" s="87">
        <v>27</v>
      </c>
      <c r="S140" s="87">
        <v>55.5</v>
      </c>
      <c r="T140" s="88">
        <v>52</v>
      </c>
      <c r="V140" s="36"/>
    </row>
    <row r="141" spans="1:22" s="1" customFormat="1" ht="15" customHeight="1" x14ac:dyDescent="0.15">
      <c r="A141" s="441"/>
      <c r="B141" s="23" t="s">
        <v>84</v>
      </c>
      <c r="C141" s="55">
        <v>190</v>
      </c>
      <c r="D141" s="40">
        <v>12</v>
      </c>
      <c r="E141" s="40">
        <v>34</v>
      </c>
      <c r="F141" s="40">
        <v>45</v>
      </c>
      <c r="G141" s="40">
        <v>52</v>
      </c>
      <c r="H141" s="41">
        <v>47</v>
      </c>
      <c r="I141" s="21">
        <v>27.984210526315788</v>
      </c>
      <c r="J141" s="87">
        <v>13</v>
      </c>
      <c r="K141" s="87">
        <v>13.382352941176471</v>
      </c>
      <c r="L141" s="87">
        <v>25.088888888888889</v>
      </c>
      <c r="M141" s="87">
        <v>31.557692307692307</v>
      </c>
      <c r="N141" s="88">
        <v>41.191489361702125</v>
      </c>
      <c r="O141" s="21">
        <v>21</v>
      </c>
      <c r="P141" s="87">
        <v>12</v>
      </c>
      <c r="Q141" s="87">
        <v>8</v>
      </c>
      <c r="R141" s="87">
        <v>22</v>
      </c>
      <c r="S141" s="87">
        <v>25.5</v>
      </c>
      <c r="T141" s="88">
        <v>31</v>
      </c>
      <c r="V141" s="36"/>
    </row>
    <row r="142" spans="1:22" s="1" customFormat="1" ht="15" customHeight="1" x14ac:dyDescent="0.15">
      <c r="A142" s="441"/>
      <c r="B142" s="23" t="s">
        <v>85</v>
      </c>
      <c r="C142" s="55">
        <v>261</v>
      </c>
      <c r="D142" s="40">
        <v>64</v>
      </c>
      <c r="E142" s="40">
        <v>85</v>
      </c>
      <c r="F142" s="40">
        <v>60</v>
      </c>
      <c r="G142" s="40">
        <v>35</v>
      </c>
      <c r="H142" s="41">
        <v>17</v>
      </c>
      <c r="I142" s="21">
        <v>8.5938697318007655</v>
      </c>
      <c r="J142" s="87">
        <v>6.65625</v>
      </c>
      <c r="K142" s="87">
        <v>7.7647058823529411</v>
      </c>
      <c r="L142" s="87">
        <v>7.2</v>
      </c>
      <c r="M142" s="87">
        <v>10.971428571428572</v>
      </c>
      <c r="N142" s="88">
        <v>20.058823529411764</v>
      </c>
      <c r="O142" s="21">
        <v>4</v>
      </c>
      <c r="P142" s="87">
        <v>4</v>
      </c>
      <c r="Q142" s="87">
        <v>4</v>
      </c>
      <c r="R142" s="87">
        <v>4</v>
      </c>
      <c r="S142" s="87">
        <v>6</v>
      </c>
      <c r="T142" s="88">
        <v>10</v>
      </c>
      <c r="V142" s="36"/>
    </row>
    <row r="143" spans="1:22" s="1" customFormat="1" ht="15" customHeight="1" x14ac:dyDescent="0.15">
      <c r="A143" s="441"/>
      <c r="B143" s="23" t="s">
        <v>86</v>
      </c>
      <c r="C143" s="55">
        <v>164</v>
      </c>
      <c r="D143" s="40">
        <v>55</v>
      </c>
      <c r="E143" s="40">
        <v>56</v>
      </c>
      <c r="F143" s="40">
        <v>30</v>
      </c>
      <c r="G143" s="40">
        <v>10</v>
      </c>
      <c r="H143" s="41">
        <v>13</v>
      </c>
      <c r="I143" s="21">
        <v>18.591463414634145</v>
      </c>
      <c r="J143" s="87">
        <v>13.927272727272728</v>
      </c>
      <c r="K143" s="87">
        <v>18.285714285714285</v>
      </c>
      <c r="L143" s="87">
        <v>20.333333333333332</v>
      </c>
      <c r="M143" s="87">
        <v>24.1</v>
      </c>
      <c r="N143" s="88">
        <v>31.384615384615383</v>
      </c>
      <c r="O143" s="21">
        <v>13</v>
      </c>
      <c r="P143" s="87">
        <v>12</v>
      </c>
      <c r="Q143" s="87">
        <v>13</v>
      </c>
      <c r="R143" s="87">
        <v>17</v>
      </c>
      <c r="S143" s="87">
        <v>23</v>
      </c>
      <c r="T143" s="88">
        <v>11</v>
      </c>
      <c r="V143" s="36"/>
    </row>
    <row r="144" spans="1:22" s="1" customFormat="1" ht="15" customHeight="1" x14ac:dyDescent="0.15">
      <c r="A144" s="27"/>
      <c r="B144" s="27" t="s">
        <v>7</v>
      </c>
      <c r="C144" s="56">
        <v>138</v>
      </c>
      <c r="D144" s="42">
        <v>32</v>
      </c>
      <c r="E144" s="42">
        <v>48</v>
      </c>
      <c r="F144" s="42">
        <v>33</v>
      </c>
      <c r="G144" s="42">
        <v>12</v>
      </c>
      <c r="H144" s="43">
        <v>13</v>
      </c>
      <c r="I144" s="89">
        <v>18.942028985507246</v>
      </c>
      <c r="J144" s="90">
        <v>13.4375</v>
      </c>
      <c r="K144" s="90">
        <v>12.729166666666666</v>
      </c>
      <c r="L144" s="90">
        <v>25.848484848484848</v>
      </c>
      <c r="M144" s="90">
        <v>27.75</v>
      </c>
      <c r="N144" s="91">
        <v>29.76923076923077</v>
      </c>
      <c r="O144" s="92">
        <v>12.5</v>
      </c>
      <c r="P144" s="90">
        <v>9.5</v>
      </c>
      <c r="Q144" s="90">
        <v>8</v>
      </c>
      <c r="R144" s="90">
        <v>22</v>
      </c>
      <c r="S144" s="90">
        <v>23.5</v>
      </c>
      <c r="T144" s="91">
        <v>13</v>
      </c>
      <c r="V144" s="36"/>
    </row>
    <row r="145" spans="1:22" s="1" customFormat="1" ht="15" customHeight="1" x14ac:dyDescent="0.15">
      <c r="A145" s="440" t="s">
        <v>41</v>
      </c>
      <c r="B145" s="30" t="s">
        <v>72</v>
      </c>
      <c r="C145" s="54">
        <v>760</v>
      </c>
      <c r="D145" s="38">
        <v>196</v>
      </c>
      <c r="E145" s="38">
        <v>184</v>
      </c>
      <c r="F145" s="38">
        <v>154</v>
      </c>
      <c r="G145" s="38">
        <v>128</v>
      </c>
      <c r="H145" s="39">
        <v>98</v>
      </c>
      <c r="I145" s="84">
        <v>10.567105263157895</v>
      </c>
      <c r="J145" s="85">
        <v>7.8469387755102042</v>
      </c>
      <c r="K145" s="85">
        <v>8.929347826086957</v>
      </c>
      <c r="L145" s="85">
        <v>11.720779220779221</v>
      </c>
      <c r="M145" s="85">
        <v>12.40625</v>
      </c>
      <c r="N145" s="86">
        <v>14.86734693877551</v>
      </c>
      <c r="O145" s="84">
        <v>8</v>
      </c>
      <c r="P145" s="85">
        <v>8</v>
      </c>
      <c r="Q145" s="85">
        <v>8</v>
      </c>
      <c r="R145" s="85">
        <v>8</v>
      </c>
      <c r="S145" s="85">
        <v>9</v>
      </c>
      <c r="T145" s="86">
        <v>8</v>
      </c>
      <c r="U145" s="36"/>
      <c r="V145" s="36"/>
    </row>
    <row r="146" spans="1:22" s="1" customFormat="1" ht="15" customHeight="1" x14ac:dyDescent="0.15">
      <c r="A146" s="441"/>
      <c r="B146" s="23" t="s">
        <v>73</v>
      </c>
      <c r="C146" s="55">
        <v>54</v>
      </c>
      <c r="D146" s="40">
        <v>6</v>
      </c>
      <c r="E146" s="40">
        <v>8</v>
      </c>
      <c r="F146" s="40">
        <v>13</v>
      </c>
      <c r="G146" s="40">
        <v>12</v>
      </c>
      <c r="H146" s="41">
        <v>15</v>
      </c>
      <c r="I146" s="21">
        <v>35.296296296296298</v>
      </c>
      <c r="J146" s="87">
        <v>26.833333333333332</v>
      </c>
      <c r="K146" s="87">
        <v>29.625</v>
      </c>
      <c r="L146" s="87">
        <v>37.07692307692308</v>
      </c>
      <c r="M146" s="87">
        <v>31.333333333333332</v>
      </c>
      <c r="N146" s="88">
        <v>43.333333333333336</v>
      </c>
      <c r="O146" s="21">
        <v>31</v>
      </c>
      <c r="P146" s="87">
        <v>24</v>
      </c>
      <c r="Q146" s="87">
        <v>22.5</v>
      </c>
      <c r="R146" s="87">
        <v>22</v>
      </c>
      <c r="S146" s="87">
        <v>31</v>
      </c>
      <c r="T146" s="88">
        <v>31</v>
      </c>
      <c r="U146" s="36"/>
    </row>
    <row r="147" spans="1:22" s="1" customFormat="1" ht="15" customHeight="1" x14ac:dyDescent="0.15">
      <c r="A147" s="441"/>
      <c r="B147" s="23" t="s">
        <v>74</v>
      </c>
      <c r="C147" s="55">
        <v>186</v>
      </c>
      <c r="D147" s="40">
        <v>44</v>
      </c>
      <c r="E147" s="40">
        <v>50</v>
      </c>
      <c r="F147" s="40">
        <v>38</v>
      </c>
      <c r="G147" s="40">
        <v>31</v>
      </c>
      <c r="H147" s="41">
        <v>23</v>
      </c>
      <c r="I147" s="21">
        <v>9.0752688172043019</v>
      </c>
      <c r="J147" s="87">
        <v>7.25</v>
      </c>
      <c r="K147" s="87">
        <v>7.48</v>
      </c>
      <c r="L147" s="87">
        <v>10.289473684210526</v>
      </c>
      <c r="M147" s="87">
        <v>8.9677419354838701</v>
      </c>
      <c r="N147" s="88">
        <v>14.173913043478262</v>
      </c>
      <c r="O147" s="21">
        <v>5</v>
      </c>
      <c r="P147" s="87">
        <v>5</v>
      </c>
      <c r="Q147" s="87">
        <v>5</v>
      </c>
      <c r="R147" s="87">
        <v>5.5</v>
      </c>
      <c r="S147" s="87">
        <v>5</v>
      </c>
      <c r="T147" s="88">
        <v>8</v>
      </c>
      <c r="U147" s="36"/>
    </row>
    <row r="148" spans="1:22" s="1" customFormat="1" ht="15" customHeight="1" x14ac:dyDescent="0.15">
      <c r="A148" s="441"/>
      <c r="B148" s="23" t="s">
        <v>75</v>
      </c>
      <c r="C148" s="55">
        <v>71</v>
      </c>
      <c r="D148" s="40">
        <v>0</v>
      </c>
      <c r="E148" s="40">
        <v>1</v>
      </c>
      <c r="F148" s="40">
        <v>8</v>
      </c>
      <c r="G148" s="40">
        <v>19</v>
      </c>
      <c r="H148" s="41">
        <v>43</v>
      </c>
      <c r="I148" s="21">
        <v>60.140845070422536</v>
      </c>
      <c r="J148" s="87" t="s">
        <v>4</v>
      </c>
      <c r="K148" s="87">
        <v>111</v>
      </c>
      <c r="L148" s="87">
        <v>35.5</v>
      </c>
      <c r="M148" s="87">
        <v>53.210526315789473</v>
      </c>
      <c r="N148" s="88">
        <v>66.604651162790702</v>
      </c>
      <c r="O148" s="21">
        <v>62</v>
      </c>
      <c r="P148" s="87" t="s">
        <v>4</v>
      </c>
      <c r="Q148" s="87">
        <v>111</v>
      </c>
      <c r="R148" s="87">
        <v>18</v>
      </c>
      <c r="S148" s="87">
        <v>42</v>
      </c>
      <c r="T148" s="88">
        <v>62</v>
      </c>
      <c r="U148" s="36"/>
    </row>
    <row r="149" spans="1:22" s="1" customFormat="1" ht="15" customHeight="1" x14ac:dyDescent="0.15">
      <c r="A149" s="441"/>
      <c r="B149" s="23" t="s">
        <v>76</v>
      </c>
      <c r="C149" s="55">
        <v>194</v>
      </c>
      <c r="D149" s="40">
        <v>20</v>
      </c>
      <c r="E149" s="40">
        <v>29</v>
      </c>
      <c r="F149" s="40">
        <v>43</v>
      </c>
      <c r="G149" s="40">
        <v>52</v>
      </c>
      <c r="H149" s="41">
        <v>50</v>
      </c>
      <c r="I149" s="21">
        <v>52.932989690721648</v>
      </c>
      <c r="J149" s="87">
        <v>36.35</v>
      </c>
      <c r="K149" s="87">
        <v>40.517241379310342</v>
      </c>
      <c r="L149" s="87">
        <v>48.813953488372093</v>
      </c>
      <c r="M149" s="87">
        <v>54.96153846153846</v>
      </c>
      <c r="N149" s="88">
        <v>68.2</v>
      </c>
      <c r="O149" s="21">
        <v>49</v>
      </c>
      <c r="P149" s="87">
        <v>31</v>
      </c>
      <c r="Q149" s="87">
        <v>31</v>
      </c>
      <c r="R149" s="87">
        <v>36</v>
      </c>
      <c r="S149" s="87">
        <v>59.5</v>
      </c>
      <c r="T149" s="88">
        <v>62</v>
      </c>
      <c r="U149" s="36"/>
    </row>
    <row r="150" spans="1:22" s="1" customFormat="1" ht="15" customHeight="1" x14ac:dyDescent="0.15">
      <c r="A150" s="441"/>
      <c r="B150" s="23" t="s">
        <v>77</v>
      </c>
      <c r="C150" s="55">
        <v>360</v>
      </c>
      <c r="D150" s="40">
        <v>22</v>
      </c>
      <c r="E150" s="40">
        <v>46</v>
      </c>
      <c r="F150" s="40">
        <v>92</v>
      </c>
      <c r="G150" s="40">
        <v>101</v>
      </c>
      <c r="H150" s="41">
        <v>99</v>
      </c>
      <c r="I150" s="21">
        <v>50.930555555555557</v>
      </c>
      <c r="J150" s="87">
        <v>32.5</v>
      </c>
      <c r="K150" s="87">
        <v>34.652173913043477</v>
      </c>
      <c r="L150" s="87">
        <v>44.815217391304351</v>
      </c>
      <c r="M150" s="87">
        <v>55.851485148514854</v>
      </c>
      <c r="N150" s="88">
        <v>63.252525252525253</v>
      </c>
      <c r="O150" s="21">
        <v>49</v>
      </c>
      <c r="P150" s="87">
        <v>31</v>
      </c>
      <c r="Q150" s="87">
        <v>31</v>
      </c>
      <c r="R150" s="87">
        <v>36</v>
      </c>
      <c r="S150" s="87">
        <v>62</v>
      </c>
      <c r="T150" s="88">
        <v>62</v>
      </c>
      <c r="U150" s="36"/>
    </row>
    <row r="151" spans="1:22" s="1" customFormat="1" ht="15" customHeight="1" x14ac:dyDescent="0.15">
      <c r="A151" s="441"/>
      <c r="B151" s="23" t="s">
        <v>78</v>
      </c>
      <c r="C151" s="55">
        <v>393</v>
      </c>
      <c r="D151" s="40">
        <v>34</v>
      </c>
      <c r="E151" s="40">
        <v>54</v>
      </c>
      <c r="F151" s="40">
        <v>97</v>
      </c>
      <c r="G151" s="40">
        <v>110</v>
      </c>
      <c r="H151" s="41">
        <v>98</v>
      </c>
      <c r="I151" s="21">
        <v>47.890585241730278</v>
      </c>
      <c r="J151" s="87">
        <v>24.411764705882351</v>
      </c>
      <c r="K151" s="87">
        <v>35.370370370370374</v>
      </c>
      <c r="L151" s="87">
        <v>41.463917525773198</v>
      </c>
      <c r="M151" s="87">
        <v>53.754545454545458</v>
      </c>
      <c r="N151" s="88">
        <v>62.714285714285715</v>
      </c>
      <c r="O151" s="21">
        <v>40</v>
      </c>
      <c r="P151" s="87">
        <v>28.5</v>
      </c>
      <c r="Q151" s="87">
        <v>31</v>
      </c>
      <c r="R151" s="87">
        <v>31</v>
      </c>
      <c r="S151" s="87">
        <v>61</v>
      </c>
      <c r="T151" s="88">
        <v>62</v>
      </c>
      <c r="U151" s="36"/>
    </row>
    <row r="152" spans="1:22" s="1" customFormat="1" ht="15" customHeight="1" x14ac:dyDescent="0.15">
      <c r="A152" s="441"/>
      <c r="B152" s="23" t="s">
        <v>79</v>
      </c>
      <c r="C152" s="55">
        <v>461</v>
      </c>
      <c r="D152" s="40">
        <v>42</v>
      </c>
      <c r="E152" s="40">
        <v>74</v>
      </c>
      <c r="F152" s="40">
        <v>115</v>
      </c>
      <c r="G152" s="40">
        <v>126</v>
      </c>
      <c r="H152" s="41">
        <v>104</v>
      </c>
      <c r="I152" s="21">
        <v>43.965292841648591</v>
      </c>
      <c r="J152" s="87">
        <v>23.30952380952381</v>
      </c>
      <c r="K152" s="87">
        <v>29.486486486486488</v>
      </c>
      <c r="L152" s="87">
        <v>41.2</v>
      </c>
      <c r="M152" s="87">
        <v>52.214285714285715</v>
      </c>
      <c r="N152" s="88">
        <v>55.67307692307692</v>
      </c>
      <c r="O152" s="21">
        <v>36</v>
      </c>
      <c r="P152" s="87">
        <v>25</v>
      </c>
      <c r="Q152" s="87">
        <v>31</v>
      </c>
      <c r="R152" s="87">
        <v>34</v>
      </c>
      <c r="S152" s="87">
        <v>61.5</v>
      </c>
      <c r="T152" s="88">
        <v>62</v>
      </c>
      <c r="U152" s="36"/>
    </row>
    <row r="153" spans="1:22" s="1" customFormat="1" ht="15" customHeight="1" x14ac:dyDescent="0.15">
      <c r="A153" s="441"/>
      <c r="B153" s="23" t="s">
        <v>80</v>
      </c>
      <c r="C153" s="55">
        <v>384</v>
      </c>
      <c r="D153" s="40">
        <v>19</v>
      </c>
      <c r="E153" s="40">
        <v>44</v>
      </c>
      <c r="F153" s="40">
        <v>100</v>
      </c>
      <c r="G153" s="40">
        <v>118</v>
      </c>
      <c r="H153" s="41">
        <v>103</v>
      </c>
      <c r="I153" s="21">
        <v>51.778645833333336</v>
      </c>
      <c r="J153" s="87">
        <v>34.842105263157897</v>
      </c>
      <c r="K153" s="87">
        <v>40.090909090909093</v>
      </c>
      <c r="L153" s="87">
        <v>46.63</v>
      </c>
      <c r="M153" s="87">
        <v>56.067796610169495</v>
      </c>
      <c r="N153" s="88">
        <v>59.980582524271846</v>
      </c>
      <c r="O153" s="21">
        <v>57</v>
      </c>
      <c r="P153" s="87">
        <v>31</v>
      </c>
      <c r="Q153" s="87">
        <v>31</v>
      </c>
      <c r="R153" s="87">
        <v>45.5</v>
      </c>
      <c r="S153" s="87">
        <v>62</v>
      </c>
      <c r="T153" s="88">
        <v>62</v>
      </c>
      <c r="U153" s="36"/>
    </row>
    <row r="154" spans="1:22" s="1" customFormat="1" ht="15" customHeight="1" x14ac:dyDescent="0.15">
      <c r="A154" s="441"/>
      <c r="B154" s="23" t="s">
        <v>81</v>
      </c>
      <c r="C154" s="55">
        <v>433</v>
      </c>
      <c r="D154" s="40">
        <v>18</v>
      </c>
      <c r="E154" s="40">
        <v>53</v>
      </c>
      <c r="F154" s="40">
        <v>106</v>
      </c>
      <c r="G154" s="40">
        <v>138</v>
      </c>
      <c r="H154" s="41">
        <v>118</v>
      </c>
      <c r="I154" s="21">
        <v>55.967667436489606</v>
      </c>
      <c r="J154" s="87">
        <v>28.277777777777779</v>
      </c>
      <c r="K154" s="87">
        <v>36.962264150943398</v>
      </c>
      <c r="L154" s="87">
        <v>49.084905660377359</v>
      </c>
      <c r="M154" s="87">
        <v>58.717391304347828</v>
      </c>
      <c r="N154" s="88">
        <v>71.694915254237287</v>
      </c>
      <c r="O154" s="21">
        <v>53</v>
      </c>
      <c r="P154" s="87">
        <v>30</v>
      </c>
      <c r="Q154" s="87">
        <v>31</v>
      </c>
      <c r="R154" s="87">
        <v>40</v>
      </c>
      <c r="S154" s="87">
        <v>62</v>
      </c>
      <c r="T154" s="88">
        <v>62.5</v>
      </c>
      <c r="U154" s="36"/>
    </row>
    <row r="155" spans="1:22" s="1" customFormat="1" ht="15" customHeight="1" x14ac:dyDescent="0.15">
      <c r="A155" s="441"/>
      <c r="B155" s="23" t="s">
        <v>82</v>
      </c>
      <c r="C155" s="55">
        <v>533</v>
      </c>
      <c r="D155" s="40">
        <v>120</v>
      </c>
      <c r="E155" s="40">
        <v>123</v>
      </c>
      <c r="F155" s="40">
        <v>109</v>
      </c>
      <c r="G155" s="40">
        <v>104</v>
      </c>
      <c r="H155" s="41">
        <v>77</v>
      </c>
      <c r="I155" s="21">
        <v>12.787992495309568</v>
      </c>
      <c r="J155" s="87">
        <v>10.233333333333333</v>
      </c>
      <c r="K155" s="87">
        <v>10.146341463414634</v>
      </c>
      <c r="L155" s="87">
        <v>12.926605504587156</v>
      </c>
      <c r="M155" s="87">
        <v>14.10576923076923</v>
      </c>
      <c r="N155" s="88">
        <v>19.012987012987011</v>
      </c>
      <c r="O155" s="21">
        <v>9</v>
      </c>
      <c r="P155" s="87">
        <v>9</v>
      </c>
      <c r="Q155" s="87">
        <v>9</v>
      </c>
      <c r="R155" s="87">
        <v>9</v>
      </c>
      <c r="S155" s="87">
        <v>9</v>
      </c>
      <c r="T155" s="88">
        <v>9</v>
      </c>
      <c r="U155" s="36"/>
    </row>
    <row r="156" spans="1:22" s="1" customFormat="1" ht="15" customHeight="1" x14ac:dyDescent="0.15">
      <c r="A156" s="441"/>
      <c r="B156" s="23" t="s">
        <v>83</v>
      </c>
      <c r="C156" s="55">
        <v>91</v>
      </c>
      <c r="D156" s="40">
        <v>0</v>
      </c>
      <c r="E156" s="40">
        <v>2</v>
      </c>
      <c r="F156" s="40">
        <v>11</v>
      </c>
      <c r="G156" s="40">
        <v>28</v>
      </c>
      <c r="H156" s="41">
        <v>50</v>
      </c>
      <c r="I156" s="21">
        <v>62.92307692307692</v>
      </c>
      <c r="J156" s="87" t="s">
        <v>4</v>
      </c>
      <c r="K156" s="87">
        <v>11</v>
      </c>
      <c r="L156" s="87">
        <v>50.272727272727273</v>
      </c>
      <c r="M156" s="87">
        <v>59.071428571428569</v>
      </c>
      <c r="N156" s="88">
        <v>69.94</v>
      </c>
      <c r="O156" s="21">
        <v>62</v>
      </c>
      <c r="P156" s="87" t="s">
        <v>4</v>
      </c>
      <c r="Q156" s="87">
        <v>11</v>
      </c>
      <c r="R156" s="87">
        <v>40</v>
      </c>
      <c r="S156" s="87">
        <v>61.5</v>
      </c>
      <c r="T156" s="88">
        <v>67</v>
      </c>
      <c r="U156" s="36"/>
    </row>
    <row r="157" spans="1:22" s="1" customFormat="1" ht="15" customHeight="1" x14ac:dyDescent="0.15">
      <c r="A157" s="441"/>
      <c r="B157" s="23" t="s">
        <v>84</v>
      </c>
      <c r="C157" s="55">
        <v>260</v>
      </c>
      <c r="D157" s="40">
        <v>18</v>
      </c>
      <c r="E157" s="40">
        <v>43</v>
      </c>
      <c r="F157" s="40">
        <v>48</v>
      </c>
      <c r="G157" s="40">
        <v>82</v>
      </c>
      <c r="H157" s="41">
        <v>69</v>
      </c>
      <c r="I157" s="21">
        <v>49.042307692307695</v>
      </c>
      <c r="J157" s="87">
        <v>25.944444444444443</v>
      </c>
      <c r="K157" s="87">
        <v>34.813953488372093</v>
      </c>
      <c r="L157" s="87">
        <v>45.1875</v>
      </c>
      <c r="M157" s="87">
        <v>52.963414634146339</v>
      </c>
      <c r="N157" s="88">
        <v>61.956521739130437</v>
      </c>
      <c r="O157" s="21">
        <v>44</v>
      </c>
      <c r="P157" s="87">
        <v>14</v>
      </c>
      <c r="Q157" s="87">
        <v>31</v>
      </c>
      <c r="R157" s="87">
        <v>40</v>
      </c>
      <c r="S157" s="87">
        <v>54</v>
      </c>
      <c r="T157" s="88">
        <v>62</v>
      </c>
      <c r="U157" s="36"/>
    </row>
    <row r="158" spans="1:22" s="1" customFormat="1" ht="15" customHeight="1" x14ac:dyDescent="0.15">
      <c r="A158" s="441"/>
      <c r="B158" s="23" t="s">
        <v>85</v>
      </c>
      <c r="C158" s="55">
        <v>138</v>
      </c>
      <c r="D158" s="40">
        <v>34</v>
      </c>
      <c r="E158" s="40">
        <v>30</v>
      </c>
      <c r="F158" s="40">
        <v>37</v>
      </c>
      <c r="G158" s="40">
        <v>21</v>
      </c>
      <c r="H158" s="41">
        <v>16</v>
      </c>
      <c r="I158" s="21">
        <v>13.44927536231884</v>
      </c>
      <c r="J158" s="87">
        <v>5.9705882352941178</v>
      </c>
      <c r="K158" s="87">
        <v>9.0666666666666664</v>
      </c>
      <c r="L158" s="87">
        <v>10.594594594594595</v>
      </c>
      <c r="M158" s="87">
        <v>16.761904761904763</v>
      </c>
      <c r="N158" s="88">
        <v>39.8125</v>
      </c>
      <c r="O158" s="21">
        <v>4</v>
      </c>
      <c r="P158" s="87">
        <v>4</v>
      </c>
      <c r="Q158" s="87">
        <v>4</v>
      </c>
      <c r="R158" s="87">
        <v>4</v>
      </c>
      <c r="S158" s="87">
        <v>4</v>
      </c>
      <c r="T158" s="88">
        <v>17</v>
      </c>
      <c r="U158" s="36"/>
    </row>
    <row r="159" spans="1:22" s="1" customFormat="1" ht="15" customHeight="1" x14ac:dyDescent="0.15">
      <c r="A159" s="441"/>
      <c r="B159" s="23" t="s">
        <v>86</v>
      </c>
      <c r="C159" s="55">
        <v>117</v>
      </c>
      <c r="D159" s="40">
        <v>26</v>
      </c>
      <c r="E159" s="40">
        <v>39</v>
      </c>
      <c r="F159" s="40">
        <v>27</v>
      </c>
      <c r="G159" s="40">
        <v>14</v>
      </c>
      <c r="H159" s="41">
        <v>11</v>
      </c>
      <c r="I159" s="21">
        <v>36.991452991452988</v>
      </c>
      <c r="J159" s="87">
        <v>22.423076923076923</v>
      </c>
      <c r="K159" s="87">
        <v>27.282051282051281</v>
      </c>
      <c r="L159" s="87">
        <v>40.592592592592595</v>
      </c>
      <c r="M159" s="87">
        <v>53.642857142857146</v>
      </c>
      <c r="N159" s="88">
        <v>75.818181818181813</v>
      </c>
      <c r="O159" s="21">
        <v>27</v>
      </c>
      <c r="P159" s="87">
        <v>13</v>
      </c>
      <c r="Q159" s="87">
        <v>13</v>
      </c>
      <c r="R159" s="87">
        <v>37</v>
      </c>
      <c r="S159" s="87">
        <v>51.5</v>
      </c>
      <c r="T159" s="88">
        <v>93</v>
      </c>
      <c r="U159" s="36"/>
    </row>
    <row r="160" spans="1:22" s="1" customFormat="1" ht="15" customHeight="1" x14ac:dyDescent="0.15">
      <c r="A160" s="27"/>
      <c r="B160" s="27" t="s">
        <v>7</v>
      </c>
      <c r="C160" s="56">
        <v>96</v>
      </c>
      <c r="D160" s="42">
        <v>21</v>
      </c>
      <c r="E160" s="42">
        <v>18</v>
      </c>
      <c r="F160" s="42">
        <v>23</v>
      </c>
      <c r="G160" s="42">
        <v>17</v>
      </c>
      <c r="H160" s="43">
        <v>17</v>
      </c>
      <c r="I160" s="89">
        <v>38.65625</v>
      </c>
      <c r="J160" s="90">
        <v>16</v>
      </c>
      <c r="K160" s="90">
        <v>22.555555555555557</v>
      </c>
      <c r="L160" s="90">
        <v>37.565217391304351</v>
      </c>
      <c r="M160" s="90">
        <v>49.882352941176471</v>
      </c>
      <c r="N160" s="91">
        <v>73.941176470588232</v>
      </c>
      <c r="O160" s="83">
        <v>28</v>
      </c>
      <c r="P160" s="48">
        <v>13</v>
      </c>
      <c r="Q160" s="48">
        <v>18</v>
      </c>
      <c r="R160" s="48">
        <v>31</v>
      </c>
      <c r="S160" s="48">
        <v>56</v>
      </c>
      <c r="T160" s="49">
        <v>89</v>
      </c>
      <c r="U160" s="36"/>
    </row>
    <row r="161" spans="1:19" s="1" customFormat="1" ht="15" customHeight="1" x14ac:dyDescent="0.15">
      <c r="A161" s="26"/>
      <c r="B161" s="26"/>
      <c r="C161" s="26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37"/>
    </row>
  </sheetData>
  <mergeCells count="29">
    <mergeCell ref="O3:T3"/>
    <mergeCell ref="O10:T10"/>
    <mergeCell ref="O17:T17"/>
    <mergeCell ref="O52:T52"/>
    <mergeCell ref="A127:A128"/>
    <mergeCell ref="I127:N127"/>
    <mergeCell ref="O127:T127"/>
    <mergeCell ref="A19:A28"/>
    <mergeCell ref="A34:A43"/>
    <mergeCell ref="A74:A83"/>
    <mergeCell ref="A54:A63"/>
    <mergeCell ref="A97:A98"/>
    <mergeCell ref="I97:N97"/>
    <mergeCell ref="A99:A106"/>
    <mergeCell ref="A108:A115"/>
    <mergeCell ref="O97:T97"/>
    <mergeCell ref="A129:A143"/>
    <mergeCell ref="A145:A159"/>
    <mergeCell ref="A120:A121"/>
    <mergeCell ref="I120:N120"/>
    <mergeCell ref="O120:T120"/>
    <mergeCell ref="A17:A18"/>
    <mergeCell ref="A52:A53"/>
    <mergeCell ref="I17:N17"/>
    <mergeCell ref="A3:A4"/>
    <mergeCell ref="I3:N3"/>
    <mergeCell ref="A10:A11"/>
    <mergeCell ref="I10:N10"/>
    <mergeCell ref="I52:N52"/>
  </mergeCells>
  <phoneticPr fontId="1"/>
  <pageMargins left="0.55118110236220474" right="0.55118110236220474" top="0.59055118110236227" bottom="0.35433070866141736" header="0.31496062992125984" footer="0.31496062992125984"/>
  <pageSetup paperSize="9" scale="83" orientation="landscape" r:id="rId1"/>
  <headerFooter>
    <oddHeader>&amp;C&amp;"MS UI Gothic,標準"在宅・高齢者住まいにおける介護サービス利用に関するアンケート－単純集計&amp;R&amp;"MS UI Gothic,標準"&amp;A（&amp;P/&amp;N）</oddHeader>
  </headerFooter>
  <rowBreaks count="4" manualBreakCount="4">
    <brk id="14" max="16383" man="1"/>
    <brk id="49" max="16383" man="1"/>
    <brk id="94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回収状況</vt:lpstr>
      <vt:lpstr>事業所票</vt:lpstr>
      <vt:lpstr>ケース票(ケアマネ)</vt:lpstr>
      <vt:lpstr>ケース票(本人)</vt:lpstr>
      <vt:lpstr>グラフ分平均等</vt:lpstr>
      <vt:lpstr>グラフ分平均等!Print_Area</vt:lpstr>
      <vt:lpstr>'ケース票(ケアマネ)'!Print_Area</vt:lpstr>
      <vt:lpstr>'ケース票(本人)'!Print_Area</vt:lpstr>
      <vt:lpstr>事業所票!Print_Area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2019-04-25T08:08:23Z</dcterms:created>
  <dcterms:modified xsi:type="dcterms:W3CDTF">2019-04-25T08:08:26Z</dcterms:modified>
</cp:coreProperties>
</file>