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jpnpwc.sharepoint.com/sites/JP-ADV-r7-wellbeing/Shared Documents/200_Job/MHLW/MHLW_R7_老人保健健康増進等事業/S1-60_定点調査/40_ENQ/10_マッチング集計表・グラフ/"/>
    </mc:Choice>
  </mc:AlternateContent>
  <xr:revisionPtr revIDLastSave="3" documentId="8_{D1C7B406-7A63-4AE0-A176-2B3B193D01A1}" xr6:coauthVersionLast="47" xr6:coauthVersionMax="47" xr10:uidLastSave="{4F262C25-A07F-493E-BF04-9429F7FD8E3D}"/>
  <bookViews>
    <workbookView xWindow="-110" yWindow="-110" windowWidth="19420" windowHeight="11500" xr2:uid="{00000000-000D-0000-FFFF-FFFF00000000}"/>
  </bookViews>
  <sheets>
    <sheet name="集計表" sheetId="1" r:id="rId1"/>
  </sheets>
  <definedNames>
    <definedName name="_xlnm.Print_Area" localSheetId="0">集計表!$A$1:$L$168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1" l="1"/>
  <c r="P103" i="1" s="1"/>
  <c r="Q93" i="1"/>
  <c r="Q103" i="1" s="1"/>
  <c r="P94" i="1"/>
  <c r="Q94" i="1"/>
  <c r="P95" i="1"/>
  <c r="Q95" i="1"/>
  <c r="P96" i="1"/>
  <c r="Q96" i="1"/>
  <c r="P97" i="1"/>
  <c r="Q97" i="1"/>
  <c r="P98" i="1"/>
  <c r="Q98" i="1"/>
  <c r="P99" i="1"/>
  <c r="Q99" i="1"/>
  <c r="P100" i="1"/>
  <c r="Q100" i="1"/>
  <c r="P101" i="1"/>
  <c r="Q101" i="1"/>
  <c r="P102" i="1"/>
  <c r="Q102" i="1"/>
  <c r="R103" i="1"/>
  <c r="R94" i="1"/>
  <c r="R95" i="1"/>
  <c r="R96" i="1"/>
  <c r="R97" i="1"/>
  <c r="R98" i="1"/>
  <c r="R99" i="1"/>
  <c r="R100" i="1"/>
  <c r="R101" i="1"/>
  <c r="R102" i="1"/>
  <c r="R93" i="1"/>
  <c r="N94" i="1"/>
  <c r="N95" i="1"/>
  <c r="N96" i="1" s="1"/>
  <c r="N97" i="1" l="1"/>
  <c r="K54" i="1"/>
  <c r="K46" i="1" s="1"/>
  <c r="J54" i="1"/>
  <c r="J46" i="1" s="1"/>
  <c r="J60" i="1" s="1"/>
  <c r="I54" i="1"/>
  <c r="I46" i="1" s="1"/>
  <c r="H54" i="1"/>
  <c r="H46" i="1" s="1"/>
  <c r="G54" i="1"/>
  <c r="G46" i="1" s="1"/>
  <c r="F54" i="1"/>
  <c r="F46" i="1" s="1"/>
  <c r="E54" i="1"/>
  <c r="E46" i="1" s="1"/>
  <c r="D54" i="1"/>
  <c r="D46" i="1" s="1"/>
  <c r="C54" i="1"/>
  <c r="C46" i="1" s="1"/>
  <c r="C59" i="1" s="1"/>
  <c r="N98" i="1" l="1"/>
  <c r="K59" i="1"/>
  <c r="K56" i="1"/>
  <c r="G55" i="1"/>
  <c r="G60" i="1"/>
  <c r="G56" i="1"/>
  <c r="H61" i="1"/>
  <c r="H60" i="1"/>
  <c r="H56" i="1"/>
  <c r="H59" i="1"/>
  <c r="H55" i="1"/>
  <c r="K60" i="1"/>
  <c r="F56" i="1"/>
  <c r="F57" i="1"/>
  <c r="D58" i="1"/>
  <c r="D55" i="1"/>
  <c r="D59" i="1"/>
  <c r="D60" i="1"/>
  <c r="D56" i="1"/>
  <c r="C56" i="1"/>
  <c r="C60" i="1"/>
  <c r="I61" i="1"/>
  <c r="I60" i="1"/>
  <c r="I59" i="1"/>
  <c r="I58" i="1"/>
  <c r="I57" i="1"/>
  <c r="I56" i="1"/>
  <c r="I55" i="1"/>
  <c r="E57" i="1"/>
  <c r="E56" i="1"/>
  <c r="E55" i="1"/>
  <c r="E61" i="1"/>
  <c r="E60" i="1"/>
  <c r="E59" i="1"/>
  <c r="E58" i="1"/>
  <c r="J61" i="1"/>
  <c r="G57" i="1"/>
  <c r="F58" i="1"/>
  <c r="C61" i="1"/>
  <c r="K61" i="1"/>
  <c r="J55" i="1"/>
  <c r="H57" i="1"/>
  <c r="G58" i="1"/>
  <c r="F59" i="1"/>
  <c r="D61" i="1"/>
  <c r="C55" i="1"/>
  <c r="K55" i="1"/>
  <c r="J56" i="1"/>
  <c r="H58" i="1"/>
  <c r="G59" i="1"/>
  <c r="F60" i="1"/>
  <c r="J57" i="1"/>
  <c r="F61" i="1"/>
  <c r="C57" i="1"/>
  <c r="K57" i="1"/>
  <c r="J58" i="1"/>
  <c r="G61" i="1"/>
  <c r="F55" i="1"/>
  <c r="D57" i="1"/>
  <c r="C58" i="1"/>
  <c r="K58" i="1"/>
  <c r="J59" i="1"/>
  <c r="N99" i="1" l="1"/>
  <c r="H62" i="1"/>
  <c r="G62" i="1"/>
  <c r="J62" i="1"/>
  <c r="E62" i="1"/>
  <c r="D62" i="1"/>
  <c r="F62" i="1"/>
  <c r="I62" i="1"/>
  <c r="K62" i="1"/>
  <c r="C62" i="1"/>
  <c r="N100" i="1" l="1"/>
  <c r="C11" i="1"/>
  <c r="D11" i="1"/>
  <c r="D4" i="1" s="1"/>
  <c r="E11" i="1"/>
  <c r="F11" i="1"/>
  <c r="F4" i="1" s="1"/>
  <c r="G11" i="1"/>
  <c r="G4" i="1" s="1"/>
  <c r="H11" i="1"/>
  <c r="H4" i="1" s="1"/>
  <c r="I11" i="1"/>
  <c r="J11" i="1"/>
  <c r="J13" i="1" s="1"/>
  <c r="K11" i="1"/>
  <c r="K4" i="1" s="1"/>
  <c r="F13" i="1"/>
  <c r="F14" i="1"/>
  <c r="F15" i="1"/>
  <c r="J15" i="1"/>
  <c r="F16" i="1"/>
  <c r="G16" i="1"/>
  <c r="F17" i="1"/>
  <c r="G17" i="1"/>
  <c r="J17" i="1"/>
  <c r="N101" i="1" l="1"/>
  <c r="H16" i="1"/>
  <c r="G12" i="1"/>
  <c r="C4" i="1"/>
  <c r="C12" i="1"/>
  <c r="G13" i="1"/>
  <c r="K17" i="1"/>
  <c r="D16" i="1"/>
  <c r="C17" i="1"/>
  <c r="H15" i="1"/>
  <c r="J12" i="1"/>
  <c r="D15" i="1"/>
  <c r="C16" i="1"/>
  <c r="C13" i="1"/>
  <c r="K12" i="1"/>
  <c r="K16" i="1"/>
  <c r="H12" i="1"/>
  <c r="J14" i="1"/>
  <c r="J24" i="1"/>
  <c r="J4" i="1"/>
  <c r="I12" i="1"/>
  <c r="I4" i="1"/>
  <c r="J16" i="1"/>
  <c r="K13" i="1"/>
  <c r="E14" i="1"/>
  <c r="E4" i="1"/>
  <c r="I16" i="1"/>
  <c r="E16" i="1"/>
  <c r="I15" i="1"/>
  <c r="F12" i="1"/>
  <c r="F24" i="1"/>
  <c r="I13" i="1"/>
  <c r="I24" i="1"/>
  <c r="E12" i="1"/>
  <c r="E24" i="1"/>
  <c r="I14" i="1"/>
  <c r="H13" i="1"/>
  <c r="H24" i="1"/>
  <c r="D12" i="1"/>
  <c r="D24" i="1"/>
  <c r="E15" i="1"/>
  <c r="K14" i="1"/>
  <c r="K24" i="1"/>
  <c r="G14" i="1"/>
  <c r="G24" i="1"/>
  <c r="C24" i="1"/>
  <c r="I17" i="1"/>
  <c r="E17" i="1"/>
  <c r="K15" i="1"/>
  <c r="G15" i="1"/>
  <c r="C15" i="1"/>
  <c r="H14" i="1"/>
  <c r="D14" i="1"/>
  <c r="E13" i="1"/>
  <c r="H17" i="1"/>
  <c r="D17" i="1"/>
  <c r="C14" i="1"/>
  <c r="D13" i="1"/>
  <c r="N102" i="1" l="1"/>
  <c r="K150" i="1" l="1"/>
  <c r="J150" i="1"/>
  <c r="I150" i="1"/>
  <c r="H150" i="1"/>
  <c r="G150" i="1"/>
  <c r="F150" i="1"/>
  <c r="E150" i="1"/>
  <c r="D150" i="1"/>
  <c r="C150" i="1"/>
  <c r="C130" i="1"/>
  <c r="C122" i="1" s="1"/>
  <c r="C134" i="1" s="1"/>
  <c r="D130" i="1"/>
  <c r="D122" i="1" s="1"/>
  <c r="D137" i="1" s="1"/>
  <c r="E130" i="1"/>
  <c r="E122" i="1" s="1"/>
  <c r="E136" i="1" s="1"/>
  <c r="F130" i="1"/>
  <c r="F122" i="1" s="1"/>
  <c r="F135" i="1" s="1"/>
  <c r="G130" i="1"/>
  <c r="G122" i="1" s="1"/>
  <c r="G134" i="1" s="1"/>
  <c r="H130" i="1"/>
  <c r="H122" i="1" s="1"/>
  <c r="H137" i="1" s="1"/>
  <c r="I130" i="1"/>
  <c r="I122" i="1" s="1"/>
  <c r="I136" i="1" s="1"/>
  <c r="K130" i="1"/>
  <c r="K122" i="1" s="1"/>
  <c r="K134" i="1" s="1"/>
  <c r="J130" i="1"/>
  <c r="J122" i="1" s="1"/>
  <c r="J135" i="1" s="1"/>
  <c r="K104" i="1"/>
  <c r="J104" i="1"/>
  <c r="I104" i="1"/>
  <c r="H104" i="1"/>
  <c r="G104" i="1"/>
  <c r="F104" i="1"/>
  <c r="E104" i="1"/>
  <c r="D104" i="1"/>
  <c r="C104" i="1"/>
  <c r="K77" i="1"/>
  <c r="K67" i="1" s="1"/>
  <c r="J77" i="1"/>
  <c r="J67" i="1" s="1"/>
  <c r="I77" i="1"/>
  <c r="I67" i="1" s="1"/>
  <c r="H77" i="1"/>
  <c r="H67" i="1" s="1"/>
  <c r="G77" i="1"/>
  <c r="G67" i="1" s="1"/>
  <c r="F77" i="1"/>
  <c r="F67" i="1" s="1"/>
  <c r="E77" i="1"/>
  <c r="E67" i="1" s="1"/>
  <c r="D77" i="1"/>
  <c r="D67" i="1" s="1"/>
  <c r="C77" i="1"/>
  <c r="C67" i="1" s="1"/>
  <c r="K132" i="1" l="1"/>
  <c r="J134" i="1"/>
  <c r="C137" i="1"/>
  <c r="H131" i="1"/>
  <c r="C133" i="1"/>
  <c r="H135" i="1"/>
  <c r="J137" i="1"/>
  <c r="C132" i="1"/>
  <c r="J133" i="1"/>
  <c r="C136" i="1"/>
  <c r="K137" i="1"/>
  <c r="G132" i="1"/>
  <c r="K133" i="1"/>
  <c r="K136" i="1"/>
  <c r="I134" i="1"/>
  <c r="F137" i="1"/>
  <c r="E131" i="1"/>
  <c r="D132" i="1"/>
  <c r="H132" i="1"/>
  <c r="G133" i="1"/>
  <c r="D136" i="1"/>
  <c r="C131" i="1"/>
  <c r="G131" i="1"/>
  <c r="K131" i="1"/>
  <c r="F132" i="1"/>
  <c r="J132" i="1"/>
  <c r="E133" i="1"/>
  <c r="I133" i="1"/>
  <c r="D134" i="1"/>
  <c r="H134" i="1"/>
  <c r="C135" i="1"/>
  <c r="G135" i="1"/>
  <c r="K135" i="1"/>
  <c r="F136" i="1"/>
  <c r="J136" i="1"/>
  <c r="E137" i="1"/>
  <c r="I137" i="1"/>
  <c r="D135" i="1"/>
  <c r="H136" i="1"/>
  <c r="D131" i="1"/>
  <c r="F133" i="1"/>
  <c r="E134" i="1"/>
  <c r="G136" i="1"/>
  <c r="I131" i="1"/>
  <c r="F134" i="1"/>
  <c r="E135" i="1"/>
  <c r="I135" i="1"/>
  <c r="G137" i="1"/>
  <c r="F131" i="1"/>
  <c r="J131" i="1"/>
  <c r="E132" i="1"/>
  <c r="I132" i="1"/>
  <c r="D133" i="1"/>
  <c r="H133" i="1"/>
  <c r="G79" i="1"/>
  <c r="K80" i="1"/>
  <c r="G84" i="1"/>
  <c r="G78" i="1"/>
  <c r="K79" i="1"/>
  <c r="C82" i="1"/>
  <c r="G83" i="1"/>
  <c r="K84" i="1"/>
  <c r="K78" i="1"/>
  <c r="C80" i="1"/>
  <c r="G82" i="1"/>
  <c r="K83" i="1"/>
  <c r="C86" i="1"/>
  <c r="C79" i="1"/>
  <c r="G80" i="1"/>
  <c r="K82" i="1"/>
  <c r="C84" i="1"/>
  <c r="G86" i="1"/>
  <c r="C78" i="1"/>
  <c r="C83" i="1"/>
  <c r="K86" i="1"/>
  <c r="I86" i="1"/>
  <c r="I82" i="1"/>
  <c r="I78" i="1"/>
  <c r="I85" i="1"/>
  <c r="I81" i="1"/>
  <c r="I84" i="1"/>
  <c r="I80" i="1"/>
  <c r="I83" i="1"/>
  <c r="I79" i="1"/>
  <c r="F81" i="1"/>
  <c r="F84" i="1"/>
  <c r="F80" i="1"/>
  <c r="F83" i="1"/>
  <c r="F79" i="1"/>
  <c r="F86" i="1"/>
  <c r="F82" i="1"/>
  <c r="F78" i="1"/>
  <c r="F85" i="1"/>
  <c r="J85" i="1"/>
  <c r="J84" i="1"/>
  <c r="J80" i="1"/>
  <c r="J83" i="1"/>
  <c r="J79" i="1"/>
  <c r="J86" i="1"/>
  <c r="J82" i="1"/>
  <c r="J78" i="1"/>
  <c r="J81" i="1"/>
  <c r="D86" i="1"/>
  <c r="D82" i="1"/>
  <c r="D78" i="1"/>
  <c r="D85" i="1"/>
  <c r="D81" i="1"/>
  <c r="D84" i="1"/>
  <c r="D80" i="1"/>
  <c r="D83" i="1"/>
  <c r="D79" i="1"/>
  <c r="H86" i="1"/>
  <c r="H82" i="1"/>
  <c r="H78" i="1"/>
  <c r="H85" i="1"/>
  <c r="H81" i="1"/>
  <c r="H84" i="1"/>
  <c r="H80" i="1"/>
  <c r="H83" i="1"/>
  <c r="H79" i="1"/>
  <c r="E85" i="1"/>
  <c r="E81" i="1"/>
  <c r="E84" i="1"/>
  <c r="E80" i="1"/>
  <c r="E83" i="1"/>
  <c r="E79" i="1"/>
  <c r="E86" i="1"/>
  <c r="E82" i="1"/>
  <c r="E78" i="1"/>
  <c r="C81" i="1"/>
  <c r="G81" i="1"/>
  <c r="K81" i="1"/>
  <c r="C85" i="1"/>
  <c r="G85" i="1"/>
  <c r="K85" i="1"/>
  <c r="C87" i="1" l="1"/>
  <c r="G87" i="1"/>
  <c r="I87" i="1"/>
  <c r="J87" i="1"/>
  <c r="D87" i="1"/>
  <c r="K138" i="1"/>
  <c r="K87" i="1"/>
  <c r="E87" i="1"/>
  <c r="F87" i="1"/>
  <c r="H87" i="1"/>
  <c r="G138" i="1"/>
  <c r="H138" i="1"/>
  <c r="J138" i="1"/>
  <c r="C138" i="1"/>
  <c r="D138" i="1"/>
  <c r="F138" i="1"/>
  <c r="I138" i="1"/>
  <c r="E138" i="1"/>
  <c r="K32" i="1" l="1"/>
  <c r="J32" i="1"/>
  <c r="I32" i="1"/>
  <c r="H32" i="1"/>
  <c r="G32" i="1"/>
  <c r="F32" i="1"/>
  <c r="E32" i="1"/>
  <c r="D32" i="1"/>
  <c r="C32" i="1"/>
  <c r="I39" i="1" l="1"/>
  <c r="I37" i="1"/>
  <c r="I35" i="1"/>
  <c r="I34" i="1"/>
  <c r="I36" i="1"/>
  <c r="I38" i="1"/>
  <c r="J39" i="1"/>
  <c r="J36" i="1"/>
  <c r="J35" i="1"/>
  <c r="J38" i="1"/>
  <c r="J34" i="1"/>
  <c r="J37" i="1"/>
  <c r="F36" i="1"/>
  <c r="F38" i="1"/>
  <c r="F34" i="1"/>
  <c r="F39" i="1"/>
  <c r="F35" i="1"/>
  <c r="F37" i="1"/>
  <c r="G39" i="1"/>
  <c r="G37" i="1"/>
  <c r="G35" i="1"/>
  <c r="G34" i="1"/>
  <c r="G38" i="1"/>
  <c r="G36" i="1"/>
  <c r="K39" i="1"/>
  <c r="K35" i="1"/>
  <c r="K37" i="1"/>
  <c r="K34" i="1"/>
  <c r="K38" i="1"/>
  <c r="K36" i="1"/>
  <c r="H39" i="1"/>
  <c r="H38" i="1"/>
  <c r="H37" i="1"/>
  <c r="H35" i="1"/>
  <c r="H34" i="1"/>
  <c r="H36" i="1"/>
  <c r="E37" i="1"/>
  <c r="E36" i="1"/>
  <c r="E35" i="1"/>
  <c r="E38" i="1"/>
  <c r="E39" i="1"/>
  <c r="E34" i="1"/>
  <c r="D39" i="1"/>
  <c r="D35" i="1"/>
  <c r="D38" i="1"/>
  <c r="D34" i="1"/>
  <c r="D36" i="1"/>
  <c r="D37" i="1"/>
  <c r="C36" i="1"/>
  <c r="C39" i="1"/>
  <c r="C35" i="1"/>
  <c r="C37" i="1"/>
  <c r="C38" i="1"/>
  <c r="C34" i="1"/>
  <c r="G155" i="1"/>
  <c r="G151" i="1"/>
  <c r="G154" i="1"/>
  <c r="G152" i="1"/>
  <c r="G153" i="1"/>
  <c r="G143" i="1"/>
  <c r="G156" i="1"/>
  <c r="K155" i="1"/>
  <c r="K151" i="1"/>
  <c r="K154" i="1"/>
  <c r="K156" i="1"/>
  <c r="K153" i="1"/>
  <c r="K143" i="1"/>
  <c r="K152" i="1"/>
  <c r="F156" i="1"/>
  <c r="F152" i="1"/>
  <c r="F153" i="1"/>
  <c r="F155" i="1"/>
  <c r="F151" i="1"/>
  <c r="F154" i="1"/>
  <c r="F143" i="1"/>
  <c r="H154" i="1"/>
  <c r="H153" i="1"/>
  <c r="H143" i="1"/>
  <c r="H156" i="1"/>
  <c r="H152" i="1"/>
  <c r="H155" i="1"/>
  <c r="H151" i="1"/>
  <c r="J156" i="1"/>
  <c r="J152" i="1"/>
  <c r="J143" i="1"/>
  <c r="J155" i="1"/>
  <c r="J151" i="1"/>
  <c r="J153" i="1"/>
  <c r="J154" i="1"/>
  <c r="C155" i="1"/>
  <c r="C151" i="1"/>
  <c r="C156" i="1"/>
  <c r="C152" i="1"/>
  <c r="C154" i="1"/>
  <c r="C153" i="1"/>
  <c r="C143" i="1"/>
  <c r="D154" i="1"/>
  <c r="D153" i="1"/>
  <c r="D143" i="1"/>
  <c r="D155" i="1"/>
  <c r="D151" i="1"/>
  <c r="D156" i="1"/>
  <c r="D152" i="1"/>
  <c r="E153" i="1"/>
  <c r="E143" i="1"/>
  <c r="E156" i="1"/>
  <c r="E152" i="1"/>
  <c r="E155" i="1"/>
  <c r="E151" i="1"/>
  <c r="E154" i="1"/>
  <c r="I153" i="1"/>
  <c r="I143" i="1"/>
  <c r="I154" i="1"/>
  <c r="I156" i="1"/>
  <c r="I152" i="1"/>
  <c r="I155" i="1"/>
  <c r="I151" i="1"/>
  <c r="E108" i="1"/>
  <c r="E112" i="1"/>
  <c r="E106" i="1"/>
  <c r="E109" i="1"/>
  <c r="E113" i="1"/>
  <c r="E105" i="1"/>
  <c r="E110" i="1"/>
  <c r="E114" i="1"/>
  <c r="E107" i="1"/>
  <c r="E111" i="1"/>
  <c r="E115" i="1"/>
  <c r="E92" i="1"/>
  <c r="I108" i="1"/>
  <c r="I112" i="1"/>
  <c r="I106" i="1"/>
  <c r="I109" i="1"/>
  <c r="I113" i="1"/>
  <c r="I105" i="1"/>
  <c r="I110" i="1"/>
  <c r="I114" i="1"/>
  <c r="I107" i="1"/>
  <c r="I111" i="1"/>
  <c r="I115" i="1"/>
  <c r="I92" i="1"/>
  <c r="E33" i="1"/>
  <c r="F107" i="1"/>
  <c r="F111" i="1"/>
  <c r="F105" i="1"/>
  <c r="F108" i="1"/>
  <c r="F112" i="1"/>
  <c r="F109" i="1"/>
  <c r="F113" i="1"/>
  <c r="F115" i="1"/>
  <c r="F92" i="1"/>
  <c r="F110" i="1"/>
  <c r="F114" i="1"/>
  <c r="F106" i="1"/>
  <c r="J107" i="1"/>
  <c r="J111" i="1"/>
  <c r="J105" i="1"/>
  <c r="J108" i="1"/>
  <c r="J112" i="1"/>
  <c r="J109" i="1"/>
  <c r="J113" i="1"/>
  <c r="J115" i="1"/>
  <c r="J92" i="1"/>
  <c r="J110" i="1"/>
  <c r="J114" i="1"/>
  <c r="J106" i="1"/>
  <c r="I33" i="1"/>
  <c r="C110" i="1"/>
  <c r="C114" i="1"/>
  <c r="C107" i="1"/>
  <c r="C111" i="1"/>
  <c r="C115" i="1"/>
  <c r="C92" i="1"/>
  <c r="C108" i="1"/>
  <c r="C112" i="1"/>
  <c r="C106" i="1"/>
  <c r="C109" i="1"/>
  <c r="C113" i="1"/>
  <c r="C105" i="1"/>
  <c r="G110" i="1"/>
  <c r="G114" i="1"/>
  <c r="G107" i="1"/>
  <c r="G111" i="1"/>
  <c r="G115" i="1"/>
  <c r="G92" i="1"/>
  <c r="G108" i="1"/>
  <c r="G112" i="1"/>
  <c r="G106" i="1"/>
  <c r="G109" i="1"/>
  <c r="G113" i="1"/>
  <c r="G105" i="1"/>
  <c r="K110" i="1"/>
  <c r="K114" i="1"/>
  <c r="K107" i="1"/>
  <c r="K111" i="1"/>
  <c r="K115" i="1"/>
  <c r="K92" i="1"/>
  <c r="K108" i="1"/>
  <c r="K112" i="1"/>
  <c r="K106" i="1"/>
  <c r="K109" i="1"/>
  <c r="K113" i="1"/>
  <c r="K105" i="1"/>
  <c r="D109" i="1"/>
  <c r="D113" i="1"/>
  <c r="D115" i="1"/>
  <c r="D92" i="1"/>
  <c r="D110" i="1"/>
  <c r="D114" i="1"/>
  <c r="D106" i="1"/>
  <c r="D107" i="1"/>
  <c r="D111" i="1"/>
  <c r="D105" i="1"/>
  <c r="D108" i="1"/>
  <c r="D112" i="1"/>
  <c r="H109" i="1"/>
  <c r="H113" i="1"/>
  <c r="H115" i="1"/>
  <c r="H92" i="1"/>
  <c r="H110" i="1"/>
  <c r="H114" i="1"/>
  <c r="H106" i="1"/>
  <c r="H107" i="1"/>
  <c r="H111" i="1"/>
  <c r="H105" i="1"/>
  <c r="H108" i="1"/>
  <c r="H112" i="1"/>
  <c r="D33" i="1"/>
  <c r="H33" i="1"/>
  <c r="F33" i="1"/>
  <c r="J33" i="1"/>
  <c r="C33" i="1"/>
  <c r="G33" i="1"/>
  <c r="K33" i="1"/>
  <c r="D40" i="1" l="1"/>
  <c r="F157" i="1"/>
  <c r="C157" i="1"/>
  <c r="J157" i="1"/>
  <c r="G157" i="1"/>
  <c r="I157" i="1"/>
  <c r="E157" i="1"/>
  <c r="D157" i="1"/>
  <c r="H157" i="1"/>
  <c r="K157" i="1"/>
  <c r="F18" i="1"/>
  <c r="H116" i="1"/>
  <c r="G116" i="1"/>
  <c r="H18" i="1"/>
  <c r="J40" i="1"/>
  <c r="K116" i="1"/>
  <c r="F116" i="1"/>
  <c r="D18" i="1"/>
  <c r="H40" i="1"/>
  <c r="J116" i="1"/>
  <c r="E116" i="1"/>
  <c r="D116" i="1"/>
  <c r="C116" i="1"/>
  <c r="I116" i="1"/>
  <c r="F40" i="1"/>
  <c r="I40" i="1"/>
  <c r="E40" i="1"/>
  <c r="C18" i="1"/>
  <c r="E18" i="1"/>
  <c r="I18" i="1"/>
  <c r="K18" i="1"/>
  <c r="K40" i="1"/>
  <c r="G18" i="1"/>
  <c r="G40" i="1"/>
  <c r="J18" i="1"/>
  <c r="C40" i="1"/>
</calcChain>
</file>

<file path=xl/sharedStrings.xml><?xml version="1.0" encoding="utf-8"?>
<sst xmlns="http://schemas.openxmlformats.org/spreadsheetml/2006/main" count="226" uniqueCount="74">
  <si>
    <t>居室稼働率</t>
    <rPh sb="0" eb="2">
      <t>キョシツ</t>
    </rPh>
    <rPh sb="2" eb="5">
      <t>カドウリツ</t>
    </rPh>
    <phoneticPr fontId="2"/>
  </si>
  <si>
    <t>50％未満</t>
    <rPh sb="3" eb="5">
      <t>ミマン</t>
    </rPh>
    <phoneticPr fontId="4"/>
  </si>
  <si>
    <t>50～70％未満</t>
    <rPh sb="6" eb="8">
      <t>ミマン</t>
    </rPh>
    <phoneticPr fontId="4"/>
  </si>
  <si>
    <t>70～90％未満</t>
    <rPh sb="6" eb="8">
      <t>ミマン</t>
    </rPh>
    <phoneticPr fontId="4"/>
  </si>
  <si>
    <t>90～100％未満</t>
    <rPh sb="7" eb="9">
      <t>ミマン</t>
    </rPh>
    <phoneticPr fontId="4"/>
  </si>
  <si>
    <t>100％</t>
    <phoneticPr fontId="4"/>
  </si>
  <si>
    <t>住宅型</t>
    <rPh sb="0" eb="2">
      <t>ジュウタク</t>
    </rPh>
    <rPh sb="2" eb="3">
      <t>カタ</t>
    </rPh>
    <phoneticPr fontId="2"/>
  </si>
  <si>
    <t>サ付（非特）</t>
    <rPh sb="1" eb="2">
      <t>ツキ</t>
    </rPh>
    <rPh sb="3" eb="5">
      <t>ヒトク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</si>
  <si>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</si>
  <si>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</si>
  <si>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入居率</t>
    <rPh sb="0" eb="3">
      <t>ニュウキョリツ</t>
    </rPh>
    <phoneticPr fontId="2"/>
  </si>
  <si>
    <t>70％未満</t>
    <rPh sb="3" eb="5">
      <t>ミマン</t>
    </rPh>
    <phoneticPr fontId="1"/>
  </si>
  <si>
    <t>70～80％未満</t>
    <rPh sb="6" eb="8">
      <t>ミマン</t>
    </rPh>
    <phoneticPr fontId="1"/>
  </si>
  <si>
    <t>80～90％未満</t>
    <rPh sb="6" eb="8">
      <t>ミマン</t>
    </rPh>
    <phoneticPr fontId="1"/>
  </si>
  <si>
    <t>90～95％未満</t>
    <rPh sb="6" eb="8">
      <t>ミマン</t>
    </rPh>
    <phoneticPr fontId="1"/>
  </si>
  <si>
    <t>自立・認定なし</t>
    <rPh sb="3" eb="5">
      <t>ニンテイ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</si>
  <si>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</si>
  <si>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</si>
  <si>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</si>
  <si>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</si>
  <si>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</si>
  <si>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</si>
  <si>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</si>
  <si>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不明・申請中等</t>
    <rPh sb="0" eb="2">
      <t>フメイ</t>
    </rPh>
    <rPh sb="3" eb="5">
      <t>シンセイ</t>
    </rPh>
    <rPh sb="5" eb="6">
      <t>ナカ</t>
    </rPh>
    <rPh sb="6" eb="7">
      <t>トウ</t>
    </rPh>
    <phoneticPr fontId="1"/>
  </si>
  <si>
    <t>平均要介護度（母数に自立を含む）</t>
    <rPh sb="0" eb="2">
      <t>ヘイキン</t>
    </rPh>
    <rPh sb="2" eb="6">
      <t>ヨウカイゴド</t>
    </rPh>
    <rPh sb="7" eb="9">
      <t>ボスウ</t>
    </rPh>
    <rPh sb="10" eb="12">
      <t>ジリツ</t>
    </rPh>
    <rPh sb="13" eb="14">
      <t>フク</t>
    </rPh>
    <phoneticPr fontId="2"/>
  </si>
  <si>
    <t>0.5未満</t>
    <rPh sb="3" eb="5">
      <t>ミマン</t>
    </rPh>
    <phoneticPr fontId="1"/>
  </si>
  <si>
    <t>0.5～1.0未満</t>
    <rPh sb="7" eb="9">
      <t>ミマン</t>
    </rPh>
    <phoneticPr fontId="1"/>
  </si>
  <si>
    <t>1.0～1.5未満</t>
    <rPh sb="7" eb="9">
      <t>ミマン</t>
    </rPh>
    <phoneticPr fontId="1"/>
  </si>
  <si>
    <t>1.5～2.0未満</t>
    <rPh sb="7" eb="9">
      <t>ミマン</t>
    </rPh>
    <phoneticPr fontId="1"/>
  </si>
  <si>
    <t>2.0～2.5未満</t>
    <rPh sb="7" eb="9">
      <t>ミマン</t>
    </rPh>
    <phoneticPr fontId="1"/>
  </si>
  <si>
    <t>2.5～3.0未満</t>
    <rPh sb="7" eb="9">
      <t>ミマン</t>
    </rPh>
    <phoneticPr fontId="1"/>
  </si>
  <si>
    <t>3.0～3.5未満</t>
    <rPh sb="7" eb="9">
      <t>ミマン</t>
    </rPh>
    <phoneticPr fontId="1"/>
  </si>
  <si>
    <t>3.5～4.0未満</t>
    <rPh sb="7" eb="9">
      <t>ミマン</t>
    </rPh>
    <phoneticPr fontId="1"/>
  </si>
  <si>
    <t>4.0～4.5未満</t>
    <rPh sb="7" eb="9">
      <t>ミマン</t>
    </rPh>
    <phoneticPr fontId="1"/>
  </si>
  <si>
    <t>4.5以上</t>
    <rPh sb="3" eb="5">
      <t>イジョウ</t>
    </rPh>
    <phoneticPr fontId="1"/>
  </si>
  <si>
    <t>無回答</t>
    <rPh sb="0" eb="3">
      <t>ムカイトウ</t>
    </rPh>
    <phoneticPr fontId="1"/>
  </si>
  <si>
    <t>要介護度別入居者数（人数積み上げ）</t>
    <rPh sb="0" eb="4">
      <t>ヨウカイゴド</t>
    </rPh>
    <rPh sb="4" eb="5">
      <t>ベツ</t>
    </rPh>
    <rPh sb="5" eb="8">
      <t>ニュウキョシャ</t>
    </rPh>
    <rPh sb="8" eb="9">
      <t>スウ</t>
    </rPh>
    <rPh sb="10" eb="12">
      <t>ニンズウ</t>
    </rPh>
    <rPh sb="12" eb="13">
      <t>ツ</t>
    </rPh>
    <rPh sb="14" eb="15">
      <t>ア</t>
    </rPh>
    <phoneticPr fontId="2"/>
  </si>
  <si>
    <t>認知症の程度別別入居者数（人数積み上げ）</t>
    <rPh sb="0" eb="3">
      <t>ニンチショウ</t>
    </rPh>
    <rPh sb="4" eb="6">
      <t>テイド</t>
    </rPh>
    <rPh sb="6" eb="8">
      <t>ベツベツ</t>
    </rPh>
    <rPh sb="7" eb="8">
      <t>ベツ</t>
    </rPh>
    <rPh sb="8" eb="11">
      <t>ニュウキョシャ</t>
    </rPh>
    <rPh sb="11" eb="12">
      <t>スウ</t>
    </rPh>
    <rPh sb="13" eb="15">
      <t>ニンズウ</t>
    </rPh>
    <rPh sb="15" eb="16">
      <t>ツ</t>
    </rPh>
    <rPh sb="17" eb="18">
      <t>ア</t>
    </rPh>
    <phoneticPr fontId="2"/>
  </si>
  <si>
    <t>自立</t>
    <rPh sb="0" eb="2">
      <t>ジリツ</t>
    </rPh>
    <phoneticPr fontId="1"/>
  </si>
  <si>
    <t>Ⅰ</t>
  </si>
  <si>
    <t>Ⅱ</t>
  </si>
  <si>
    <t>Ⅲ</t>
  </si>
  <si>
    <t>Ⅳ</t>
  </si>
  <si>
    <t>Ｍ</t>
  </si>
  <si>
    <t>不明</t>
    <rPh sb="0" eb="2">
      <t>フメイ</t>
    </rPh>
    <phoneticPr fontId="1"/>
  </si>
  <si>
    <t>生活保護を受給している入居者の割合</t>
    <rPh sb="0" eb="2">
      <t>セイカツ</t>
    </rPh>
    <rPh sb="2" eb="4">
      <t>ホゴ</t>
    </rPh>
    <rPh sb="5" eb="7">
      <t>ジュキュウ</t>
    </rPh>
    <rPh sb="11" eb="14">
      <t>ニュウキョシャ</t>
    </rPh>
    <rPh sb="15" eb="17">
      <t>ワリアイ</t>
    </rPh>
    <phoneticPr fontId="2"/>
  </si>
  <si>
    <t>０％</t>
  </si>
  <si>
    <t>20％未満</t>
    <rPh sb="3" eb="5">
      <t>ミマン</t>
    </rPh>
    <phoneticPr fontId="1"/>
  </si>
  <si>
    <t>20～50％未満</t>
    <rPh sb="6" eb="8">
      <t>ミマン</t>
    </rPh>
    <phoneticPr fontId="1"/>
  </si>
  <si>
    <t>50～80％未満</t>
    <rPh sb="6" eb="8">
      <t>ミマン</t>
    </rPh>
    <phoneticPr fontId="1"/>
  </si>
  <si>
    <t>80％以上</t>
    <rPh sb="3" eb="5">
      <t>イジョウ</t>
    </rPh>
    <phoneticPr fontId="1"/>
  </si>
  <si>
    <t>看取り率</t>
    <rPh sb="0" eb="2">
      <t>ミト</t>
    </rPh>
    <rPh sb="3" eb="4">
      <t>リツ</t>
    </rPh>
    <phoneticPr fontId="2"/>
  </si>
  <si>
    <t>有老（計）</t>
    <rPh sb="0" eb="2">
      <t>ユウロウ</t>
    </rPh>
    <rPh sb="3" eb="4">
      <t>ケイ</t>
    </rPh>
    <phoneticPr fontId="4"/>
  </si>
  <si>
    <t>介護付有料老人ホーム</t>
    <rPh sb="0" eb="3">
      <t>カイゴツキ</t>
    </rPh>
    <rPh sb="3" eb="10">
      <t>ユロ</t>
    </rPh>
    <phoneticPr fontId="4"/>
  </si>
  <si>
    <t>住宅型有料老人ホーム</t>
    <rPh sb="0" eb="2">
      <t>ジュウタク</t>
    </rPh>
    <rPh sb="2" eb="3">
      <t>カタ</t>
    </rPh>
    <rPh sb="3" eb="10">
      <t>ユロ</t>
    </rPh>
    <phoneticPr fontId="4"/>
  </si>
  <si>
    <t>サービス付（計）</t>
    <rPh sb="4" eb="5">
      <t>ツキ</t>
    </rPh>
    <rPh sb="6" eb="7">
      <t>ケイ</t>
    </rPh>
    <phoneticPr fontId="4"/>
  </si>
  <si>
    <t>サービス付（非特）</t>
    <rPh sb="4" eb="5">
      <t>ツキ</t>
    </rPh>
    <rPh sb="6" eb="7">
      <t>ヒ</t>
    </rPh>
    <rPh sb="7" eb="8">
      <t>トク</t>
    </rPh>
    <phoneticPr fontId="4"/>
  </si>
  <si>
    <t>95％～100％未満</t>
    <rPh sb="8" eb="10">
      <t>ミマン</t>
    </rPh>
    <phoneticPr fontId="1"/>
  </si>
  <si>
    <t>100％</t>
  </si>
  <si>
    <t>100％</t>
    <phoneticPr fontId="2"/>
  </si>
  <si>
    <t>特定施設</t>
    <rPh sb="0" eb="2">
      <t>トクテイ</t>
    </rPh>
    <rPh sb="2" eb="4">
      <t>シセツ</t>
    </rPh>
    <phoneticPr fontId="2"/>
  </si>
  <si>
    <t>特定施設（再掲）</t>
    <rPh sb="0" eb="2">
      <t>トクテイ</t>
    </rPh>
    <rPh sb="2" eb="4">
      <t>シセツ</t>
    </rPh>
    <rPh sb="5" eb="7">
      <t>サイケイ</t>
    </rPh>
    <phoneticPr fontId="4"/>
  </si>
  <si>
    <t>2023年度</t>
    <rPh sb="4" eb="6">
      <t>ネンド</t>
    </rPh>
    <phoneticPr fontId="2"/>
  </si>
  <si>
    <t>無回答</t>
    <rPh sb="0" eb="3">
      <t>ムカイトウ</t>
    </rPh>
    <phoneticPr fontId="4"/>
  </si>
  <si>
    <t>年齢別入居者数（人数積み上げ）</t>
    <rPh sb="0" eb="2">
      <t>ネンレイ</t>
    </rPh>
    <rPh sb="2" eb="3">
      <t>ベツ</t>
    </rPh>
    <rPh sb="3" eb="6">
      <t>ニュウキョシャ</t>
    </rPh>
    <rPh sb="6" eb="7">
      <t>スウ</t>
    </rPh>
    <rPh sb="8" eb="10">
      <t>ニンズウ</t>
    </rPh>
    <rPh sb="10" eb="11">
      <t>ツ</t>
    </rPh>
    <rPh sb="12" eb="13">
      <t>ア</t>
    </rPh>
    <phoneticPr fontId="2"/>
  </si>
  <si>
    <t>65歳未満</t>
    <rPh sb="2" eb="3">
      <t>サイ</t>
    </rPh>
    <rPh sb="3" eb="5">
      <t>ミマン</t>
    </rPh>
    <phoneticPr fontId="1"/>
  </si>
  <si>
    <t>65～74歳</t>
    <rPh sb="5" eb="6">
      <t>サイ</t>
    </rPh>
    <phoneticPr fontId="1"/>
  </si>
  <si>
    <t>75～79歳</t>
    <rPh sb="5" eb="6">
      <t>サイ</t>
    </rPh>
    <phoneticPr fontId="1"/>
  </si>
  <si>
    <t>80～84歳</t>
    <rPh sb="5" eb="6">
      <t>サイ</t>
    </rPh>
    <phoneticPr fontId="1"/>
  </si>
  <si>
    <t>85～89歳</t>
    <rPh sb="5" eb="6">
      <t>サイ</t>
    </rPh>
    <phoneticPr fontId="1"/>
  </si>
  <si>
    <t>90歳以上</t>
    <rPh sb="2" eb="5">
      <t>サイイジョウ</t>
    </rPh>
    <phoneticPr fontId="1"/>
  </si>
  <si>
    <t>2024年度</t>
    <rPh sb="4" eb="6">
      <t>ネンド</t>
    </rPh>
    <phoneticPr fontId="2"/>
  </si>
  <si>
    <t>2025年度</t>
    <rPh sb="4" eb="6">
      <t>ネンド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</si>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</sst>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N\=#,##0"/>
    <numFmt numFmtId="177" formatCode="0.0"/>
    <numFmt numFmtId="178" formatCode="0.0&quot;％&quot;"/>
    <numFmt numFmtId="179" formatCode="\n\=#,##0"/>
  </numFmts>
  <fonts count="8" x14ac:knownFonts="1">
    <font>
      <sz val="10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49" fontId="3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3" fontId="6" fillId="0" borderId="7" xfId="0" applyNumberFormat="1" applyFont="1" applyBorder="1">
      <alignment vertical="center"/>
    </xf>
    <xf numFmtId="3" fontId="6" fillId="0" borderId="11" xfId="0" applyNumberFormat="1" applyFont="1" applyBorder="1">
      <alignment vertical="center"/>
    </xf>
    <xf numFmtId="3" fontId="6" fillId="0" borderId="8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3" xfId="0" applyNumberFormat="1" applyFont="1" applyBorder="1">
      <alignment vertical="center"/>
    </xf>
    <xf numFmtId="3" fontId="6" fillId="0" borderId="3" xfId="0" applyNumberFormat="1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3" fontId="6" fillId="0" borderId="14" xfId="0" applyNumberFormat="1" applyFont="1" applyBorder="1">
      <alignment vertical="center"/>
    </xf>
    <xf numFmtId="3" fontId="6" fillId="0" borderId="15" xfId="0" applyNumberFormat="1" applyFont="1" applyBorder="1">
      <alignment vertical="center"/>
    </xf>
    <xf numFmtId="3" fontId="6" fillId="0" borderId="16" xfId="0" applyNumberFormat="1" applyFont="1" applyBorder="1">
      <alignment vertical="center"/>
    </xf>
    <xf numFmtId="177" fontId="6" fillId="0" borderId="7" xfId="0" applyNumberFormat="1" applyFont="1" applyBorder="1">
      <alignment vertical="center"/>
    </xf>
    <xf numFmtId="177" fontId="6" fillId="0" borderId="11" xfId="0" applyNumberFormat="1" applyFont="1" applyBorder="1">
      <alignment vertical="center"/>
    </xf>
    <xf numFmtId="177" fontId="6" fillId="0" borderId="8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177" fontId="6" fillId="0" borderId="13" xfId="0" applyNumberFormat="1" applyFont="1" applyBorder="1">
      <alignment vertical="center"/>
    </xf>
    <xf numFmtId="177" fontId="6" fillId="0" borderId="3" xfId="0" applyNumberFormat="1" applyFont="1" applyBorder="1">
      <alignment vertical="center"/>
    </xf>
    <xf numFmtId="177" fontId="6" fillId="0" borderId="14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177" fontId="6" fillId="0" borderId="16" xfId="0" applyNumberFormat="1" applyFont="1" applyBorder="1">
      <alignment vertical="center"/>
    </xf>
    <xf numFmtId="179" fontId="6" fillId="0" borderId="8" xfId="0" applyNumberFormat="1" applyFont="1" applyBorder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179" fontId="6" fillId="0" borderId="2" xfId="0" applyNumberFormat="1" applyFont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8" xfId="0" applyNumberFormat="1" applyFont="1" applyBorder="1" applyAlignment="1">
      <alignment horizontal="center" vertical="center"/>
    </xf>
    <xf numFmtId="179" fontId="6" fillId="0" borderId="7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76" fontId="3" fillId="0" borderId="5" xfId="0" applyNumberFormat="1" applyFont="1" applyBorder="1">
      <alignment vertical="center"/>
    </xf>
    <xf numFmtId="179" fontId="3" fillId="0" borderId="5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0" fontId="3" fillId="0" borderId="1" xfId="0" applyFont="1" applyBorder="1">
      <alignment vertical="center"/>
    </xf>
    <xf numFmtId="176" fontId="3" fillId="0" borderId="4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176" fontId="3" fillId="0" borderId="6" xfId="0" applyNumberFormat="1" applyFont="1" applyBorder="1">
      <alignment vertical="center"/>
    </xf>
    <xf numFmtId="179" fontId="3" fillId="0" borderId="6" xfId="0" applyNumberFormat="1" applyFont="1" applyBorder="1">
      <alignment vertical="center"/>
    </xf>
    <xf numFmtId="177" fontId="3" fillId="0" borderId="6" xfId="0" applyNumberFormat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7" fontId="5" fillId="0" borderId="0" xfId="0" applyNumberFormat="1" applyFont="1">
      <alignment vertical="center"/>
    </xf>
    <xf numFmtId="178" fontId="6" fillId="0" borderId="14" xfId="0" applyNumberFormat="1" applyFont="1" applyBorder="1">
      <alignment vertical="center"/>
    </xf>
    <xf numFmtId="178" fontId="6" fillId="0" borderId="15" xfId="0" applyNumberFormat="1" applyFont="1" applyBorder="1">
      <alignment vertical="center"/>
    </xf>
    <xf numFmtId="178" fontId="6" fillId="0" borderId="16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6350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 vertOverflow="clip" wrap="none" lIns="0" tIns="0" rIns="0" bIns="0" rtlCol="0" anchor="ctr" anchorCtr="0"/>
      <a:lstStyle>
        <a:defPPr algn="ctr">
          <a:defRPr sz="900"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7"/>
  <sheetViews>
    <sheetView showGridLines="0" tabSelected="1" view="pageBreakPreview" zoomScaleNormal="100" zoomScaleSheetLayoutView="100" workbookViewId="0"/>
  </sheetViews>
  <sheetFormatPr defaultColWidth="9.09765625" defaultRowHeight="15" customHeight="1" x14ac:dyDescent="0.2"/>
  <cols>
    <col min="1" max="1" width="2.69921875" style="2" customWidth="1"/>
    <col min="2" max="2" width="18.09765625" style="2" customWidth="1"/>
    <col min="3" max="11" width="8.296875" style="2" customWidth="1"/>
    <col min="12" max="12" width="2.69921875" style="2" customWidth="1"/>
    <col min="13" max="16384" width="9.09765625" style="2"/>
  </cols>
  <sheetData>
    <row r="1" spans="1:11" ht="15" customHeight="1" x14ac:dyDescent="0.2">
      <c r="A1" s="2" t="s">
        <v>0</v>
      </c>
    </row>
    <row r="2" spans="1:11" ht="15" customHeight="1" x14ac:dyDescent="0.2">
      <c r="B2" s="3"/>
      <c r="C2" s="51"/>
      <c r="D2" s="52" t="s">
        <v>60</v>
      </c>
      <c r="E2" s="30"/>
      <c r="F2" s="31"/>
      <c r="G2" s="32" t="s">
        <v>6</v>
      </c>
      <c r="H2" s="30"/>
      <c r="I2" s="31"/>
      <c r="J2" s="32" t="s">
        <v>7</v>
      </c>
      <c r="K2" s="24"/>
    </row>
    <row r="3" spans="1:11" ht="15" customHeight="1" x14ac:dyDescent="0.2">
      <c r="B3" s="25"/>
      <c r="C3" s="53" t="s">
        <v>62</v>
      </c>
      <c r="D3" s="54" t="s">
        <v>71</v>
      </c>
      <c r="E3" s="55" t="s">
        <v>72</v>
      </c>
      <c r="F3" s="53" t="s">
        <v>62</v>
      </c>
      <c r="G3" s="54" t="s">
        <v>71</v>
      </c>
      <c r="H3" s="55" t="s">
        <v>72</v>
      </c>
      <c r="I3" s="53" t="s">
        <v>62</v>
      </c>
      <c r="J3" s="54" t="s">
        <v>71</v>
      </c>
      <c r="K3" s="55" t="s">
        <v>72</v>
      </c>
    </row>
    <row r="4" spans="1:11" ht="15" customHeight="1" x14ac:dyDescent="0.2">
      <c r="B4" s="26"/>
      <c r="C4" s="33">
        <f>C$11</f>
        <v>140</v>
      </c>
      <c r="D4" s="34">
        <f t="shared" ref="D4:K4" si="0">D$11</f>
        <v>140</v>
      </c>
      <c r="E4" s="35">
        <f t="shared" si="0"/>
        <v>140</v>
      </c>
      <c r="F4" s="33">
        <f t="shared" si="0"/>
        <v>7</v>
      </c>
      <c r="G4" s="34">
        <f t="shared" si="0"/>
        <v>7</v>
      </c>
      <c r="H4" s="35">
        <f t="shared" si="0"/>
        <v>7</v>
      </c>
      <c r="I4" s="33">
        <f t="shared" si="0"/>
        <v>116</v>
      </c>
      <c r="J4" s="34">
        <f t="shared" si="0"/>
        <v>116</v>
      </c>
      <c r="K4" s="35">
        <f t="shared" si="0"/>
        <v>116</v>
      </c>
    </row>
    <row r="5" spans="1:11" ht="15" customHeight="1" x14ac:dyDescent="0.2">
      <c r="B5" s="1" t="s">
        <v>1</v>
      </c>
      <c r="C5" s="8">
        <v>0</v>
      </c>
      <c r="D5" s="9">
        <v>0</v>
      </c>
      <c r="E5" s="10">
        <v>1</v>
      </c>
      <c r="F5" s="8">
        <v>0</v>
      </c>
      <c r="G5" s="9">
        <v>0</v>
      </c>
      <c r="H5" s="10">
        <v>0</v>
      </c>
      <c r="I5" s="8">
        <v>0</v>
      </c>
      <c r="J5" s="9">
        <v>0</v>
      </c>
      <c r="K5" s="10">
        <v>0</v>
      </c>
    </row>
    <row r="6" spans="1:11" ht="15" customHeight="1" x14ac:dyDescent="0.2">
      <c r="B6" s="1" t="s">
        <v>2</v>
      </c>
      <c r="C6" s="8">
        <v>2</v>
      </c>
      <c r="D6" s="9">
        <v>2</v>
      </c>
      <c r="E6" s="10">
        <v>3</v>
      </c>
      <c r="F6" s="8">
        <v>0</v>
      </c>
      <c r="G6" s="9">
        <v>0</v>
      </c>
      <c r="H6" s="10">
        <v>0</v>
      </c>
      <c r="I6" s="8">
        <v>1</v>
      </c>
      <c r="J6" s="9">
        <v>5</v>
      </c>
      <c r="K6" s="10">
        <v>2</v>
      </c>
    </row>
    <row r="7" spans="1:11" ht="15" customHeight="1" x14ac:dyDescent="0.2">
      <c r="B7" s="1" t="s">
        <v>3</v>
      </c>
      <c r="C7" s="8">
        <v>23</v>
      </c>
      <c r="D7" s="9">
        <v>22</v>
      </c>
      <c r="E7" s="10">
        <v>17</v>
      </c>
      <c r="F7" s="8">
        <v>3</v>
      </c>
      <c r="G7" s="9">
        <v>2</v>
      </c>
      <c r="H7" s="10">
        <v>3</v>
      </c>
      <c r="I7" s="8">
        <v>28</v>
      </c>
      <c r="J7" s="9">
        <v>20</v>
      </c>
      <c r="K7" s="10">
        <v>23</v>
      </c>
    </row>
    <row r="8" spans="1:11" ht="15" customHeight="1" x14ac:dyDescent="0.2">
      <c r="B8" s="1" t="s">
        <v>4</v>
      </c>
      <c r="C8" s="8">
        <v>76</v>
      </c>
      <c r="D8" s="9">
        <v>67</v>
      </c>
      <c r="E8" s="10">
        <v>55</v>
      </c>
      <c r="F8" s="8">
        <v>1</v>
      </c>
      <c r="G8" s="9">
        <v>2</v>
      </c>
      <c r="H8" s="10">
        <v>1</v>
      </c>
      <c r="I8" s="8">
        <v>53</v>
      </c>
      <c r="J8" s="9">
        <v>41</v>
      </c>
      <c r="K8" s="10">
        <v>40</v>
      </c>
    </row>
    <row r="9" spans="1:11" ht="15" customHeight="1" x14ac:dyDescent="0.2">
      <c r="B9" s="1" t="s">
        <v>5</v>
      </c>
      <c r="C9" s="8">
        <v>39</v>
      </c>
      <c r="D9" s="9">
        <v>42</v>
      </c>
      <c r="E9" s="10">
        <v>51</v>
      </c>
      <c r="F9" s="8">
        <v>3</v>
      </c>
      <c r="G9" s="9">
        <v>2</v>
      </c>
      <c r="H9" s="10">
        <v>3</v>
      </c>
      <c r="I9" s="8">
        <v>34</v>
      </c>
      <c r="J9" s="9">
        <v>48</v>
      </c>
      <c r="K9" s="10">
        <v>49</v>
      </c>
    </row>
    <row r="10" spans="1:11" ht="15" customHeight="1" x14ac:dyDescent="0.2">
      <c r="B10" s="1" t="s">
        <v>63</v>
      </c>
      <c r="C10" s="8">
        <v>0</v>
      </c>
      <c r="D10" s="9">
        <v>7</v>
      </c>
      <c r="E10" s="10">
        <v>13</v>
      </c>
      <c r="F10" s="8">
        <v>0</v>
      </c>
      <c r="G10" s="9">
        <v>1</v>
      </c>
      <c r="H10" s="10">
        <v>0</v>
      </c>
      <c r="I10" s="8">
        <v>0</v>
      </c>
      <c r="J10" s="9">
        <v>2</v>
      </c>
      <c r="K10" s="10">
        <v>2</v>
      </c>
    </row>
    <row r="11" spans="1:11" ht="15" customHeight="1" x14ac:dyDescent="0.2">
      <c r="B11" s="11" t="s">
        <v>8</v>
      </c>
      <c r="C11" s="12">
        <f>SUM(C5:C10)</f>
        <v>140</v>
      </c>
      <c r="D11" s="13">
        <f t="shared" ref="D11:K11" si="1">SUM(D5:D10)</f>
        <v>140</v>
      </c>
      <c r="E11" s="14">
        <f t="shared" si="1"/>
        <v>140</v>
      </c>
      <c r="F11" s="12">
        <f t="shared" si="1"/>
        <v>7</v>
      </c>
      <c r="G11" s="13">
        <f t="shared" si="1"/>
        <v>7</v>
      </c>
      <c r="H11" s="14">
        <f t="shared" si="1"/>
        <v>7</v>
      </c>
      <c r="I11" s="12">
        <f t="shared" si="1"/>
        <v>116</v>
      </c>
      <c r="J11" s="13">
        <f t="shared" si="1"/>
        <v>116</v>
      </c>
      <c r="K11" s="14">
        <f t="shared" si="1"/>
        <v>116</v>
      </c>
    </row>
    <row r="12" spans="1:11" ht="15" customHeight="1" x14ac:dyDescent="0.2">
      <c r="B12" s="1" t="s">
        <v>1</v>
      </c>
      <c r="C12" s="15">
        <f>C5/C$11*100</f>
        <v>0</v>
      </c>
      <c r="D12" s="16">
        <f t="shared" ref="D12:K12" si="2">D5/D$11*100</f>
        <v>0</v>
      </c>
      <c r="E12" s="17">
        <f t="shared" si="2"/>
        <v>0.7142857142857143</v>
      </c>
      <c r="F12" s="15">
        <f t="shared" si="2"/>
        <v>0</v>
      </c>
      <c r="G12" s="16">
        <f t="shared" si="2"/>
        <v>0</v>
      </c>
      <c r="H12" s="17">
        <f t="shared" si="2"/>
        <v>0</v>
      </c>
      <c r="I12" s="15">
        <f t="shared" si="2"/>
        <v>0</v>
      </c>
      <c r="J12" s="16">
        <f t="shared" si="2"/>
        <v>0</v>
      </c>
      <c r="K12" s="17">
        <f t="shared" si="2"/>
        <v>0</v>
      </c>
    </row>
    <row r="13" spans="1:11" ht="15" customHeight="1" x14ac:dyDescent="0.2">
      <c r="B13" s="1" t="s">
        <v>2</v>
      </c>
      <c r="C13" s="18">
        <f t="shared" ref="C13:K13" si="3">C6/C$11*100</f>
        <v>1.4285714285714286</v>
      </c>
      <c r="D13" s="19">
        <f t="shared" si="3"/>
        <v>1.4285714285714286</v>
      </c>
      <c r="E13" s="20">
        <f t="shared" si="3"/>
        <v>2.1428571428571428</v>
      </c>
      <c r="F13" s="18">
        <f t="shared" si="3"/>
        <v>0</v>
      </c>
      <c r="G13" s="19">
        <f t="shared" si="3"/>
        <v>0</v>
      </c>
      <c r="H13" s="20">
        <f t="shared" si="3"/>
        <v>0</v>
      </c>
      <c r="I13" s="18">
        <f t="shared" si="3"/>
        <v>0.86206896551724133</v>
      </c>
      <c r="J13" s="19">
        <f t="shared" si="3"/>
        <v>4.3103448275862073</v>
      </c>
      <c r="K13" s="20">
        <f t="shared" si="3"/>
        <v>1.7241379310344827</v>
      </c>
    </row>
    <row r="14" spans="1:11" ht="15" customHeight="1" x14ac:dyDescent="0.2">
      <c r="B14" s="1" t="s">
        <v>3</v>
      </c>
      <c r="C14" s="18">
        <f t="shared" ref="C14:K14" si="4">C7/C$11*100</f>
        <v>16.428571428571427</v>
      </c>
      <c r="D14" s="19">
        <f t="shared" si="4"/>
        <v>15.714285714285714</v>
      </c>
      <c r="E14" s="20">
        <f t="shared" si="4"/>
        <v>12.142857142857142</v>
      </c>
      <c r="F14" s="18">
        <f t="shared" si="4"/>
        <v>42.857142857142854</v>
      </c>
      <c r="G14" s="19">
        <f t="shared" si="4"/>
        <v>28.571428571428569</v>
      </c>
      <c r="H14" s="20">
        <f t="shared" si="4"/>
        <v>42.857142857142854</v>
      </c>
      <c r="I14" s="18">
        <f t="shared" si="4"/>
        <v>24.137931034482758</v>
      </c>
      <c r="J14" s="19">
        <f t="shared" si="4"/>
        <v>17.241379310344829</v>
      </c>
      <c r="K14" s="20">
        <f t="shared" si="4"/>
        <v>19.827586206896552</v>
      </c>
    </row>
    <row r="15" spans="1:11" ht="15" customHeight="1" x14ac:dyDescent="0.2">
      <c r="B15" s="1" t="s">
        <v>4</v>
      </c>
      <c r="C15" s="18">
        <f t="shared" ref="C15:K15" si="5">C8/C$11*100</f>
        <v>54.285714285714285</v>
      </c>
      <c r="D15" s="19">
        <f t="shared" si="5"/>
        <v>47.857142857142861</v>
      </c>
      <c r="E15" s="20">
        <f t="shared" si="5"/>
        <v>39.285714285714285</v>
      </c>
      <c r="F15" s="18">
        <f t="shared" si="5"/>
        <v>14.285714285714285</v>
      </c>
      <c r="G15" s="19">
        <f t="shared" si="5"/>
        <v>28.571428571428569</v>
      </c>
      <c r="H15" s="20">
        <f t="shared" si="5"/>
        <v>14.285714285714285</v>
      </c>
      <c r="I15" s="18">
        <f t="shared" si="5"/>
        <v>45.689655172413794</v>
      </c>
      <c r="J15" s="19">
        <f t="shared" si="5"/>
        <v>35.344827586206897</v>
      </c>
      <c r="K15" s="20">
        <f t="shared" si="5"/>
        <v>34.482758620689658</v>
      </c>
    </row>
    <row r="16" spans="1:11" ht="15" customHeight="1" x14ac:dyDescent="0.2">
      <c r="B16" s="1" t="s">
        <v>5</v>
      </c>
      <c r="C16" s="18">
        <f t="shared" ref="C16:K16" si="6">C9/C$11*100</f>
        <v>27.857142857142858</v>
      </c>
      <c r="D16" s="19">
        <f t="shared" si="6"/>
        <v>30</v>
      </c>
      <c r="E16" s="20">
        <f t="shared" si="6"/>
        <v>36.428571428571423</v>
      </c>
      <c r="F16" s="18">
        <f t="shared" si="6"/>
        <v>42.857142857142854</v>
      </c>
      <c r="G16" s="19">
        <f t="shared" si="6"/>
        <v>28.571428571428569</v>
      </c>
      <c r="H16" s="20">
        <f t="shared" si="6"/>
        <v>42.857142857142854</v>
      </c>
      <c r="I16" s="18">
        <f t="shared" si="6"/>
        <v>29.310344827586203</v>
      </c>
      <c r="J16" s="19">
        <f t="shared" si="6"/>
        <v>41.379310344827587</v>
      </c>
      <c r="K16" s="20">
        <f t="shared" si="6"/>
        <v>42.241379310344826</v>
      </c>
    </row>
    <row r="17" spans="1:11" ht="15" customHeight="1" x14ac:dyDescent="0.2">
      <c r="B17" s="1" t="s">
        <v>63</v>
      </c>
      <c r="C17" s="18">
        <f t="shared" ref="C17:K17" si="7">C10/C$11*100</f>
        <v>0</v>
      </c>
      <c r="D17" s="19">
        <f t="shared" si="7"/>
        <v>5</v>
      </c>
      <c r="E17" s="20">
        <f t="shared" si="7"/>
        <v>9.2857142857142865</v>
      </c>
      <c r="F17" s="18">
        <f t="shared" si="7"/>
        <v>0</v>
      </c>
      <c r="G17" s="19">
        <f t="shared" si="7"/>
        <v>14.285714285714285</v>
      </c>
      <c r="H17" s="20">
        <f t="shared" si="7"/>
        <v>0</v>
      </c>
      <c r="I17" s="18">
        <f t="shared" si="7"/>
        <v>0</v>
      </c>
      <c r="J17" s="19">
        <f t="shared" si="7"/>
        <v>1.7241379310344827</v>
      </c>
      <c r="K17" s="20">
        <f t="shared" si="7"/>
        <v>1.7241379310344827</v>
      </c>
    </row>
    <row r="18" spans="1:11" ht="15" customHeight="1" x14ac:dyDescent="0.2">
      <c r="B18" s="11" t="s">
        <v>8</v>
      </c>
      <c r="C18" s="21">
        <f>SUM(C12:C17)</f>
        <v>100</v>
      </c>
      <c r="D18" s="22">
        <f t="shared" ref="D18" si="8">SUM(D12:D17)</f>
        <v>100</v>
      </c>
      <c r="E18" s="23">
        <f t="shared" ref="E18" si="9">SUM(E12:E17)</f>
        <v>100</v>
      </c>
      <c r="F18" s="21">
        <f t="shared" ref="F18" si="10">SUM(F12:F17)</f>
        <v>100</v>
      </c>
      <c r="G18" s="22">
        <f t="shared" ref="G18" si="11">SUM(G12:G17)</f>
        <v>100</v>
      </c>
      <c r="H18" s="23">
        <f t="shared" ref="H18" si="12">SUM(H12:H17)</f>
        <v>100</v>
      </c>
      <c r="I18" s="21">
        <f t="shared" ref="I18" si="13">SUM(I12:I17)</f>
        <v>100</v>
      </c>
      <c r="J18" s="22">
        <f t="shared" ref="J18" si="14">SUM(J12:J17)</f>
        <v>100</v>
      </c>
      <c r="K18" s="23">
        <f t="shared" ref="K18" si="15">SUM(K12:K17)</f>
        <v>100</v>
      </c>
    </row>
    <row r="19" spans="1:11" ht="15" customHeight="1" x14ac:dyDescent="0.2">
      <c r="B19" s="11" t="s">
        <v>9</v>
      </c>
      <c r="C19" s="58">
        <v>93.760803031427145</v>
      </c>
      <c r="D19" s="59">
        <v>94.610154245815878</v>
      </c>
      <c r="E19" s="60">
        <v>94.911546484281715</v>
      </c>
      <c r="F19" s="58">
        <v>89.246753246753244</v>
      </c>
      <c r="G19" s="59">
        <v>91.932900432900439</v>
      </c>
      <c r="H19" s="60">
        <v>91.08424908424908</v>
      </c>
      <c r="I19" s="58">
        <v>93.29025264265205</v>
      </c>
      <c r="J19" s="59">
        <v>93.766825369874724</v>
      </c>
      <c r="K19" s="60">
        <v>94.467744344965354</v>
      </c>
    </row>
    <row r="20" spans="1:11" ht="15" customHeight="1" x14ac:dyDescent="0.2">
      <c r="C20" s="57"/>
      <c r="D20" s="57"/>
      <c r="E20" s="57"/>
      <c r="F20" s="57"/>
      <c r="G20" s="57"/>
      <c r="H20" s="57"/>
      <c r="I20" s="57"/>
      <c r="J20" s="57"/>
      <c r="K20" s="57"/>
    </row>
    <row r="21" spans="1:11" ht="15" customHeight="1" x14ac:dyDescent="0.2">
      <c r="A21" s="2" t="s">
        <v>10</v>
      </c>
    </row>
    <row r="22" spans="1:11" ht="15" customHeight="1" x14ac:dyDescent="0.2">
      <c r="B22" s="3"/>
      <c r="C22" s="51"/>
      <c r="D22" s="52" t="s">
        <v>60</v>
      </c>
      <c r="E22" s="30"/>
      <c r="F22" s="31"/>
      <c r="G22" s="32" t="s">
        <v>6</v>
      </c>
      <c r="H22" s="30"/>
      <c r="I22" s="31"/>
      <c r="J22" s="32" t="s">
        <v>7</v>
      </c>
      <c r="K22" s="24"/>
    </row>
    <row r="23" spans="1:11" ht="15" customHeight="1" x14ac:dyDescent="0.2">
      <c r="B23" s="25"/>
      <c r="C23" s="53" t="s">
        <v>62</v>
      </c>
      <c r="D23" s="54" t="s">
        <v>71</v>
      </c>
      <c r="E23" s="55" t="s">
        <v>72</v>
      </c>
      <c r="F23" s="53" t="s">
        <v>62</v>
      </c>
      <c r="G23" s="54" t="s">
        <v>71</v>
      </c>
      <c r="H23" s="55" t="s">
        <v>72</v>
      </c>
      <c r="I23" s="53" t="s">
        <v>62</v>
      </c>
      <c r="J23" s="54" t="s">
        <v>71</v>
      </c>
      <c r="K23" s="55" t="s">
        <v>72</v>
      </c>
    </row>
    <row r="24" spans="1:11" ht="15" customHeight="1" x14ac:dyDescent="0.2">
      <c r="B24" s="4"/>
      <c r="C24" s="33">
        <f>C$11</f>
        <v>140</v>
      </c>
      <c r="D24" s="34">
        <f t="shared" ref="D24:K24" si="16">D$11</f>
        <v>140</v>
      </c>
      <c r="E24" s="35">
        <f t="shared" si="16"/>
        <v>140</v>
      </c>
      <c r="F24" s="33">
        <f t="shared" si="16"/>
        <v>7</v>
      </c>
      <c r="G24" s="34">
        <f t="shared" si="16"/>
        <v>7</v>
      </c>
      <c r="H24" s="35">
        <f t="shared" si="16"/>
        <v>7</v>
      </c>
      <c r="I24" s="33">
        <f t="shared" si="16"/>
        <v>116</v>
      </c>
      <c r="J24" s="34">
        <f t="shared" si="16"/>
        <v>116</v>
      </c>
      <c r="K24" s="35">
        <f t="shared" si="16"/>
        <v>116</v>
      </c>
    </row>
    <row r="25" spans="1:11" ht="15" customHeight="1" x14ac:dyDescent="0.2">
      <c r="B25" s="1" t="s">
        <v>11</v>
      </c>
      <c r="C25" s="5">
        <v>6</v>
      </c>
      <c r="D25" s="6">
        <v>3</v>
      </c>
      <c r="E25" s="7">
        <v>7</v>
      </c>
      <c r="F25" s="5">
        <v>1</v>
      </c>
      <c r="G25" s="6">
        <v>0</v>
      </c>
      <c r="H25" s="7">
        <v>0</v>
      </c>
      <c r="I25" s="5">
        <v>4</v>
      </c>
      <c r="J25" s="6">
        <v>11</v>
      </c>
      <c r="K25" s="7">
        <v>5</v>
      </c>
    </row>
    <row r="26" spans="1:11" ht="15" customHeight="1" x14ac:dyDescent="0.2">
      <c r="B26" s="1" t="s">
        <v>12</v>
      </c>
      <c r="C26" s="8">
        <v>10</v>
      </c>
      <c r="D26" s="9">
        <v>6</v>
      </c>
      <c r="E26" s="10">
        <v>6</v>
      </c>
      <c r="F26" s="8">
        <v>1</v>
      </c>
      <c r="G26" s="9">
        <v>0</v>
      </c>
      <c r="H26" s="10">
        <v>1</v>
      </c>
      <c r="I26" s="8">
        <v>9</v>
      </c>
      <c r="J26" s="9">
        <v>3</v>
      </c>
      <c r="K26" s="10">
        <v>7</v>
      </c>
    </row>
    <row r="27" spans="1:11" ht="15" customHeight="1" x14ac:dyDescent="0.2">
      <c r="B27" s="1" t="s">
        <v>13</v>
      </c>
      <c r="C27" s="8">
        <v>13</v>
      </c>
      <c r="D27" s="9">
        <v>22</v>
      </c>
      <c r="E27" s="10">
        <v>13</v>
      </c>
      <c r="F27" s="8">
        <v>1</v>
      </c>
      <c r="G27" s="9">
        <v>4</v>
      </c>
      <c r="H27" s="10">
        <v>3</v>
      </c>
      <c r="I27" s="8">
        <v>31</v>
      </c>
      <c r="J27" s="9">
        <v>25</v>
      </c>
      <c r="K27" s="10">
        <v>21</v>
      </c>
    </row>
    <row r="28" spans="1:11" ht="15" customHeight="1" x14ac:dyDescent="0.2">
      <c r="B28" s="1" t="s">
        <v>14</v>
      </c>
      <c r="C28" s="8">
        <v>33</v>
      </c>
      <c r="D28" s="9">
        <v>27</v>
      </c>
      <c r="E28" s="10">
        <v>24</v>
      </c>
      <c r="F28" s="8">
        <v>2</v>
      </c>
      <c r="G28" s="9">
        <v>1</v>
      </c>
      <c r="H28" s="10">
        <v>1</v>
      </c>
      <c r="I28" s="8">
        <v>19</v>
      </c>
      <c r="J28" s="9">
        <v>22</v>
      </c>
      <c r="K28" s="10">
        <v>22</v>
      </c>
    </row>
    <row r="29" spans="1:11" ht="15" customHeight="1" x14ac:dyDescent="0.2">
      <c r="B29" s="1" t="s">
        <v>57</v>
      </c>
      <c r="C29" s="8">
        <v>44</v>
      </c>
      <c r="D29" s="9">
        <v>39</v>
      </c>
      <c r="E29" s="10">
        <v>43</v>
      </c>
      <c r="F29" s="8">
        <v>0</v>
      </c>
      <c r="G29" s="9">
        <v>0</v>
      </c>
      <c r="H29" s="10">
        <v>1</v>
      </c>
      <c r="I29" s="8">
        <v>23</v>
      </c>
      <c r="J29" s="9">
        <v>18</v>
      </c>
      <c r="K29" s="10">
        <v>26</v>
      </c>
    </row>
    <row r="30" spans="1:11" ht="15" customHeight="1" x14ac:dyDescent="0.2">
      <c r="B30" s="1" t="s">
        <v>59</v>
      </c>
      <c r="C30" s="8">
        <v>33</v>
      </c>
      <c r="D30" s="9">
        <v>43</v>
      </c>
      <c r="E30" s="10">
        <v>47</v>
      </c>
      <c r="F30" s="8">
        <v>2</v>
      </c>
      <c r="G30" s="9">
        <v>2</v>
      </c>
      <c r="H30" s="10">
        <v>1</v>
      </c>
      <c r="I30" s="8">
        <v>28</v>
      </c>
      <c r="J30" s="9">
        <v>35</v>
      </c>
      <c r="K30" s="10">
        <v>34</v>
      </c>
    </row>
    <row r="31" spans="1:11" ht="15" customHeight="1" x14ac:dyDescent="0.2">
      <c r="B31" s="1" t="s">
        <v>35</v>
      </c>
      <c r="C31" s="8">
        <v>1</v>
      </c>
      <c r="D31" s="9">
        <v>0</v>
      </c>
      <c r="E31" s="10">
        <v>0</v>
      </c>
      <c r="F31" s="8">
        <v>0</v>
      </c>
      <c r="G31" s="9">
        <v>0</v>
      </c>
      <c r="H31" s="10">
        <v>0</v>
      </c>
      <c r="I31" s="8">
        <v>2</v>
      </c>
      <c r="J31" s="9">
        <v>2</v>
      </c>
      <c r="K31" s="10">
        <v>1</v>
      </c>
    </row>
    <row r="32" spans="1:11" ht="15" customHeight="1" x14ac:dyDescent="0.2">
      <c r="B32" s="11" t="s">
        <v>8</v>
      </c>
      <c r="C32" s="12">
        <f>SUM(C25:C31)</f>
        <v>140</v>
      </c>
      <c r="D32" s="13">
        <f t="shared" ref="D32" si="17">SUM(D25:D31)</f>
        <v>140</v>
      </c>
      <c r="E32" s="14">
        <f t="shared" ref="E32" si="18">SUM(E25:E31)</f>
        <v>140</v>
      </c>
      <c r="F32" s="12">
        <f t="shared" ref="F32" si="19">SUM(F25:F31)</f>
        <v>7</v>
      </c>
      <c r="G32" s="13">
        <f t="shared" ref="G32" si="20">SUM(G25:G31)</f>
        <v>7</v>
      </c>
      <c r="H32" s="14">
        <f t="shared" ref="H32" si="21">SUM(H25:H31)</f>
        <v>7</v>
      </c>
      <c r="I32" s="12">
        <f t="shared" ref="I32" si="22">SUM(I25:I31)</f>
        <v>116</v>
      </c>
      <c r="J32" s="13">
        <f t="shared" ref="J32" si="23">SUM(J25:J31)</f>
        <v>116</v>
      </c>
      <c r="K32" s="14">
        <f t="shared" ref="K32" si="24">SUM(K25:K31)</f>
        <v>116</v>
      </c>
    </row>
    <row r="33" spans="1:11" ht="15" customHeight="1" x14ac:dyDescent="0.2">
      <c r="B33" s="1" t="s">
        <v>11</v>
      </c>
      <c r="C33" s="15">
        <f>C25/C$11*100</f>
        <v>4.2857142857142856</v>
      </c>
      <c r="D33" s="16">
        <f t="shared" ref="D33:K33" si="25">D25/D$11*100</f>
        <v>2.1428571428571428</v>
      </c>
      <c r="E33" s="17">
        <f t="shared" si="25"/>
        <v>5</v>
      </c>
      <c r="F33" s="15">
        <f t="shared" si="25"/>
        <v>14.285714285714285</v>
      </c>
      <c r="G33" s="16">
        <f t="shared" si="25"/>
        <v>0</v>
      </c>
      <c r="H33" s="17">
        <f t="shared" si="25"/>
        <v>0</v>
      </c>
      <c r="I33" s="15">
        <f t="shared" si="25"/>
        <v>3.4482758620689653</v>
      </c>
      <c r="J33" s="16">
        <f t="shared" si="25"/>
        <v>9.4827586206896548</v>
      </c>
      <c r="K33" s="17">
        <f t="shared" si="25"/>
        <v>4.3103448275862073</v>
      </c>
    </row>
    <row r="34" spans="1:11" ht="15" customHeight="1" x14ac:dyDescent="0.2">
      <c r="B34" s="1" t="s">
        <v>12</v>
      </c>
      <c r="C34" s="18">
        <f t="shared" ref="C34:K34" si="26">C26/C$11*100</f>
        <v>7.1428571428571423</v>
      </c>
      <c r="D34" s="19">
        <f t="shared" si="26"/>
        <v>4.2857142857142856</v>
      </c>
      <c r="E34" s="20">
        <f t="shared" si="26"/>
        <v>4.2857142857142856</v>
      </c>
      <c r="F34" s="18">
        <f t="shared" si="26"/>
        <v>14.285714285714285</v>
      </c>
      <c r="G34" s="19">
        <f t="shared" si="26"/>
        <v>0</v>
      </c>
      <c r="H34" s="20">
        <f t="shared" si="26"/>
        <v>14.285714285714285</v>
      </c>
      <c r="I34" s="18">
        <f t="shared" si="26"/>
        <v>7.7586206896551726</v>
      </c>
      <c r="J34" s="19">
        <f t="shared" si="26"/>
        <v>2.5862068965517242</v>
      </c>
      <c r="K34" s="20">
        <f t="shared" si="26"/>
        <v>6.0344827586206895</v>
      </c>
    </row>
    <row r="35" spans="1:11" ht="15" customHeight="1" x14ac:dyDescent="0.2">
      <c r="B35" s="1" t="s">
        <v>13</v>
      </c>
      <c r="C35" s="18">
        <f t="shared" ref="C35:K35" si="27">C27/C$11*100</f>
        <v>9.2857142857142865</v>
      </c>
      <c r="D35" s="19">
        <f t="shared" si="27"/>
        <v>15.714285714285714</v>
      </c>
      <c r="E35" s="20">
        <f t="shared" si="27"/>
        <v>9.2857142857142865</v>
      </c>
      <c r="F35" s="18">
        <f t="shared" si="27"/>
        <v>14.285714285714285</v>
      </c>
      <c r="G35" s="19">
        <f t="shared" si="27"/>
        <v>57.142857142857139</v>
      </c>
      <c r="H35" s="20">
        <f t="shared" si="27"/>
        <v>42.857142857142854</v>
      </c>
      <c r="I35" s="18">
        <f t="shared" si="27"/>
        <v>26.72413793103448</v>
      </c>
      <c r="J35" s="19">
        <f t="shared" si="27"/>
        <v>21.551724137931032</v>
      </c>
      <c r="K35" s="20">
        <f t="shared" si="27"/>
        <v>18.103448275862068</v>
      </c>
    </row>
    <row r="36" spans="1:11" ht="15" customHeight="1" x14ac:dyDescent="0.2">
      <c r="B36" s="1" t="s">
        <v>14</v>
      </c>
      <c r="C36" s="18">
        <f t="shared" ref="C36:K36" si="28">C28/C$11*100</f>
        <v>23.571428571428569</v>
      </c>
      <c r="D36" s="19">
        <f t="shared" si="28"/>
        <v>19.285714285714288</v>
      </c>
      <c r="E36" s="20">
        <f t="shared" si="28"/>
        <v>17.142857142857142</v>
      </c>
      <c r="F36" s="18">
        <f t="shared" si="28"/>
        <v>28.571428571428569</v>
      </c>
      <c r="G36" s="19">
        <f t="shared" si="28"/>
        <v>14.285714285714285</v>
      </c>
      <c r="H36" s="20">
        <f t="shared" si="28"/>
        <v>14.285714285714285</v>
      </c>
      <c r="I36" s="18">
        <f t="shared" si="28"/>
        <v>16.379310344827587</v>
      </c>
      <c r="J36" s="19">
        <f t="shared" si="28"/>
        <v>18.96551724137931</v>
      </c>
      <c r="K36" s="20">
        <f t="shared" si="28"/>
        <v>18.96551724137931</v>
      </c>
    </row>
    <row r="37" spans="1:11" ht="15" customHeight="1" x14ac:dyDescent="0.2">
      <c r="B37" s="1" t="s">
        <v>57</v>
      </c>
      <c r="C37" s="18">
        <f t="shared" ref="C37:K37" si="29">C29/C$11*100</f>
        <v>31.428571428571427</v>
      </c>
      <c r="D37" s="19">
        <f t="shared" si="29"/>
        <v>27.857142857142858</v>
      </c>
      <c r="E37" s="20">
        <f t="shared" si="29"/>
        <v>30.714285714285715</v>
      </c>
      <c r="F37" s="18">
        <f t="shared" si="29"/>
        <v>0</v>
      </c>
      <c r="G37" s="19">
        <f t="shared" si="29"/>
        <v>0</v>
      </c>
      <c r="H37" s="20">
        <f t="shared" si="29"/>
        <v>14.285714285714285</v>
      </c>
      <c r="I37" s="18">
        <f t="shared" si="29"/>
        <v>19.827586206896552</v>
      </c>
      <c r="J37" s="19">
        <f t="shared" si="29"/>
        <v>15.517241379310345</v>
      </c>
      <c r="K37" s="20">
        <f t="shared" si="29"/>
        <v>22.413793103448278</v>
      </c>
    </row>
    <row r="38" spans="1:11" ht="15" customHeight="1" x14ac:dyDescent="0.2">
      <c r="B38" s="1" t="s">
        <v>58</v>
      </c>
      <c r="C38" s="18">
        <f t="shared" ref="C38:K38" si="30">C30/C$11*100</f>
        <v>23.571428571428569</v>
      </c>
      <c r="D38" s="19">
        <f t="shared" si="30"/>
        <v>30.714285714285715</v>
      </c>
      <c r="E38" s="20">
        <f t="shared" si="30"/>
        <v>33.571428571428569</v>
      </c>
      <c r="F38" s="18">
        <f t="shared" si="30"/>
        <v>28.571428571428569</v>
      </c>
      <c r="G38" s="19">
        <f t="shared" si="30"/>
        <v>28.571428571428569</v>
      </c>
      <c r="H38" s="20">
        <f t="shared" si="30"/>
        <v>14.285714285714285</v>
      </c>
      <c r="I38" s="18">
        <f t="shared" si="30"/>
        <v>24.137931034482758</v>
      </c>
      <c r="J38" s="19">
        <f t="shared" si="30"/>
        <v>30.172413793103448</v>
      </c>
      <c r="K38" s="20">
        <f t="shared" si="30"/>
        <v>29.310344827586203</v>
      </c>
    </row>
    <row r="39" spans="1:11" ht="15" customHeight="1" x14ac:dyDescent="0.2">
      <c r="B39" s="1" t="s">
        <v>35</v>
      </c>
      <c r="C39" s="18">
        <f t="shared" ref="C39:K39" si="31">C31/C$11*100</f>
        <v>0.7142857142857143</v>
      </c>
      <c r="D39" s="19">
        <f t="shared" si="31"/>
        <v>0</v>
      </c>
      <c r="E39" s="20">
        <f t="shared" si="31"/>
        <v>0</v>
      </c>
      <c r="F39" s="18">
        <f t="shared" si="31"/>
        <v>0</v>
      </c>
      <c r="G39" s="19">
        <f t="shared" si="31"/>
        <v>0</v>
      </c>
      <c r="H39" s="20">
        <f t="shared" si="31"/>
        <v>0</v>
      </c>
      <c r="I39" s="18">
        <f t="shared" si="31"/>
        <v>1.7241379310344827</v>
      </c>
      <c r="J39" s="19">
        <f t="shared" si="31"/>
        <v>1.7241379310344827</v>
      </c>
      <c r="K39" s="20">
        <f t="shared" si="31"/>
        <v>0.86206896551724133</v>
      </c>
    </row>
    <row r="40" spans="1:11" ht="15" customHeight="1" x14ac:dyDescent="0.2">
      <c r="B40" s="11" t="s">
        <v>8</v>
      </c>
      <c r="C40" s="21">
        <f>SUM(C33:C39)</f>
        <v>99.999999999999986</v>
      </c>
      <c r="D40" s="22">
        <f t="shared" ref="D40" si="32">SUM(D33:D39)</f>
        <v>100</v>
      </c>
      <c r="E40" s="23">
        <f t="shared" ref="E40" si="33">SUM(E33:E39)</f>
        <v>99.999999999999986</v>
      </c>
      <c r="F40" s="21">
        <f t="shared" ref="F40" si="34">SUM(F33:F39)</f>
        <v>99.999999999999986</v>
      </c>
      <c r="G40" s="22">
        <f t="shared" ref="G40" si="35">SUM(G33:G39)</f>
        <v>99.999999999999986</v>
      </c>
      <c r="H40" s="23">
        <f t="shared" ref="H40" si="36">SUM(H33:H39)</f>
        <v>99.999999999999972</v>
      </c>
      <c r="I40" s="21">
        <f t="shared" ref="I40" si="37">SUM(I33:I39)</f>
        <v>100</v>
      </c>
      <c r="J40" s="22">
        <f t="shared" ref="J40" si="38">SUM(J33:J39)</f>
        <v>99.999999999999986</v>
      </c>
      <c r="K40" s="23">
        <f t="shared" ref="K40" si="39">SUM(K33:K39)</f>
        <v>99.999999999999986</v>
      </c>
    </row>
    <row r="41" spans="1:11" ht="15" customHeight="1" x14ac:dyDescent="0.2">
      <c r="B41" s="11" t="s">
        <v>9</v>
      </c>
      <c r="C41" s="58">
        <v>92.66987509120294</v>
      </c>
      <c r="D41" s="59">
        <v>93.521692911742335</v>
      </c>
      <c r="E41" s="60">
        <v>93.679828804848711</v>
      </c>
      <c r="F41" s="58">
        <v>86.866071428571431</v>
      </c>
      <c r="G41" s="59">
        <v>90.672619047619051</v>
      </c>
      <c r="H41" s="60">
        <v>88.414606227106219</v>
      </c>
      <c r="I41" s="58">
        <v>90.741306594519358</v>
      </c>
      <c r="J41" s="59">
        <v>89.768949442490126</v>
      </c>
      <c r="K41" s="60">
        <v>91.757557758959607</v>
      </c>
    </row>
    <row r="43" spans="1:11" ht="15" customHeight="1" x14ac:dyDescent="0.2">
      <c r="A43" s="2" t="s">
        <v>64</v>
      </c>
    </row>
    <row r="44" spans="1:11" ht="15" customHeight="1" x14ac:dyDescent="0.2">
      <c r="B44" s="3"/>
      <c r="C44" s="51"/>
      <c r="D44" s="52" t="s">
        <v>60</v>
      </c>
      <c r="E44" s="30"/>
      <c r="F44" s="31"/>
      <c r="G44" s="32" t="s">
        <v>6</v>
      </c>
      <c r="H44" s="30"/>
      <c r="I44" s="31"/>
      <c r="J44" s="32" t="s">
        <v>7</v>
      </c>
      <c r="K44" s="24"/>
    </row>
    <row r="45" spans="1:11" ht="15" customHeight="1" x14ac:dyDescent="0.2">
      <c r="B45" s="25"/>
      <c r="C45" s="53" t="s">
        <v>62</v>
      </c>
      <c r="D45" s="54" t="s">
        <v>71</v>
      </c>
      <c r="E45" s="55" t="s">
        <v>72</v>
      </c>
      <c r="F45" s="53" t="s">
        <v>62</v>
      </c>
      <c r="G45" s="54" t="s">
        <v>71</v>
      </c>
      <c r="H45" s="55" t="s">
        <v>72</v>
      </c>
      <c r="I45" s="53" t="s">
        <v>62</v>
      </c>
      <c r="J45" s="54" t="s">
        <v>71</v>
      </c>
      <c r="K45" s="55" t="s">
        <v>72</v>
      </c>
    </row>
    <row r="46" spans="1:11" ht="15" customHeight="1" x14ac:dyDescent="0.2">
      <c r="B46" s="26"/>
      <c r="C46" s="27">
        <f>C54</f>
        <v>8423</v>
      </c>
      <c r="D46" s="28">
        <f t="shared" ref="D46:K46" si="40">D54</f>
        <v>8464</v>
      </c>
      <c r="E46" s="29">
        <f t="shared" si="40"/>
        <v>8359</v>
      </c>
      <c r="F46" s="27">
        <f t="shared" si="40"/>
        <v>162</v>
      </c>
      <c r="G46" s="28">
        <f t="shared" si="40"/>
        <v>164</v>
      </c>
      <c r="H46" s="29">
        <f t="shared" si="40"/>
        <v>158</v>
      </c>
      <c r="I46" s="27">
        <f t="shared" si="40"/>
        <v>4158</v>
      </c>
      <c r="J46" s="28">
        <f t="shared" si="40"/>
        <v>4295</v>
      </c>
      <c r="K46" s="29">
        <f t="shared" si="40"/>
        <v>4150</v>
      </c>
    </row>
    <row r="47" spans="1:11" ht="15" customHeight="1" x14ac:dyDescent="0.2">
      <c r="B47" s="1" t="s">
        <v>65</v>
      </c>
      <c r="C47" s="8">
        <v>35</v>
      </c>
      <c r="D47" s="9">
        <v>37</v>
      </c>
      <c r="E47" s="10">
        <v>36</v>
      </c>
      <c r="F47" s="8">
        <v>4</v>
      </c>
      <c r="G47" s="9">
        <v>2</v>
      </c>
      <c r="H47" s="10">
        <v>3</v>
      </c>
      <c r="I47" s="8">
        <v>49</v>
      </c>
      <c r="J47" s="9">
        <v>62</v>
      </c>
      <c r="K47" s="10">
        <v>47</v>
      </c>
    </row>
    <row r="48" spans="1:11" ht="15" customHeight="1" x14ac:dyDescent="0.2">
      <c r="B48" s="1" t="s">
        <v>66</v>
      </c>
      <c r="C48" s="8">
        <v>327</v>
      </c>
      <c r="D48" s="9">
        <v>338</v>
      </c>
      <c r="E48" s="10">
        <v>306</v>
      </c>
      <c r="F48" s="8">
        <v>11</v>
      </c>
      <c r="G48" s="9">
        <v>9</v>
      </c>
      <c r="H48" s="10">
        <v>10</v>
      </c>
      <c r="I48" s="8">
        <v>227</v>
      </c>
      <c r="J48" s="9">
        <v>254</v>
      </c>
      <c r="K48" s="10">
        <v>338</v>
      </c>
    </row>
    <row r="49" spans="1:11" ht="15" customHeight="1" x14ac:dyDescent="0.2">
      <c r="B49" s="1" t="s">
        <v>67</v>
      </c>
      <c r="C49" s="8">
        <v>545</v>
      </c>
      <c r="D49" s="9">
        <v>517</v>
      </c>
      <c r="E49" s="10">
        <v>690</v>
      </c>
      <c r="F49" s="8">
        <v>14</v>
      </c>
      <c r="G49" s="9">
        <v>12</v>
      </c>
      <c r="H49" s="10">
        <v>19</v>
      </c>
      <c r="I49" s="8">
        <v>303</v>
      </c>
      <c r="J49" s="9">
        <v>351</v>
      </c>
      <c r="K49" s="10">
        <v>716</v>
      </c>
    </row>
    <row r="50" spans="1:11" ht="15" customHeight="1" x14ac:dyDescent="0.2">
      <c r="B50" s="1" t="s">
        <v>68</v>
      </c>
      <c r="C50" s="8">
        <v>1077</v>
      </c>
      <c r="D50" s="9">
        <v>1146</v>
      </c>
      <c r="E50" s="10">
        <v>1249</v>
      </c>
      <c r="F50" s="8">
        <v>30</v>
      </c>
      <c r="G50" s="9">
        <v>24</v>
      </c>
      <c r="H50" s="10">
        <v>26</v>
      </c>
      <c r="I50" s="8">
        <v>562</v>
      </c>
      <c r="J50" s="9">
        <v>681</v>
      </c>
      <c r="K50" s="10">
        <v>807</v>
      </c>
    </row>
    <row r="51" spans="1:11" ht="15" customHeight="1" x14ac:dyDescent="0.2">
      <c r="B51" s="1" t="s">
        <v>69</v>
      </c>
      <c r="C51" s="8">
        <v>2331</v>
      </c>
      <c r="D51" s="9">
        <v>2343</v>
      </c>
      <c r="E51" s="10">
        <v>2190</v>
      </c>
      <c r="F51" s="8">
        <v>53</v>
      </c>
      <c r="G51" s="9">
        <v>47</v>
      </c>
      <c r="H51" s="10">
        <v>40</v>
      </c>
      <c r="I51" s="8">
        <v>1028</v>
      </c>
      <c r="J51" s="9">
        <v>1148</v>
      </c>
      <c r="K51" s="10">
        <v>941</v>
      </c>
    </row>
    <row r="52" spans="1:11" ht="15" customHeight="1" x14ac:dyDescent="0.2">
      <c r="B52" s="1" t="s">
        <v>70</v>
      </c>
      <c r="C52" s="8">
        <v>3997</v>
      </c>
      <c r="D52" s="9">
        <v>3982</v>
      </c>
      <c r="E52" s="10">
        <v>3851</v>
      </c>
      <c r="F52" s="8">
        <v>50</v>
      </c>
      <c r="G52" s="9">
        <v>70</v>
      </c>
      <c r="H52" s="10">
        <v>60</v>
      </c>
      <c r="I52" s="8">
        <v>1348</v>
      </c>
      <c r="J52" s="9">
        <v>1448</v>
      </c>
      <c r="K52" s="10">
        <v>1228</v>
      </c>
    </row>
    <row r="53" spans="1:11" ht="15" customHeight="1" x14ac:dyDescent="0.2">
      <c r="B53" s="1" t="s">
        <v>44</v>
      </c>
      <c r="C53" s="8">
        <v>111</v>
      </c>
      <c r="D53" s="9">
        <v>101</v>
      </c>
      <c r="E53" s="10">
        <v>37</v>
      </c>
      <c r="F53" s="8">
        <v>0</v>
      </c>
      <c r="G53" s="9">
        <v>0</v>
      </c>
      <c r="H53" s="10">
        <v>0</v>
      </c>
      <c r="I53" s="8">
        <v>641</v>
      </c>
      <c r="J53" s="9">
        <v>351</v>
      </c>
      <c r="K53" s="10">
        <v>73</v>
      </c>
    </row>
    <row r="54" spans="1:11" ht="15" customHeight="1" x14ac:dyDescent="0.2">
      <c r="B54" s="11" t="s">
        <v>8</v>
      </c>
      <c r="C54" s="12">
        <f t="shared" ref="C54:K54" si="41">SUM(C47:C53)</f>
        <v>8423</v>
      </c>
      <c r="D54" s="13">
        <f t="shared" si="41"/>
        <v>8464</v>
      </c>
      <c r="E54" s="14">
        <f t="shared" si="41"/>
        <v>8359</v>
      </c>
      <c r="F54" s="12">
        <f t="shared" si="41"/>
        <v>162</v>
      </c>
      <c r="G54" s="13">
        <f t="shared" si="41"/>
        <v>164</v>
      </c>
      <c r="H54" s="14">
        <f t="shared" si="41"/>
        <v>158</v>
      </c>
      <c r="I54" s="12">
        <f t="shared" si="41"/>
        <v>4158</v>
      </c>
      <c r="J54" s="13">
        <f t="shared" si="41"/>
        <v>4295</v>
      </c>
      <c r="K54" s="14">
        <f t="shared" si="41"/>
        <v>4150</v>
      </c>
    </row>
    <row r="55" spans="1:11" ht="15" customHeight="1" x14ac:dyDescent="0.2">
      <c r="B55" s="1" t="s">
        <v>65</v>
      </c>
      <c r="C55" s="15">
        <f t="shared" ref="C55:K61" si="42">C47/C$46*100</f>
        <v>0.41552890893980771</v>
      </c>
      <c r="D55" s="16">
        <f t="shared" si="42"/>
        <v>0.43714555765595464</v>
      </c>
      <c r="E55" s="17">
        <f t="shared" si="42"/>
        <v>0.43067352554133265</v>
      </c>
      <c r="F55" s="15">
        <f t="shared" si="42"/>
        <v>2.4691358024691357</v>
      </c>
      <c r="G55" s="16">
        <f t="shared" si="42"/>
        <v>1.2195121951219512</v>
      </c>
      <c r="H55" s="17">
        <f t="shared" si="42"/>
        <v>1.89873417721519</v>
      </c>
      <c r="I55" s="15">
        <f t="shared" si="42"/>
        <v>1.1784511784511784</v>
      </c>
      <c r="J55" s="16">
        <f t="shared" si="42"/>
        <v>1.4435389988358556</v>
      </c>
      <c r="K55" s="17">
        <f t="shared" si="42"/>
        <v>1.1325301204819278</v>
      </c>
    </row>
    <row r="56" spans="1:11" ht="15" customHeight="1" x14ac:dyDescent="0.2">
      <c r="B56" s="1" t="s">
        <v>66</v>
      </c>
      <c r="C56" s="18">
        <f t="shared" si="42"/>
        <v>3.8822272349519173</v>
      </c>
      <c r="D56" s="19">
        <f t="shared" si="42"/>
        <v>3.9933837429111532</v>
      </c>
      <c r="E56" s="20">
        <f t="shared" si="42"/>
        <v>3.660724967101328</v>
      </c>
      <c r="F56" s="18">
        <f t="shared" si="42"/>
        <v>6.7901234567901234</v>
      </c>
      <c r="G56" s="19">
        <f t="shared" si="42"/>
        <v>5.4878048780487809</v>
      </c>
      <c r="H56" s="20">
        <f t="shared" si="42"/>
        <v>6.3291139240506329</v>
      </c>
      <c r="I56" s="18">
        <f t="shared" si="42"/>
        <v>5.4593554593554598</v>
      </c>
      <c r="J56" s="19">
        <f t="shared" si="42"/>
        <v>5.9138533178114088</v>
      </c>
      <c r="K56" s="20">
        <f t="shared" si="42"/>
        <v>8.1445783132530121</v>
      </c>
    </row>
    <row r="57" spans="1:11" ht="15" customHeight="1" x14ac:dyDescent="0.2">
      <c r="B57" s="1" t="s">
        <v>67</v>
      </c>
      <c r="C57" s="18">
        <f t="shared" si="42"/>
        <v>6.4703787249198621</v>
      </c>
      <c r="D57" s="19">
        <f t="shared" si="42"/>
        <v>6.1082230623818523</v>
      </c>
      <c r="E57" s="20">
        <f t="shared" si="42"/>
        <v>8.2545759062088759</v>
      </c>
      <c r="F57" s="18">
        <f t="shared" si="42"/>
        <v>8.6419753086419746</v>
      </c>
      <c r="G57" s="19">
        <f t="shared" si="42"/>
        <v>7.3170731707317067</v>
      </c>
      <c r="H57" s="20">
        <f t="shared" si="42"/>
        <v>12.025316455696203</v>
      </c>
      <c r="I57" s="18">
        <f t="shared" si="42"/>
        <v>7.2871572871572869</v>
      </c>
      <c r="J57" s="19">
        <f t="shared" si="42"/>
        <v>8.1722933643771825</v>
      </c>
      <c r="K57" s="20">
        <f t="shared" si="42"/>
        <v>17.253012048192769</v>
      </c>
    </row>
    <row r="58" spans="1:11" ht="15" customHeight="1" x14ac:dyDescent="0.2">
      <c r="B58" s="1" t="s">
        <v>68</v>
      </c>
      <c r="C58" s="18">
        <f t="shared" si="42"/>
        <v>12.786418140804939</v>
      </c>
      <c r="D58" s="19">
        <f t="shared" si="42"/>
        <v>13.53969754253308</v>
      </c>
      <c r="E58" s="20">
        <f t="shared" si="42"/>
        <v>14.941978705586791</v>
      </c>
      <c r="F58" s="18">
        <f t="shared" si="42"/>
        <v>18.518518518518519</v>
      </c>
      <c r="G58" s="19">
        <f t="shared" si="42"/>
        <v>14.634146341463413</v>
      </c>
      <c r="H58" s="20">
        <f t="shared" si="42"/>
        <v>16.455696202531644</v>
      </c>
      <c r="I58" s="18">
        <f t="shared" si="42"/>
        <v>13.516113516113515</v>
      </c>
      <c r="J58" s="19">
        <f t="shared" si="42"/>
        <v>15.855646100116413</v>
      </c>
      <c r="K58" s="20">
        <f t="shared" si="42"/>
        <v>19.445783132530121</v>
      </c>
    </row>
    <row r="59" spans="1:11" ht="15" customHeight="1" x14ac:dyDescent="0.2">
      <c r="B59" s="1" t="s">
        <v>69</v>
      </c>
      <c r="C59" s="18">
        <f t="shared" si="42"/>
        <v>27.674225335391188</v>
      </c>
      <c r="D59" s="19">
        <f t="shared" si="42"/>
        <v>27.681947069943291</v>
      </c>
      <c r="E59" s="20">
        <f t="shared" si="42"/>
        <v>26.199306137097739</v>
      </c>
      <c r="F59" s="18">
        <f t="shared" si="42"/>
        <v>32.716049382716051</v>
      </c>
      <c r="G59" s="19">
        <f t="shared" si="42"/>
        <v>28.658536585365852</v>
      </c>
      <c r="H59" s="20">
        <f t="shared" si="42"/>
        <v>25.316455696202532</v>
      </c>
      <c r="I59" s="18">
        <f t="shared" si="42"/>
        <v>24.723424723424721</v>
      </c>
      <c r="J59" s="19">
        <f t="shared" si="42"/>
        <v>26.728754365541331</v>
      </c>
      <c r="K59" s="20">
        <f t="shared" si="42"/>
        <v>22.674698795180724</v>
      </c>
    </row>
    <row r="60" spans="1:11" ht="15" customHeight="1" x14ac:dyDescent="0.2">
      <c r="B60" s="1" t="s">
        <v>70</v>
      </c>
      <c r="C60" s="18">
        <f t="shared" si="42"/>
        <v>47.45340140092604</v>
      </c>
      <c r="D60" s="19">
        <f t="shared" si="42"/>
        <v>47.046313799621927</v>
      </c>
      <c r="E60" s="20">
        <f t="shared" si="42"/>
        <v>46.070104079435339</v>
      </c>
      <c r="F60" s="18">
        <f t="shared" si="42"/>
        <v>30.864197530864196</v>
      </c>
      <c r="G60" s="19">
        <f t="shared" si="42"/>
        <v>42.68292682926829</v>
      </c>
      <c r="H60" s="20">
        <f t="shared" si="42"/>
        <v>37.974683544303801</v>
      </c>
      <c r="I60" s="18">
        <f t="shared" si="42"/>
        <v>32.419432419432418</v>
      </c>
      <c r="J60" s="19">
        <f t="shared" si="42"/>
        <v>33.713620488940627</v>
      </c>
      <c r="K60" s="20">
        <f t="shared" si="42"/>
        <v>29.590361445783131</v>
      </c>
    </row>
    <row r="61" spans="1:11" ht="15" customHeight="1" x14ac:dyDescent="0.2">
      <c r="B61" s="1" t="s">
        <v>44</v>
      </c>
      <c r="C61" s="18">
        <f t="shared" si="42"/>
        <v>1.3178202540662471</v>
      </c>
      <c r="D61" s="19">
        <f t="shared" si="42"/>
        <v>1.1932892249527409</v>
      </c>
      <c r="E61" s="20">
        <f t="shared" si="42"/>
        <v>0.44263667902859194</v>
      </c>
      <c r="F61" s="18">
        <f t="shared" si="42"/>
        <v>0</v>
      </c>
      <c r="G61" s="19">
        <f t="shared" si="42"/>
        <v>0</v>
      </c>
      <c r="H61" s="20">
        <f t="shared" si="42"/>
        <v>0</v>
      </c>
      <c r="I61" s="18">
        <f t="shared" si="42"/>
        <v>15.416065416065416</v>
      </c>
      <c r="J61" s="19">
        <f t="shared" si="42"/>
        <v>8.1722933643771825</v>
      </c>
      <c r="K61" s="20">
        <f t="shared" si="42"/>
        <v>1.7590361445783131</v>
      </c>
    </row>
    <row r="62" spans="1:11" ht="15" customHeight="1" x14ac:dyDescent="0.2">
      <c r="B62" s="11" t="s">
        <v>8</v>
      </c>
      <c r="C62" s="21">
        <f t="shared" ref="C62:K62" si="43">SUM(C55:C61)</f>
        <v>100</v>
      </c>
      <c r="D62" s="22">
        <f t="shared" si="43"/>
        <v>100</v>
      </c>
      <c r="E62" s="23">
        <f t="shared" si="43"/>
        <v>100</v>
      </c>
      <c r="F62" s="21">
        <f t="shared" si="43"/>
        <v>100</v>
      </c>
      <c r="G62" s="22">
        <f t="shared" si="43"/>
        <v>100</v>
      </c>
      <c r="H62" s="23">
        <f t="shared" si="43"/>
        <v>100</v>
      </c>
      <c r="I62" s="21">
        <f t="shared" si="43"/>
        <v>100</v>
      </c>
      <c r="J62" s="22">
        <f t="shared" si="43"/>
        <v>100</v>
      </c>
      <c r="K62" s="23">
        <f t="shared" si="43"/>
        <v>100.00000000000001</v>
      </c>
    </row>
    <row r="64" spans="1:11" ht="15" customHeight="1" x14ac:dyDescent="0.2">
      <c r="A64" s="2" t="s">
        <v>36</v>
      </c>
    </row>
    <row r="65" spans="2:11" ht="15" customHeight="1" x14ac:dyDescent="0.2">
      <c r="B65" s="3"/>
      <c r="C65" s="51"/>
      <c r="D65" s="52" t="s">
        <v>60</v>
      </c>
      <c r="E65" s="30"/>
      <c r="F65" s="31"/>
      <c r="G65" s="32" t="s">
        <v>6</v>
      </c>
      <c r="H65" s="30"/>
      <c r="I65" s="31"/>
      <c r="J65" s="32" t="s">
        <v>7</v>
      </c>
      <c r="K65" s="24"/>
    </row>
    <row r="66" spans="2:11" ht="15" customHeight="1" x14ac:dyDescent="0.2">
      <c r="B66" s="25"/>
      <c r="C66" s="53" t="s">
        <v>62</v>
      </c>
      <c r="D66" s="54" t="s">
        <v>71</v>
      </c>
      <c r="E66" s="55" t="s">
        <v>72</v>
      </c>
      <c r="F66" s="53" t="s">
        <v>62</v>
      </c>
      <c r="G66" s="54" t="s">
        <v>71</v>
      </c>
      <c r="H66" s="55" t="s">
        <v>72</v>
      </c>
      <c r="I66" s="53" t="s">
        <v>62</v>
      </c>
      <c r="J66" s="54" t="s">
        <v>71</v>
      </c>
      <c r="K66" s="55" t="s">
        <v>72</v>
      </c>
    </row>
    <row r="67" spans="2:11" ht="15" customHeight="1" x14ac:dyDescent="0.2">
      <c r="B67" s="26"/>
      <c r="C67" s="27">
        <f>C77</f>
        <v>8423</v>
      </c>
      <c r="D67" s="28">
        <f t="shared" ref="D67:K67" si="44">D77</f>
        <v>8499</v>
      </c>
      <c r="E67" s="29">
        <f t="shared" si="44"/>
        <v>8297</v>
      </c>
      <c r="F67" s="27">
        <f t="shared" si="44"/>
        <v>162</v>
      </c>
      <c r="G67" s="28">
        <f t="shared" si="44"/>
        <v>164</v>
      </c>
      <c r="H67" s="29">
        <f t="shared" si="44"/>
        <v>179</v>
      </c>
      <c r="I67" s="27">
        <f t="shared" si="44"/>
        <v>4207</v>
      </c>
      <c r="J67" s="28">
        <f t="shared" si="44"/>
        <v>4283</v>
      </c>
      <c r="K67" s="29">
        <f t="shared" si="44"/>
        <v>4322</v>
      </c>
    </row>
    <row r="68" spans="2:11" ht="15" customHeight="1" x14ac:dyDescent="0.2">
      <c r="B68" s="1" t="s">
        <v>15</v>
      </c>
      <c r="C68" s="8">
        <v>663</v>
      </c>
      <c r="D68" s="9">
        <v>643</v>
      </c>
      <c r="E68" s="10">
        <v>690</v>
      </c>
      <c r="F68" s="8">
        <v>11</v>
      </c>
      <c r="G68" s="9">
        <v>10</v>
      </c>
      <c r="H68" s="10">
        <v>9</v>
      </c>
      <c r="I68" s="8">
        <v>889</v>
      </c>
      <c r="J68" s="9">
        <v>325</v>
      </c>
      <c r="K68" s="10">
        <v>325</v>
      </c>
    </row>
    <row r="69" spans="2:11" ht="15" customHeight="1" x14ac:dyDescent="0.2">
      <c r="B69" s="1" t="s">
        <v>16</v>
      </c>
      <c r="C69" s="8">
        <v>622</v>
      </c>
      <c r="D69" s="9">
        <v>641</v>
      </c>
      <c r="E69" s="10">
        <v>620</v>
      </c>
      <c r="F69" s="8">
        <v>16</v>
      </c>
      <c r="G69" s="9">
        <v>16</v>
      </c>
      <c r="H69" s="10">
        <v>14</v>
      </c>
      <c r="I69" s="8">
        <v>189</v>
      </c>
      <c r="J69" s="9">
        <v>228</v>
      </c>
      <c r="K69" s="10">
        <v>293</v>
      </c>
    </row>
    <row r="70" spans="2:11" ht="15" customHeight="1" x14ac:dyDescent="0.2">
      <c r="B70" s="1" t="s">
        <v>17</v>
      </c>
      <c r="C70" s="8">
        <v>464</v>
      </c>
      <c r="D70" s="9">
        <v>474</v>
      </c>
      <c r="E70" s="10">
        <v>633</v>
      </c>
      <c r="F70" s="8">
        <v>8</v>
      </c>
      <c r="G70" s="9">
        <v>17</v>
      </c>
      <c r="H70" s="10">
        <v>20</v>
      </c>
      <c r="I70" s="8">
        <v>192</v>
      </c>
      <c r="J70" s="9">
        <v>254</v>
      </c>
      <c r="K70" s="10">
        <v>306</v>
      </c>
    </row>
    <row r="71" spans="2:11" ht="15" customHeight="1" x14ac:dyDescent="0.2">
      <c r="B71" s="1" t="s">
        <v>18</v>
      </c>
      <c r="C71" s="8">
        <v>1860</v>
      </c>
      <c r="D71" s="9">
        <v>1891</v>
      </c>
      <c r="E71" s="10">
        <v>1805</v>
      </c>
      <c r="F71" s="8">
        <v>42</v>
      </c>
      <c r="G71" s="9">
        <v>33</v>
      </c>
      <c r="H71" s="10">
        <v>44</v>
      </c>
      <c r="I71" s="8">
        <v>828</v>
      </c>
      <c r="J71" s="9">
        <v>872</v>
      </c>
      <c r="K71" s="10">
        <v>924</v>
      </c>
    </row>
    <row r="72" spans="2:11" ht="15" customHeight="1" x14ac:dyDescent="0.2">
      <c r="B72" s="1" t="s">
        <v>19</v>
      </c>
      <c r="C72" s="8">
        <v>1440</v>
      </c>
      <c r="D72" s="9">
        <v>1480</v>
      </c>
      <c r="E72" s="10">
        <v>1451</v>
      </c>
      <c r="F72" s="8">
        <v>27</v>
      </c>
      <c r="G72" s="9">
        <v>31</v>
      </c>
      <c r="H72" s="10">
        <v>27</v>
      </c>
      <c r="I72" s="8">
        <v>811</v>
      </c>
      <c r="J72" s="9">
        <v>836</v>
      </c>
      <c r="K72" s="10">
        <v>866</v>
      </c>
    </row>
    <row r="73" spans="2:11" ht="15" customHeight="1" x14ac:dyDescent="0.2">
      <c r="B73" s="1" t="s">
        <v>20</v>
      </c>
      <c r="C73" s="8">
        <v>1234</v>
      </c>
      <c r="D73" s="9">
        <v>1201</v>
      </c>
      <c r="E73" s="10">
        <v>1216</v>
      </c>
      <c r="F73" s="8">
        <v>25</v>
      </c>
      <c r="G73" s="9">
        <v>24</v>
      </c>
      <c r="H73" s="10">
        <v>24</v>
      </c>
      <c r="I73" s="8">
        <v>521</v>
      </c>
      <c r="J73" s="9">
        <v>571</v>
      </c>
      <c r="K73" s="10">
        <v>589</v>
      </c>
    </row>
    <row r="74" spans="2:11" ht="15" customHeight="1" x14ac:dyDescent="0.2">
      <c r="B74" s="1" t="s">
        <v>21</v>
      </c>
      <c r="C74" s="8">
        <v>1306</v>
      </c>
      <c r="D74" s="9">
        <v>1273</v>
      </c>
      <c r="E74" s="10">
        <v>1215</v>
      </c>
      <c r="F74" s="8">
        <v>21</v>
      </c>
      <c r="G74" s="9">
        <v>23</v>
      </c>
      <c r="H74" s="10">
        <v>23</v>
      </c>
      <c r="I74" s="8">
        <v>477</v>
      </c>
      <c r="J74" s="9">
        <v>508</v>
      </c>
      <c r="K74" s="10">
        <v>488</v>
      </c>
    </row>
    <row r="75" spans="2:11" ht="15" customHeight="1" x14ac:dyDescent="0.2">
      <c r="B75" s="1" t="s">
        <v>22</v>
      </c>
      <c r="C75" s="8">
        <v>705</v>
      </c>
      <c r="D75" s="9">
        <v>751</v>
      </c>
      <c r="E75" s="10">
        <v>655</v>
      </c>
      <c r="F75" s="8">
        <v>12</v>
      </c>
      <c r="G75" s="9">
        <v>6</v>
      </c>
      <c r="H75" s="10">
        <v>17</v>
      </c>
      <c r="I75" s="8">
        <v>270</v>
      </c>
      <c r="J75" s="9">
        <v>296</v>
      </c>
      <c r="K75" s="10">
        <v>293</v>
      </c>
    </row>
    <row r="76" spans="2:11" ht="15" customHeight="1" x14ac:dyDescent="0.2">
      <c r="B76" s="1" t="s">
        <v>23</v>
      </c>
      <c r="C76" s="8">
        <v>129</v>
      </c>
      <c r="D76" s="9">
        <v>145</v>
      </c>
      <c r="E76" s="10">
        <v>12</v>
      </c>
      <c r="F76" s="8">
        <v>0</v>
      </c>
      <c r="G76" s="9">
        <v>4</v>
      </c>
      <c r="H76" s="10">
        <v>1</v>
      </c>
      <c r="I76" s="8">
        <v>30</v>
      </c>
      <c r="J76" s="9">
        <v>393</v>
      </c>
      <c r="K76" s="10">
        <v>238</v>
      </c>
    </row>
    <row r="77" spans="2:11" ht="15" customHeight="1" x14ac:dyDescent="0.2">
      <c r="B77" s="11" t="s">
        <v>8</v>
      </c>
      <c r="C77" s="12">
        <f>SUM(C68:C76)</f>
        <v>8423</v>
      </c>
      <c r="D77" s="13">
        <f t="shared" ref="D77" si="45">SUM(D68:D76)</f>
        <v>8499</v>
      </c>
      <c r="E77" s="14">
        <f t="shared" ref="E77" si="46">SUM(E68:E76)</f>
        <v>8297</v>
      </c>
      <c r="F77" s="12">
        <f t="shared" ref="F77" si="47">SUM(F68:F76)</f>
        <v>162</v>
      </c>
      <c r="G77" s="13">
        <f t="shared" ref="G77" si="48">SUM(G68:G76)</f>
        <v>164</v>
      </c>
      <c r="H77" s="14">
        <f t="shared" ref="H77" si="49">SUM(H68:H76)</f>
        <v>179</v>
      </c>
      <c r="I77" s="12">
        <f t="shared" ref="I77" si="50">SUM(I68:I76)</f>
        <v>4207</v>
      </c>
      <c r="J77" s="13">
        <f t="shared" ref="J77" si="51">SUM(J68:J76)</f>
        <v>4283</v>
      </c>
      <c r="K77" s="14">
        <f t="shared" ref="K77" si="52">SUM(K68:K76)</f>
        <v>4322</v>
      </c>
    </row>
    <row r="78" spans="2:11" ht="15" customHeight="1" x14ac:dyDescent="0.2">
      <c r="B78" s="1" t="s">
        <v>15</v>
      </c>
      <c r="C78" s="15">
        <f>C68/C$67*100</f>
        <v>7.8713047607740716</v>
      </c>
      <c r="D78" s="16">
        <f t="shared" ref="D78:K78" si="53">D68/D$67*100</f>
        <v>7.5655959524649958</v>
      </c>
      <c r="E78" s="17">
        <f t="shared" si="53"/>
        <v>8.3162588887549713</v>
      </c>
      <c r="F78" s="15">
        <f t="shared" si="53"/>
        <v>6.7901234567901234</v>
      </c>
      <c r="G78" s="16">
        <f t="shared" si="53"/>
        <v>6.0975609756097562</v>
      </c>
      <c r="H78" s="17">
        <f t="shared" si="53"/>
        <v>5.027932960893855</v>
      </c>
      <c r="I78" s="15">
        <f t="shared" si="53"/>
        <v>21.131447587354408</v>
      </c>
      <c r="J78" s="16">
        <f t="shared" si="53"/>
        <v>7.5881391547980392</v>
      </c>
      <c r="K78" s="17">
        <f t="shared" si="53"/>
        <v>7.5196668209162434</v>
      </c>
    </row>
    <row r="79" spans="2:11" ht="15" customHeight="1" x14ac:dyDescent="0.2">
      <c r="B79" s="1" t="s">
        <v>16</v>
      </c>
      <c r="C79" s="18">
        <f t="shared" ref="C79:K79" si="54">C69/C$67*100</f>
        <v>7.3845423245874393</v>
      </c>
      <c r="D79" s="19">
        <f t="shared" si="54"/>
        <v>7.5420637722084942</v>
      </c>
      <c r="E79" s="20">
        <f t="shared" si="54"/>
        <v>7.4725804507653368</v>
      </c>
      <c r="F79" s="18">
        <f t="shared" si="54"/>
        <v>9.8765432098765427</v>
      </c>
      <c r="G79" s="19">
        <f t="shared" si="54"/>
        <v>9.7560975609756095</v>
      </c>
      <c r="H79" s="20">
        <f t="shared" si="54"/>
        <v>7.8212290502793298</v>
      </c>
      <c r="I79" s="18">
        <f t="shared" si="54"/>
        <v>4.4925124792013316</v>
      </c>
      <c r="J79" s="19">
        <f t="shared" si="54"/>
        <v>5.3233714685967781</v>
      </c>
      <c r="K79" s="20">
        <f t="shared" si="54"/>
        <v>6.7792688570106439</v>
      </c>
    </row>
    <row r="80" spans="2:11" ht="15" customHeight="1" x14ac:dyDescent="0.2">
      <c r="B80" s="1" t="s">
        <v>17</v>
      </c>
      <c r="C80" s="18">
        <f t="shared" ref="C80:K80" si="55">C70/C$67*100</f>
        <v>5.5087261070877354</v>
      </c>
      <c r="D80" s="19">
        <f t="shared" si="55"/>
        <v>5.5771267207906812</v>
      </c>
      <c r="E80" s="20">
        <f t="shared" si="55"/>
        <v>7.6292635892491258</v>
      </c>
      <c r="F80" s="18">
        <f t="shared" si="55"/>
        <v>4.9382716049382713</v>
      </c>
      <c r="G80" s="19">
        <f t="shared" si="55"/>
        <v>10.365853658536585</v>
      </c>
      <c r="H80" s="20">
        <f t="shared" si="55"/>
        <v>11.173184357541899</v>
      </c>
      <c r="I80" s="18">
        <f t="shared" si="55"/>
        <v>4.5638222010934157</v>
      </c>
      <c r="J80" s="19">
        <f t="shared" si="55"/>
        <v>5.9304226009806209</v>
      </c>
      <c r="K80" s="20">
        <f t="shared" si="55"/>
        <v>7.0800555298472929</v>
      </c>
    </row>
    <row r="81" spans="1:18" ht="15" customHeight="1" x14ac:dyDescent="0.2">
      <c r="B81" s="1" t="s">
        <v>18</v>
      </c>
      <c r="C81" s="18">
        <f t="shared" ref="C81:K81" si="56">C71/C$67*100</f>
        <v>22.082393446515493</v>
      </c>
      <c r="D81" s="19">
        <f t="shared" si="56"/>
        <v>22.249676432521472</v>
      </c>
      <c r="E81" s="20">
        <f t="shared" si="56"/>
        <v>21.754851151018439</v>
      </c>
      <c r="F81" s="18">
        <f t="shared" si="56"/>
        <v>25.925925925925924</v>
      </c>
      <c r="G81" s="19">
        <f t="shared" si="56"/>
        <v>20.121951219512198</v>
      </c>
      <c r="H81" s="20">
        <f t="shared" si="56"/>
        <v>24.581005586592177</v>
      </c>
      <c r="I81" s="18">
        <f t="shared" si="56"/>
        <v>19.681483242215357</v>
      </c>
      <c r="J81" s="19">
        <f t="shared" si="56"/>
        <v>20.359561055335046</v>
      </c>
      <c r="K81" s="20">
        <f t="shared" si="56"/>
        <v>21.378991207774177</v>
      </c>
    </row>
    <row r="82" spans="1:18" ht="15" customHeight="1" x14ac:dyDescent="0.2">
      <c r="B82" s="1" t="s">
        <v>19</v>
      </c>
      <c r="C82" s="18">
        <f t="shared" ref="C82:K82" si="57">C72/C$67*100</f>
        <v>17.096046539237804</v>
      </c>
      <c r="D82" s="19">
        <f t="shared" si="57"/>
        <v>17.413813389810564</v>
      </c>
      <c r="E82" s="20">
        <f t="shared" si="57"/>
        <v>17.488248764613715</v>
      </c>
      <c r="F82" s="18">
        <f t="shared" si="57"/>
        <v>16.666666666666664</v>
      </c>
      <c r="G82" s="19">
        <f t="shared" si="57"/>
        <v>18.902439024390244</v>
      </c>
      <c r="H82" s="20">
        <f t="shared" si="57"/>
        <v>15.083798882681565</v>
      </c>
      <c r="I82" s="18">
        <f t="shared" si="57"/>
        <v>19.277394818160211</v>
      </c>
      <c r="J82" s="19">
        <f t="shared" si="57"/>
        <v>19.519028718188185</v>
      </c>
      <c r="K82" s="20">
        <f t="shared" si="57"/>
        <v>20.037019898195279</v>
      </c>
    </row>
    <row r="83" spans="1:18" ht="15" customHeight="1" x14ac:dyDescent="0.2">
      <c r="B83" s="1" t="s">
        <v>20</v>
      </c>
      <c r="C83" s="18">
        <f t="shared" ref="C83:K83" si="58">C73/C$67*100</f>
        <v>14.650362103763504</v>
      </c>
      <c r="D83" s="19">
        <f t="shared" si="58"/>
        <v>14.13107424402871</v>
      </c>
      <c r="E83" s="20">
        <f t="shared" si="58"/>
        <v>14.655899722791371</v>
      </c>
      <c r="F83" s="18">
        <f t="shared" si="58"/>
        <v>15.432098765432098</v>
      </c>
      <c r="G83" s="19">
        <f t="shared" si="58"/>
        <v>14.634146341463413</v>
      </c>
      <c r="H83" s="20">
        <f t="shared" si="58"/>
        <v>13.407821229050279</v>
      </c>
      <c r="I83" s="18">
        <f t="shared" si="58"/>
        <v>12.384121701925363</v>
      </c>
      <c r="J83" s="19">
        <f t="shared" si="58"/>
        <v>13.331776791968247</v>
      </c>
      <c r="K83" s="20">
        <f t="shared" si="58"/>
        <v>13.627950023137437</v>
      </c>
    </row>
    <row r="84" spans="1:18" ht="15" customHeight="1" x14ac:dyDescent="0.2">
      <c r="B84" s="1" t="s">
        <v>21</v>
      </c>
      <c r="C84" s="18">
        <f t="shared" ref="C84:K84" si="59">C74/C$67*100</f>
        <v>15.505164430725396</v>
      </c>
      <c r="D84" s="19">
        <f t="shared" si="59"/>
        <v>14.978232733262736</v>
      </c>
      <c r="E84" s="20">
        <f t="shared" si="59"/>
        <v>14.643847173677232</v>
      </c>
      <c r="F84" s="18">
        <f t="shared" si="59"/>
        <v>12.962962962962962</v>
      </c>
      <c r="G84" s="19">
        <f t="shared" si="59"/>
        <v>14.02439024390244</v>
      </c>
      <c r="H84" s="20">
        <f t="shared" si="59"/>
        <v>12.849162011173185</v>
      </c>
      <c r="I84" s="18">
        <f t="shared" si="59"/>
        <v>11.338245780841454</v>
      </c>
      <c r="J84" s="19">
        <f t="shared" si="59"/>
        <v>11.860845201961242</v>
      </c>
      <c r="K84" s="20">
        <f t="shared" si="59"/>
        <v>11.291068949560389</v>
      </c>
    </row>
    <row r="85" spans="1:18" ht="15" customHeight="1" x14ac:dyDescent="0.2">
      <c r="B85" s="1" t="s">
        <v>22</v>
      </c>
      <c r="C85" s="18">
        <f t="shared" ref="C85:K85" si="60">C75/C$67*100</f>
        <v>8.369939451501839</v>
      </c>
      <c r="D85" s="19">
        <f t="shared" si="60"/>
        <v>8.8363336863160384</v>
      </c>
      <c r="E85" s="20">
        <f t="shared" si="60"/>
        <v>7.8944196697601541</v>
      </c>
      <c r="F85" s="18">
        <f t="shared" si="60"/>
        <v>7.4074074074074066</v>
      </c>
      <c r="G85" s="19">
        <f t="shared" si="60"/>
        <v>3.6585365853658534</v>
      </c>
      <c r="H85" s="20">
        <f t="shared" si="60"/>
        <v>9.4972067039106136</v>
      </c>
      <c r="I85" s="18">
        <f t="shared" si="60"/>
        <v>6.417874970287615</v>
      </c>
      <c r="J85" s="19">
        <f t="shared" si="60"/>
        <v>6.9110436609852899</v>
      </c>
      <c r="K85" s="20">
        <f t="shared" si="60"/>
        <v>6.7792688570106439</v>
      </c>
    </row>
    <row r="86" spans="1:18" ht="15" customHeight="1" x14ac:dyDescent="0.2">
      <c r="B86" s="1" t="s">
        <v>23</v>
      </c>
      <c r="C86" s="18">
        <f t="shared" ref="C86:K86" si="61">C76/C$67*100</f>
        <v>1.5315208358067198</v>
      </c>
      <c r="D86" s="19">
        <f t="shared" si="61"/>
        <v>1.7060830685963053</v>
      </c>
      <c r="E86" s="20">
        <f t="shared" si="61"/>
        <v>0.1446305893696517</v>
      </c>
      <c r="F86" s="18">
        <f t="shared" si="61"/>
        <v>0</v>
      </c>
      <c r="G86" s="19">
        <f t="shared" si="61"/>
        <v>2.4390243902439024</v>
      </c>
      <c r="H86" s="20">
        <f t="shared" si="61"/>
        <v>0.55865921787709494</v>
      </c>
      <c r="I86" s="18">
        <f t="shared" si="61"/>
        <v>0.71309721892084621</v>
      </c>
      <c r="J86" s="19">
        <f t="shared" si="61"/>
        <v>9.1758113471865528</v>
      </c>
      <c r="K86" s="20">
        <f t="shared" si="61"/>
        <v>5.5067098565478947</v>
      </c>
    </row>
    <row r="87" spans="1:18" ht="15" customHeight="1" x14ac:dyDescent="0.2">
      <c r="B87" s="11" t="s">
        <v>8</v>
      </c>
      <c r="C87" s="21">
        <f>SUM(C78:C86)</f>
        <v>100</v>
      </c>
      <c r="D87" s="22">
        <f t="shared" ref="D87" si="62">SUM(D78:D86)</f>
        <v>99.999999999999986</v>
      </c>
      <c r="E87" s="23">
        <f t="shared" ref="E87" si="63">SUM(E78:E86)</f>
        <v>100</v>
      </c>
      <c r="F87" s="21">
        <f t="shared" ref="F87" si="64">SUM(F78:F86)</f>
        <v>99.999999999999986</v>
      </c>
      <c r="G87" s="22">
        <f t="shared" ref="G87" si="65">SUM(G78:G86)</f>
        <v>100</v>
      </c>
      <c r="H87" s="23">
        <f t="shared" ref="H87" si="66">SUM(H78:H86)</f>
        <v>100.00000000000001</v>
      </c>
      <c r="I87" s="21">
        <f t="shared" ref="I87" si="67">SUM(I78:I86)</f>
        <v>100.00000000000001</v>
      </c>
      <c r="J87" s="22">
        <f t="shared" ref="J87" si="68">SUM(J78:J86)</f>
        <v>100</v>
      </c>
      <c r="K87" s="23">
        <f t="shared" ref="K87" si="69">SUM(K78:K86)</f>
        <v>100.00000000000001</v>
      </c>
    </row>
    <row r="89" spans="1:18" ht="15" customHeight="1" x14ac:dyDescent="0.2">
      <c r="A89" s="2" t="s">
        <v>24</v>
      </c>
    </row>
    <row r="90" spans="1:18" ht="15" customHeight="1" x14ac:dyDescent="0.2">
      <c r="B90" s="3"/>
      <c r="C90" s="51"/>
      <c r="D90" s="52" t="s">
        <v>60</v>
      </c>
      <c r="E90" s="30"/>
      <c r="F90" s="31"/>
      <c r="G90" s="32" t="s">
        <v>6</v>
      </c>
      <c r="H90" s="30"/>
      <c r="I90" s="31"/>
      <c r="J90" s="32" t="s">
        <v>7</v>
      </c>
      <c r="K90" s="24"/>
    </row>
    <row r="91" spans="1:18" ht="15" customHeight="1" x14ac:dyDescent="0.2">
      <c r="B91" s="25"/>
      <c r="C91" s="53" t="s">
        <v>62</v>
      </c>
      <c r="D91" s="54" t="s">
        <v>71</v>
      </c>
      <c r="E91" s="55" t="s">
        <v>72</v>
      </c>
      <c r="F91" s="53" t="s">
        <v>62</v>
      </c>
      <c r="G91" s="54" t="s">
        <v>71</v>
      </c>
      <c r="H91" s="55" t="s">
        <v>72</v>
      </c>
      <c r="I91" s="53" t="s">
        <v>62</v>
      </c>
      <c r="J91" s="54" t="s">
        <v>71</v>
      </c>
      <c r="K91" s="55" t="s">
        <v>72</v>
      </c>
    </row>
    <row r="92" spans="1:18" ht="15" customHeight="1" x14ac:dyDescent="0.2">
      <c r="B92" s="4"/>
      <c r="C92" s="33">
        <f>C$11</f>
        <v>140</v>
      </c>
      <c r="D92" s="34">
        <f t="shared" ref="D92:K92" si="70">D$11</f>
        <v>140</v>
      </c>
      <c r="E92" s="35">
        <f t="shared" si="70"/>
        <v>140</v>
      </c>
      <c r="F92" s="33">
        <f t="shared" si="70"/>
        <v>7</v>
      </c>
      <c r="G92" s="34">
        <f t="shared" si="70"/>
        <v>7</v>
      </c>
      <c r="H92" s="35">
        <f t="shared" si="70"/>
        <v>7</v>
      </c>
      <c r="I92" s="33">
        <f t="shared" si="70"/>
        <v>116</v>
      </c>
      <c r="J92" s="34">
        <f t="shared" si="70"/>
        <v>116</v>
      </c>
      <c r="K92" s="35">
        <f t="shared" si="70"/>
        <v>116</v>
      </c>
    </row>
    <row r="93" spans="1:18" ht="15" customHeight="1" x14ac:dyDescent="0.2">
      <c r="B93" s="1" t="s">
        <v>25</v>
      </c>
      <c r="C93" s="5">
        <v>2</v>
      </c>
      <c r="D93" s="6">
        <v>3</v>
      </c>
      <c r="E93" s="7">
        <v>2</v>
      </c>
      <c r="F93" s="5">
        <v>0</v>
      </c>
      <c r="G93" s="6">
        <v>0</v>
      </c>
      <c r="H93" s="7">
        <v>0</v>
      </c>
      <c r="I93" s="5">
        <v>4</v>
      </c>
      <c r="J93" s="6">
        <v>5</v>
      </c>
      <c r="K93" s="7">
        <v>5</v>
      </c>
      <c r="N93" s="2">
        <v>0.5</v>
      </c>
      <c r="P93" s="2">
        <f t="shared" ref="P93:Q102" si="71">$N93*C93</f>
        <v>1</v>
      </c>
      <c r="Q93" s="2">
        <f t="shared" si="71"/>
        <v>1.5</v>
      </c>
      <c r="R93" s="2">
        <f>$N93*E93</f>
        <v>1</v>
      </c>
    </row>
    <row r="94" spans="1:18" ht="15" customHeight="1" x14ac:dyDescent="0.2">
      <c r="B94" s="1" t="s">
        <v>26</v>
      </c>
      <c r="C94" s="8">
        <v>1</v>
      </c>
      <c r="D94" s="9">
        <v>5</v>
      </c>
      <c r="E94" s="10">
        <v>5</v>
      </c>
      <c r="F94" s="8">
        <v>1</v>
      </c>
      <c r="G94" s="9">
        <v>1</v>
      </c>
      <c r="H94" s="10">
        <v>1</v>
      </c>
      <c r="I94" s="8">
        <v>9</v>
      </c>
      <c r="J94" s="9">
        <v>10</v>
      </c>
      <c r="K94" s="10">
        <v>13</v>
      </c>
      <c r="N94" s="2">
        <f>N93+0.5</f>
        <v>1</v>
      </c>
      <c r="P94" s="2">
        <f t="shared" si="71"/>
        <v>1</v>
      </c>
      <c r="Q94" s="2">
        <f t="shared" si="71"/>
        <v>5</v>
      </c>
      <c r="R94" s="2">
        <f t="shared" ref="R94:R102" si="72">$N94*E94</f>
        <v>5</v>
      </c>
    </row>
    <row r="95" spans="1:18" ht="15" customHeight="1" x14ac:dyDescent="0.2">
      <c r="B95" s="1" t="s">
        <v>27</v>
      </c>
      <c r="C95" s="8">
        <v>6</v>
      </c>
      <c r="D95" s="9">
        <v>19</v>
      </c>
      <c r="E95" s="10">
        <v>28</v>
      </c>
      <c r="F95" s="8">
        <v>0</v>
      </c>
      <c r="G95" s="9">
        <v>2</v>
      </c>
      <c r="H95" s="10">
        <v>1</v>
      </c>
      <c r="I95" s="8">
        <v>20</v>
      </c>
      <c r="J95" s="9">
        <v>29</v>
      </c>
      <c r="K95" s="10">
        <v>34</v>
      </c>
      <c r="N95" s="2">
        <f>N94+0.5</f>
        <v>1.5</v>
      </c>
      <c r="P95" s="2">
        <f t="shared" si="71"/>
        <v>9</v>
      </c>
      <c r="Q95" s="2">
        <f t="shared" si="71"/>
        <v>28.5</v>
      </c>
      <c r="R95" s="2">
        <f t="shared" si="72"/>
        <v>42</v>
      </c>
    </row>
    <row r="96" spans="1:18" ht="15" customHeight="1" x14ac:dyDescent="0.2">
      <c r="B96" s="1" t="s">
        <v>28</v>
      </c>
      <c r="C96" s="8">
        <v>18</v>
      </c>
      <c r="D96" s="9">
        <v>64</v>
      </c>
      <c r="E96" s="10">
        <v>56</v>
      </c>
      <c r="F96" s="8">
        <v>2</v>
      </c>
      <c r="G96" s="9">
        <v>0</v>
      </c>
      <c r="H96" s="10">
        <v>2</v>
      </c>
      <c r="I96" s="8">
        <v>23</v>
      </c>
      <c r="J96" s="9">
        <v>35</v>
      </c>
      <c r="K96" s="10">
        <v>29</v>
      </c>
      <c r="N96" s="2">
        <f t="shared" ref="N96:N102" si="73">N95+0.5</f>
        <v>2</v>
      </c>
      <c r="P96" s="2">
        <f t="shared" si="71"/>
        <v>36</v>
      </c>
      <c r="Q96" s="2">
        <f t="shared" si="71"/>
        <v>128</v>
      </c>
      <c r="R96" s="2">
        <f t="shared" si="72"/>
        <v>112</v>
      </c>
    </row>
    <row r="97" spans="2:18" ht="15" customHeight="1" x14ac:dyDescent="0.2">
      <c r="B97" s="1" t="s">
        <v>29</v>
      </c>
      <c r="C97" s="8">
        <v>69</v>
      </c>
      <c r="D97" s="9">
        <v>37</v>
      </c>
      <c r="E97" s="10">
        <v>35</v>
      </c>
      <c r="F97" s="8">
        <v>0</v>
      </c>
      <c r="G97" s="9">
        <v>3</v>
      </c>
      <c r="H97" s="10">
        <v>2</v>
      </c>
      <c r="I97" s="8">
        <v>25</v>
      </c>
      <c r="J97" s="9">
        <v>13</v>
      </c>
      <c r="K97" s="10">
        <v>16</v>
      </c>
      <c r="N97" s="2">
        <f t="shared" si="73"/>
        <v>2.5</v>
      </c>
      <c r="P97" s="2">
        <f t="shared" si="71"/>
        <v>172.5</v>
      </c>
      <c r="Q97" s="2">
        <f t="shared" si="71"/>
        <v>92.5</v>
      </c>
      <c r="R97" s="2">
        <f t="shared" si="72"/>
        <v>87.5</v>
      </c>
    </row>
    <row r="98" spans="2:18" ht="15" customHeight="1" x14ac:dyDescent="0.2">
      <c r="B98" s="1" t="s">
        <v>30</v>
      </c>
      <c r="C98" s="8">
        <v>33</v>
      </c>
      <c r="D98" s="9">
        <v>8</v>
      </c>
      <c r="E98" s="10">
        <v>7</v>
      </c>
      <c r="F98" s="8">
        <v>3</v>
      </c>
      <c r="G98" s="9">
        <v>0</v>
      </c>
      <c r="H98" s="10">
        <v>0</v>
      </c>
      <c r="I98" s="8">
        <v>13</v>
      </c>
      <c r="J98" s="9">
        <v>10</v>
      </c>
      <c r="K98" s="10">
        <v>5</v>
      </c>
      <c r="N98" s="2">
        <f t="shared" si="73"/>
        <v>3</v>
      </c>
      <c r="P98" s="2">
        <f t="shared" si="71"/>
        <v>99</v>
      </c>
      <c r="Q98" s="2">
        <f t="shared" si="71"/>
        <v>24</v>
      </c>
      <c r="R98" s="2">
        <f t="shared" si="72"/>
        <v>21</v>
      </c>
    </row>
    <row r="99" spans="2:18" ht="15" customHeight="1" x14ac:dyDescent="0.2">
      <c r="B99" s="1" t="s">
        <v>31</v>
      </c>
      <c r="C99" s="8">
        <v>9</v>
      </c>
      <c r="D99" s="9">
        <v>2</v>
      </c>
      <c r="E99" s="10">
        <v>3</v>
      </c>
      <c r="F99" s="8">
        <v>0</v>
      </c>
      <c r="G99" s="9">
        <v>0</v>
      </c>
      <c r="H99" s="10">
        <v>0</v>
      </c>
      <c r="I99" s="8">
        <v>11</v>
      </c>
      <c r="J99" s="9">
        <v>7</v>
      </c>
      <c r="K99" s="10">
        <v>8</v>
      </c>
      <c r="N99" s="2">
        <f t="shared" si="73"/>
        <v>3.5</v>
      </c>
      <c r="P99" s="2">
        <f t="shared" si="71"/>
        <v>31.5</v>
      </c>
      <c r="Q99" s="2">
        <f t="shared" si="71"/>
        <v>7</v>
      </c>
      <c r="R99" s="2">
        <f t="shared" si="72"/>
        <v>10.5</v>
      </c>
    </row>
    <row r="100" spans="2:18" ht="15" customHeight="1" x14ac:dyDescent="0.2">
      <c r="B100" s="1" t="s">
        <v>32</v>
      </c>
      <c r="C100" s="8">
        <v>2</v>
      </c>
      <c r="D100" s="9">
        <v>0</v>
      </c>
      <c r="E100" s="10">
        <v>0</v>
      </c>
      <c r="F100" s="8">
        <v>0</v>
      </c>
      <c r="G100" s="9">
        <v>0</v>
      </c>
      <c r="H100" s="10">
        <v>1</v>
      </c>
      <c r="I100" s="8">
        <v>4</v>
      </c>
      <c r="J100" s="9">
        <v>3</v>
      </c>
      <c r="K100" s="10">
        <v>3</v>
      </c>
      <c r="N100" s="2">
        <f t="shared" si="73"/>
        <v>4</v>
      </c>
      <c r="P100" s="2">
        <f t="shared" si="71"/>
        <v>8</v>
      </c>
      <c r="Q100" s="2">
        <f t="shared" si="71"/>
        <v>0</v>
      </c>
      <c r="R100" s="2">
        <f t="shared" si="72"/>
        <v>0</v>
      </c>
    </row>
    <row r="101" spans="2:18" ht="15" customHeight="1" x14ac:dyDescent="0.2">
      <c r="B101" s="1" t="s">
        <v>33</v>
      </c>
      <c r="C101" s="8">
        <v>0</v>
      </c>
      <c r="D101" s="9">
        <v>2</v>
      </c>
      <c r="E101" s="10">
        <v>4</v>
      </c>
      <c r="F101" s="8">
        <v>0</v>
      </c>
      <c r="G101" s="9">
        <v>1</v>
      </c>
      <c r="H101" s="10">
        <v>0</v>
      </c>
      <c r="I101" s="8">
        <v>2</v>
      </c>
      <c r="J101" s="9">
        <v>4</v>
      </c>
      <c r="K101" s="10">
        <v>3</v>
      </c>
      <c r="N101" s="2">
        <f t="shared" si="73"/>
        <v>4.5</v>
      </c>
      <c r="P101" s="2">
        <f t="shared" si="71"/>
        <v>0</v>
      </c>
      <c r="Q101" s="2">
        <f t="shared" si="71"/>
        <v>9</v>
      </c>
      <c r="R101" s="2">
        <f t="shared" si="72"/>
        <v>18</v>
      </c>
    </row>
    <row r="102" spans="2:18" ht="15" customHeight="1" x14ac:dyDescent="0.2">
      <c r="B102" s="1" t="s">
        <v>34</v>
      </c>
      <c r="C102" s="8">
        <v>0</v>
      </c>
      <c r="D102" s="9">
        <v>0</v>
      </c>
      <c r="E102" s="10">
        <v>0</v>
      </c>
      <c r="F102" s="8">
        <v>1</v>
      </c>
      <c r="G102" s="9">
        <v>0</v>
      </c>
      <c r="H102" s="10">
        <v>0</v>
      </c>
      <c r="I102" s="8">
        <v>1</v>
      </c>
      <c r="J102" s="9">
        <v>0</v>
      </c>
      <c r="K102" s="10">
        <v>0</v>
      </c>
      <c r="N102" s="2">
        <f t="shared" si="73"/>
        <v>5</v>
      </c>
      <c r="P102" s="2">
        <f t="shared" si="71"/>
        <v>0</v>
      </c>
      <c r="Q102" s="2">
        <f t="shared" si="71"/>
        <v>0</v>
      </c>
      <c r="R102" s="2">
        <f t="shared" si="72"/>
        <v>0</v>
      </c>
    </row>
    <row r="103" spans="2:18" ht="15" customHeight="1" x14ac:dyDescent="0.2">
      <c r="B103" s="1" t="s">
        <v>35</v>
      </c>
      <c r="C103" s="8">
        <v>0</v>
      </c>
      <c r="D103" s="9">
        <v>0</v>
      </c>
      <c r="E103" s="10">
        <v>0</v>
      </c>
      <c r="F103" s="8">
        <v>0</v>
      </c>
      <c r="G103" s="9">
        <v>0</v>
      </c>
      <c r="H103" s="10">
        <v>0</v>
      </c>
      <c r="I103" s="8">
        <v>4</v>
      </c>
      <c r="J103" s="9">
        <v>0</v>
      </c>
      <c r="K103" s="10">
        <v>0</v>
      </c>
      <c r="P103" s="2">
        <f t="shared" ref="P103:Q103" si="74">SUM(P93:P102)/C104</f>
        <v>2.5571428571428569</v>
      </c>
      <c r="Q103" s="2">
        <f t="shared" si="74"/>
        <v>2.1107142857142858</v>
      </c>
      <c r="R103" s="2">
        <f>SUM(R93:R102)/E104</f>
        <v>2.1214285714285714</v>
      </c>
    </row>
    <row r="104" spans="2:18" ht="15" customHeight="1" x14ac:dyDescent="0.2">
      <c r="B104" s="11" t="s">
        <v>8</v>
      </c>
      <c r="C104" s="12">
        <f>SUM(C93:C103)</f>
        <v>140</v>
      </c>
      <c r="D104" s="13">
        <f t="shared" ref="D104" si="75">SUM(D93:D103)</f>
        <v>140</v>
      </c>
      <c r="E104" s="14">
        <f t="shared" ref="E104" si="76">SUM(E93:E103)</f>
        <v>140</v>
      </c>
      <c r="F104" s="12">
        <f t="shared" ref="F104" si="77">SUM(F93:F103)</f>
        <v>7</v>
      </c>
      <c r="G104" s="13">
        <f t="shared" ref="G104" si="78">SUM(G93:G103)</f>
        <v>7</v>
      </c>
      <c r="H104" s="14">
        <f t="shared" ref="H104" si="79">SUM(H93:H103)</f>
        <v>7</v>
      </c>
      <c r="I104" s="12">
        <f t="shared" ref="I104" si="80">SUM(I93:I103)</f>
        <v>116</v>
      </c>
      <c r="J104" s="13">
        <f t="shared" ref="J104" si="81">SUM(J93:J103)</f>
        <v>116</v>
      </c>
      <c r="K104" s="14">
        <f t="shared" ref="K104" si="82">SUM(K93:K103)</f>
        <v>116</v>
      </c>
    </row>
    <row r="105" spans="2:18" ht="15" customHeight="1" x14ac:dyDescent="0.2">
      <c r="B105" s="1" t="s">
        <v>25</v>
      </c>
      <c r="C105" s="15">
        <f>C93/C$11*100</f>
        <v>1.4285714285714286</v>
      </c>
      <c r="D105" s="16">
        <f t="shared" ref="D105:K105" si="83">D93/D$11*100</f>
        <v>2.1428571428571428</v>
      </c>
      <c r="E105" s="17">
        <f t="shared" si="83"/>
        <v>1.4285714285714286</v>
      </c>
      <c r="F105" s="15">
        <f t="shared" si="83"/>
        <v>0</v>
      </c>
      <c r="G105" s="16">
        <f t="shared" si="83"/>
        <v>0</v>
      </c>
      <c r="H105" s="17">
        <f t="shared" si="83"/>
        <v>0</v>
      </c>
      <c r="I105" s="15">
        <f t="shared" si="83"/>
        <v>3.4482758620689653</v>
      </c>
      <c r="J105" s="16">
        <f t="shared" si="83"/>
        <v>4.3103448275862073</v>
      </c>
      <c r="K105" s="17">
        <f t="shared" si="83"/>
        <v>4.3103448275862073</v>
      </c>
    </row>
    <row r="106" spans="2:18" ht="15" customHeight="1" x14ac:dyDescent="0.2">
      <c r="B106" s="1" t="s">
        <v>26</v>
      </c>
      <c r="C106" s="18">
        <f t="shared" ref="C106:K106" si="84">C94/C$11*100</f>
        <v>0.7142857142857143</v>
      </c>
      <c r="D106" s="19">
        <f t="shared" si="84"/>
        <v>3.5714285714285712</v>
      </c>
      <c r="E106" s="20">
        <f t="shared" si="84"/>
        <v>3.5714285714285712</v>
      </c>
      <c r="F106" s="18">
        <f t="shared" si="84"/>
        <v>14.285714285714285</v>
      </c>
      <c r="G106" s="19">
        <f t="shared" si="84"/>
        <v>14.285714285714285</v>
      </c>
      <c r="H106" s="20">
        <f t="shared" si="84"/>
        <v>14.285714285714285</v>
      </c>
      <c r="I106" s="18">
        <f t="shared" si="84"/>
        <v>7.7586206896551726</v>
      </c>
      <c r="J106" s="19">
        <f t="shared" si="84"/>
        <v>8.6206896551724146</v>
      </c>
      <c r="K106" s="20">
        <f t="shared" si="84"/>
        <v>11.206896551724139</v>
      </c>
    </row>
    <row r="107" spans="2:18" ht="15" customHeight="1" x14ac:dyDescent="0.2">
      <c r="B107" s="1" t="s">
        <v>27</v>
      </c>
      <c r="C107" s="18">
        <f t="shared" ref="C107:K107" si="85">C95/C$11*100</f>
        <v>4.2857142857142856</v>
      </c>
      <c r="D107" s="19">
        <f t="shared" si="85"/>
        <v>13.571428571428571</v>
      </c>
      <c r="E107" s="20">
        <f t="shared" si="85"/>
        <v>20</v>
      </c>
      <c r="F107" s="18">
        <f t="shared" si="85"/>
        <v>0</v>
      </c>
      <c r="G107" s="19">
        <f t="shared" si="85"/>
        <v>28.571428571428569</v>
      </c>
      <c r="H107" s="20">
        <f t="shared" si="85"/>
        <v>14.285714285714285</v>
      </c>
      <c r="I107" s="18">
        <f t="shared" si="85"/>
        <v>17.241379310344829</v>
      </c>
      <c r="J107" s="19">
        <f t="shared" si="85"/>
        <v>25</v>
      </c>
      <c r="K107" s="20">
        <f t="shared" si="85"/>
        <v>29.310344827586203</v>
      </c>
    </row>
    <row r="108" spans="2:18" ht="15" customHeight="1" x14ac:dyDescent="0.2">
      <c r="B108" s="1" t="s">
        <v>28</v>
      </c>
      <c r="C108" s="18">
        <f t="shared" ref="C108:K108" si="86">C96/C$11*100</f>
        <v>12.857142857142856</v>
      </c>
      <c r="D108" s="19">
        <f t="shared" si="86"/>
        <v>45.714285714285715</v>
      </c>
      <c r="E108" s="20">
        <f t="shared" si="86"/>
        <v>40</v>
      </c>
      <c r="F108" s="18">
        <f t="shared" si="86"/>
        <v>28.571428571428569</v>
      </c>
      <c r="G108" s="19">
        <f t="shared" si="86"/>
        <v>0</v>
      </c>
      <c r="H108" s="20">
        <f t="shared" si="86"/>
        <v>28.571428571428569</v>
      </c>
      <c r="I108" s="18">
        <f t="shared" si="86"/>
        <v>19.827586206896552</v>
      </c>
      <c r="J108" s="19">
        <f t="shared" si="86"/>
        <v>30.172413793103448</v>
      </c>
      <c r="K108" s="20">
        <f t="shared" si="86"/>
        <v>25</v>
      </c>
    </row>
    <row r="109" spans="2:18" ht="15" customHeight="1" x14ac:dyDescent="0.2">
      <c r="B109" s="1" t="s">
        <v>29</v>
      </c>
      <c r="C109" s="18">
        <f t="shared" ref="C109:K109" si="87">C97/C$11*100</f>
        <v>49.285714285714292</v>
      </c>
      <c r="D109" s="19">
        <f t="shared" si="87"/>
        <v>26.428571428571431</v>
      </c>
      <c r="E109" s="20">
        <f t="shared" si="87"/>
        <v>25</v>
      </c>
      <c r="F109" s="18">
        <f t="shared" si="87"/>
        <v>0</v>
      </c>
      <c r="G109" s="19">
        <f t="shared" si="87"/>
        <v>42.857142857142854</v>
      </c>
      <c r="H109" s="20">
        <f t="shared" si="87"/>
        <v>28.571428571428569</v>
      </c>
      <c r="I109" s="18">
        <f t="shared" si="87"/>
        <v>21.551724137931032</v>
      </c>
      <c r="J109" s="19">
        <f t="shared" si="87"/>
        <v>11.206896551724139</v>
      </c>
      <c r="K109" s="20">
        <f t="shared" si="87"/>
        <v>13.793103448275861</v>
      </c>
    </row>
    <row r="110" spans="2:18" ht="15" customHeight="1" x14ac:dyDescent="0.2">
      <c r="B110" s="1" t="s">
        <v>30</v>
      </c>
      <c r="C110" s="18">
        <f t="shared" ref="C110:K110" si="88">C98/C$11*100</f>
        <v>23.571428571428569</v>
      </c>
      <c r="D110" s="19">
        <f t="shared" si="88"/>
        <v>5.7142857142857144</v>
      </c>
      <c r="E110" s="20">
        <f t="shared" si="88"/>
        <v>5</v>
      </c>
      <c r="F110" s="18">
        <f t="shared" si="88"/>
        <v>42.857142857142854</v>
      </c>
      <c r="G110" s="19">
        <f t="shared" si="88"/>
        <v>0</v>
      </c>
      <c r="H110" s="20">
        <f t="shared" si="88"/>
        <v>0</v>
      </c>
      <c r="I110" s="18">
        <f t="shared" si="88"/>
        <v>11.206896551724139</v>
      </c>
      <c r="J110" s="19">
        <f t="shared" si="88"/>
        <v>8.6206896551724146</v>
      </c>
      <c r="K110" s="20">
        <f t="shared" si="88"/>
        <v>4.3103448275862073</v>
      </c>
    </row>
    <row r="111" spans="2:18" ht="15" customHeight="1" x14ac:dyDescent="0.2">
      <c r="B111" s="1" t="s">
        <v>31</v>
      </c>
      <c r="C111" s="18">
        <f t="shared" ref="C111:K111" si="89">C99/C$11*100</f>
        <v>6.4285714285714279</v>
      </c>
      <c r="D111" s="19">
        <f t="shared" si="89"/>
        <v>1.4285714285714286</v>
      </c>
      <c r="E111" s="20">
        <f t="shared" si="89"/>
        <v>2.1428571428571428</v>
      </c>
      <c r="F111" s="18">
        <f t="shared" si="89"/>
        <v>0</v>
      </c>
      <c r="G111" s="19">
        <f t="shared" si="89"/>
        <v>0</v>
      </c>
      <c r="H111" s="20">
        <f t="shared" si="89"/>
        <v>0</v>
      </c>
      <c r="I111" s="18">
        <f t="shared" si="89"/>
        <v>9.4827586206896548</v>
      </c>
      <c r="J111" s="19">
        <f t="shared" si="89"/>
        <v>6.0344827586206895</v>
      </c>
      <c r="K111" s="20">
        <f t="shared" si="89"/>
        <v>6.8965517241379306</v>
      </c>
    </row>
    <row r="112" spans="2:18" ht="15" customHeight="1" x14ac:dyDescent="0.2">
      <c r="B112" s="1" t="s">
        <v>32</v>
      </c>
      <c r="C112" s="18">
        <f t="shared" ref="C112:K112" si="90">C100/C$11*100</f>
        <v>1.4285714285714286</v>
      </c>
      <c r="D112" s="19">
        <f t="shared" si="90"/>
        <v>0</v>
      </c>
      <c r="E112" s="20">
        <f t="shared" si="90"/>
        <v>0</v>
      </c>
      <c r="F112" s="18">
        <f t="shared" si="90"/>
        <v>0</v>
      </c>
      <c r="G112" s="19">
        <f t="shared" si="90"/>
        <v>0</v>
      </c>
      <c r="H112" s="20">
        <f t="shared" si="90"/>
        <v>14.285714285714285</v>
      </c>
      <c r="I112" s="18">
        <f t="shared" si="90"/>
        <v>3.4482758620689653</v>
      </c>
      <c r="J112" s="19">
        <f t="shared" si="90"/>
        <v>2.5862068965517242</v>
      </c>
      <c r="K112" s="20">
        <f t="shared" si="90"/>
        <v>2.5862068965517242</v>
      </c>
    </row>
    <row r="113" spans="1:11" ht="15" customHeight="1" x14ac:dyDescent="0.2">
      <c r="B113" s="1" t="s">
        <v>33</v>
      </c>
      <c r="C113" s="18">
        <f t="shared" ref="C113:K113" si="91">C101/C$11*100</f>
        <v>0</v>
      </c>
      <c r="D113" s="19">
        <f t="shared" si="91"/>
        <v>1.4285714285714286</v>
      </c>
      <c r="E113" s="20">
        <f t="shared" si="91"/>
        <v>2.8571428571428572</v>
      </c>
      <c r="F113" s="18">
        <f t="shared" si="91"/>
        <v>0</v>
      </c>
      <c r="G113" s="19">
        <f t="shared" si="91"/>
        <v>14.285714285714285</v>
      </c>
      <c r="H113" s="20">
        <f t="shared" si="91"/>
        <v>0</v>
      </c>
      <c r="I113" s="18">
        <f t="shared" si="91"/>
        <v>1.7241379310344827</v>
      </c>
      <c r="J113" s="19">
        <f t="shared" si="91"/>
        <v>3.4482758620689653</v>
      </c>
      <c r="K113" s="20">
        <f t="shared" si="91"/>
        <v>2.5862068965517242</v>
      </c>
    </row>
    <row r="114" spans="1:11" ht="15" customHeight="1" x14ac:dyDescent="0.2">
      <c r="B114" s="1" t="s">
        <v>34</v>
      </c>
      <c r="C114" s="18">
        <f t="shared" ref="C114:K114" si="92">C102/C$11*100</f>
        <v>0</v>
      </c>
      <c r="D114" s="19">
        <f t="shared" si="92"/>
        <v>0</v>
      </c>
      <c r="E114" s="20">
        <f t="shared" si="92"/>
        <v>0</v>
      </c>
      <c r="F114" s="18">
        <f t="shared" si="92"/>
        <v>14.285714285714285</v>
      </c>
      <c r="G114" s="19">
        <f t="shared" si="92"/>
        <v>0</v>
      </c>
      <c r="H114" s="20">
        <f t="shared" si="92"/>
        <v>0</v>
      </c>
      <c r="I114" s="18">
        <f t="shared" si="92"/>
        <v>0.86206896551724133</v>
      </c>
      <c r="J114" s="19">
        <f t="shared" si="92"/>
        <v>0</v>
      </c>
      <c r="K114" s="20">
        <f t="shared" si="92"/>
        <v>0</v>
      </c>
    </row>
    <row r="115" spans="1:11" ht="15" customHeight="1" x14ac:dyDescent="0.2">
      <c r="B115" s="1" t="s">
        <v>35</v>
      </c>
      <c r="C115" s="18">
        <f t="shared" ref="C115:K115" si="93">C103/C$11*100</f>
        <v>0</v>
      </c>
      <c r="D115" s="19">
        <f t="shared" si="93"/>
        <v>0</v>
      </c>
      <c r="E115" s="20">
        <f t="shared" si="93"/>
        <v>0</v>
      </c>
      <c r="F115" s="18">
        <f t="shared" si="93"/>
        <v>0</v>
      </c>
      <c r="G115" s="19">
        <f t="shared" si="93"/>
        <v>0</v>
      </c>
      <c r="H115" s="20">
        <f t="shared" si="93"/>
        <v>0</v>
      </c>
      <c r="I115" s="18">
        <f t="shared" si="93"/>
        <v>3.4482758620689653</v>
      </c>
      <c r="J115" s="19">
        <f t="shared" si="93"/>
        <v>0</v>
      </c>
      <c r="K115" s="20">
        <f t="shared" si="93"/>
        <v>0</v>
      </c>
    </row>
    <row r="116" spans="1:11" ht="15" customHeight="1" x14ac:dyDescent="0.2">
      <c r="B116" s="11" t="s">
        <v>8</v>
      </c>
      <c r="C116" s="21">
        <f>SUM(C105:C115)</f>
        <v>100.00000000000001</v>
      </c>
      <c r="D116" s="22">
        <f t="shared" ref="D116" si="94">SUM(D105:D115)</f>
        <v>100</v>
      </c>
      <c r="E116" s="23">
        <f t="shared" ref="E116" si="95">SUM(E105:E115)</f>
        <v>100</v>
      </c>
      <c r="F116" s="21">
        <f t="shared" ref="F116" si="96">SUM(F105:F115)</f>
        <v>100</v>
      </c>
      <c r="G116" s="22">
        <f t="shared" ref="G116" si="97">SUM(G105:G115)</f>
        <v>100</v>
      </c>
      <c r="H116" s="23">
        <f t="shared" ref="H116" si="98">SUM(H105:H115)</f>
        <v>100</v>
      </c>
      <c r="I116" s="21">
        <f t="shared" ref="I116" si="99">SUM(I105:I115)</f>
        <v>100</v>
      </c>
      <c r="J116" s="22">
        <f t="shared" ref="J116" si="100">SUM(J105:J115)</f>
        <v>100</v>
      </c>
      <c r="K116" s="23">
        <f t="shared" ref="K116" si="101">SUM(K105:K115)</f>
        <v>100</v>
      </c>
    </row>
    <row r="117" spans="1:11" ht="15" customHeight="1" x14ac:dyDescent="0.2">
      <c r="B117" s="11" t="s">
        <v>9</v>
      </c>
      <c r="C117" s="21">
        <v>2.3139472435328674</v>
      </c>
      <c r="D117" s="22">
        <v>2.3301816651345542</v>
      </c>
      <c r="E117" s="23">
        <v>2.2926098604735992</v>
      </c>
      <c r="F117" s="21">
        <v>2.0485261395256091</v>
      </c>
      <c r="G117" s="22">
        <v>2.1260111416361416</v>
      </c>
      <c r="H117" s="23">
        <v>2.0058254891103728</v>
      </c>
      <c r="I117" s="21">
        <v>2.0045035652834935</v>
      </c>
      <c r="J117" s="22">
        <v>2.1991594469883005</v>
      </c>
      <c r="K117" s="23">
        <v>2.1314952907296423</v>
      </c>
    </row>
    <row r="119" spans="1:11" ht="15" customHeight="1" x14ac:dyDescent="0.2">
      <c r="A119" s="2" t="s">
        <v>37</v>
      </c>
    </row>
    <row r="120" spans="1:11" ht="15" customHeight="1" x14ac:dyDescent="0.2">
      <c r="B120" s="3"/>
      <c r="C120" s="51"/>
      <c r="D120" s="52" t="s">
        <v>60</v>
      </c>
      <c r="E120" s="30"/>
      <c r="F120" s="31"/>
      <c r="G120" s="32" t="s">
        <v>6</v>
      </c>
      <c r="H120" s="30"/>
      <c r="I120" s="31"/>
      <c r="J120" s="32" t="s">
        <v>7</v>
      </c>
      <c r="K120" s="24"/>
    </row>
    <row r="121" spans="1:11" ht="15" customHeight="1" x14ac:dyDescent="0.2">
      <c r="B121" s="25"/>
      <c r="C121" s="53" t="s">
        <v>62</v>
      </c>
      <c r="D121" s="54" t="s">
        <v>71</v>
      </c>
      <c r="E121" s="55" t="s">
        <v>72</v>
      </c>
      <c r="F121" s="53" t="s">
        <v>62</v>
      </c>
      <c r="G121" s="54" t="s">
        <v>71</v>
      </c>
      <c r="H121" s="55" t="s">
        <v>72</v>
      </c>
      <c r="I121" s="53" t="s">
        <v>62</v>
      </c>
      <c r="J121" s="54" t="s">
        <v>71</v>
      </c>
      <c r="K121" s="55" t="s">
        <v>72</v>
      </c>
    </row>
    <row r="122" spans="1:11" ht="15" customHeight="1" x14ac:dyDescent="0.2">
      <c r="B122" s="26"/>
      <c r="C122" s="27">
        <f>C130</f>
        <v>8252</v>
      </c>
      <c r="D122" s="28">
        <f t="shared" ref="D122:K122" si="102">D130</f>
        <v>8270</v>
      </c>
      <c r="E122" s="29">
        <f t="shared" si="102"/>
        <v>7164</v>
      </c>
      <c r="F122" s="27">
        <f t="shared" si="102"/>
        <v>139</v>
      </c>
      <c r="G122" s="28">
        <f t="shared" si="102"/>
        <v>158</v>
      </c>
      <c r="H122" s="29">
        <f t="shared" si="102"/>
        <v>173</v>
      </c>
      <c r="I122" s="27">
        <f t="shared" si="102"/>
        <v>4148</v>
      </c>
      <c r="J122" s="28">
        <f t="shared" si="102"/>
        <v>4117</v>
      </c>
      <c r="K122" s="29">
        <f t="shared" si="102"/>
        <v>3893</v>
      </c>
    </row>
    <row r="123" spans="1:11" ht="15" customHeight="1" x14ac:dyDescent="0.2">
      <c r="B123" s="1" t="s">
        <v>38</v>
      </c>
      <c r="C123" s="8">
        <v>706</v>
      </c>
      <c r="D123" s="9">
        <v>590</v>
      </c>
      <c r="E123" s="10">
        <v>529</v>
      </c>
      <c r="F123" s="8">
        <v>27</v>
      </c>
      <c r="G123" s="9">
        <v>26</v>
      </c>
      <c r="H123" s="10">
        <v>36</v>
      </c>
      <c r="I123" s="8">
        <v>777</v>
      </c>
      <c r="J123" s="9">
        <v>677</v>
      </c>
      <c r="K123" s="10">
        <v>540</v>
      </c>
    </row>
    <row r="124" spans="1:11" ht="15" customHeight="1" x14ac:dyDescent="0.2">
      <c r="B124" s="1" t="s">
        <v>39</v>
      </c>
      <c r="C124" s="8">
        <v>1078</v>
      </c>
      <c r="D124" s="9">
        <v>891</v>
      </c>
      <c r="E124" s="10">
        <v>711</v>
      </c>
      <c r="F124" s="8">
        <v>16</v>
      </c>
      <c r="G124" s="9">
        <v>39</v>
      </c>
      <c r="H124" s="10">
        <v>44</v>
      </c>
      <c r="I124" s="8">
        <v>561</v>
      </c>
      <c r="J124" s="9">
        <v>430</v>
      </c>
      <c r="K124" s="10">
        <v>352</v>
      </c>
    </row>
    <row r="125" spans="1:11" ht="15" customHeight="1" x14ac:dyDescent="0.2">
      <c r="B125" s="1" t="s">
        <v>40</v>
      </c>
      <c r="C125" s="8">
        <v>2403</v>
      </c>
      <c r="D125" s="9">
        <v>2330</v>
      </c>
      <c r="E125" s="10">
        <v>1849</v>
      </c>
      <c r="F125" s="8">
        <v>26</v>
      </c>
      <c r="G125" s="9">
        <v>36</v>
      </c>
      <c r="H125" s="10">
        <v>35</v>
      </c>
      <c r="I125" s="8">
        <v>750</v>
      </c>
      <c r="J125" s="9">
        <v>813</v>
      </c>
      <c r="K125" s="10">
        <v>510</v>
      </c>
    </row>
    <row r="126" spans="1:11" ht="15" customHeight="1" x14ac:dyDescent="0.2">
      <c r="B126" s="1" t="s">
        <v>41</v>
      </c>
      <c r="C126" s="8">
        <v>1562</v>
      </c>
      <c r="D126" s="9">
        <v>1539</v>
      </c>
      <c r="E126" s="10">
        <v>1105</v>
      </c>
      <c r="F126" s="8">
        <v>18</v>
      </c>
      <c r="G126" s="9">
        <v>39</v>
      </c>
      <c r="H126" s="10">
        <v>28</v>
      </c>
      <c r="I126" s="8">
        <v>413</v>
      </c>
      <c r="J126" s="9">
        <v>457</v>
      </c>
      <c r="K126" s="10">
        <v>321</v>
      </c>
    </row>
    <row r="127" spans="1:11" ht="15" customHeight="1" x14ac:dyDescent="0.2">
      <c r="B127" s="1" t="s">
        <v>42</v>
      </c>
      <c r="C127" s="8">
        <v>542</v>
      </c>
      <c r="D127" s="9">
        <v>546</v>
      </c>
      <c r="E127" s="10">
        <v>430</v>
      </c>
      <c r="F127" s="8">
        <v>5</v>
      </c>
      <c r="G127" s="9">
        <v>14</v>
      </c>
      <c r="H127" s="10">
        <v>17</v>
      </c>
      <c r="I127" s="8">
        <v>134</v>
      </c>
      <c r="J127" s="9">
        <v>134</v>
      </c>
      <c r="K127" s="10">
        <v>126</v>
      </c>
    </row>
    <row r="128" spans="1:11" ht="15" customHeight="1" x14ac:dyDescent="0.2">
      <c r="B128" s="1" t="s">
        <v>43</v>
      </c>
      <c r="C128" s="8">
        <v>128</v>
      </c>
      <c r="D128" s="9">
        <v>135</v>
      </c>
      <c r="E128" s="10">
        <v>107</v>
      </c>
      <c r="F128" s="8">
        <v>1</v>
      </c>
      <c r="G128" s="9">
        <v>1</v>
      </c>
      <c r="H128" s="10">
        <v>2</v>
      </c>
      <c r="I128" s="8">
        <v>34</v>
      </c>
      <c r="J128" s="9">
        <v>35</v>
      </c>
      <c r="K128" s="10">
        <v>31</v>
      </c>
    </row>
    <row r="129" spans="1:11" ht="15" customHeight="1" x14ac:dyDescent="0.2">
      <c r="B129" s="1" t="s">
        <v>44</v>
      </c>
      <c r="C129" s="8">
        <v>1833</v>
      </c>
      <c r="D129" s="9">
        <v>2239</v>
      </c>
      <c r="E129" s="10">
        <v>2433</v>
      </c>
      <c r="F129" s="8">
        <v>46</v>
      </c>
      <c r="G129" s="9">
        <v>3</v>
      </c>
      <c r="H129" s="10">
        <v>11</v>
      </c>
      <c r="I129" s="8">
        <v>1479</v>
      </c>
      <c r="J129" s="9">
        <v>1571</v>
      </c>
      <c r="K129" s="10">
        <v>2013</v>
      </c>
    </row>
    <row r="130" spans="1:11" ht="15" customHeight="1" x14ac:dyDescent="0.2">
      <c r="B130" s="11" t="s">
        <v>8</v>
      </c>
      <c r="C130" s="12">
        <f t="shared" ref="C130:K130" si="103">SUM(C123:C129)</f>
        <v>8252</v>
      </c>
      <c r="D130" s="13">
        <f t="shared" si="103"/>
        <v>8270</v>
      </c>
      <c r="E130" s="14">
        <f t="shared" si="103"/>
        <v>7164</v>
      </c>
      <c r="F130" s="12">
        <f t="shared" si="103"/>
        <v>139</v>
      </c>
      <c r="G130" s="13">
        <f t="shared" si="103"/>
        <v>158</v>
      </c>
      <c r="H130" s="14">
        <f t="shared" si="103"/>
        <v>173</v>
      </c>
      <c r="I130" s="12">
        <f t="shared" si="103"/>
        <v>4148</v>
      </c>
      <c r="J130" s="13">
        <f t="shared" si="103"/>
        <v>4117</v>
      </c>
      <c r="K130" s="14">
        <f t="shared" si="103"/>
        <v>3893</v>
      </c>
    </row>
    <row r="131" spans="1:11" ht="15" customHeight="1" x14ac:dyDescent="0.2">
      <c r="B131" s="1" t="s">
        <v>38</v>
      </c>
      <c r="C131" s="15">
        <f>C123/C$122*100</f>
        <v>8.5555016965584088</v>
      </c>
      <c r="D131" s="16">
        <f t="shared" ref="D131:K131" si="104">D123/D$122*100</f>
        <v>7.1342200725513907</v>
      </c>
      <c r="E131" s="17">
        <f t="shared" si="104"/>
        <v>7.3841429369067555</v>
      </c>
      <c r="F131" s="15">
        <f t="shared" si="104"/>
        <v>19.424460431654676</v>
      </c>
      <c r="G131" s="16">
        <f t="shared" si="104"/>
        <v>16.455696202531644</v>
      </c>
      <c r="H131" s="17">
        <f t="shared" si="104"/>
        <v>20.809248554913296</v>
      </c>
      <c r="I131" s="15">
        <f t="shared" si="104"/>
        <v>18.731918997107037</v>
      </c>
      <c r="J131" s="16">
        <f t="shared" si="104"/>
        <v>16.44401263055623</v>
      </c>
      <c r="K131" s="17">
        <f t="shared" si="104"/>
        <v>13.871050603647571</v>
      </c>
    </row>
    <row r="132" spans="1:11" ht="15" customHeight="1" x14ac:dyDescent="0.2">
      <c r="B132" s="1" t="s">
        <v>39</v>
      </c>
      <c r="C132" s="18">
        <f t="shared" ref="C132:K132" si="105">C124/C$122*100</f>
        <v>13.063499757634514</v>
      </c>
      <c r="D132" s="19">
        <f t="shared" si="105"/>
        <v>10.773881499395404</v>
      </c>
      <c r="E132" s="20">
        <f t="shared" si="105"/>
        <v>9.924623115577889</v>
      </c>
      <c r="F132" s="18">
        <f t="shared" si="105"/>
        <v>11.510791366906476</v>
      </c>
      <c r="G132" s="19">
        <f t="shared" si="105"/>
        <v>24.683544303797468</v>
      </c>
      <c r="H132" s="20">
        <f t="shared" si="105"/>
        <v>25.433526011560691</v>
      </c>
      <c r="I132" s="18">
        <f t="shared" si="105"/>
        <v>13.524590163934427</v>
      </c>
      <c r="J132" s="19">
        <f t="shared" si="105"/>
        <v>10.444498421180471</v>
      </c>
      <c r="K132" s="20">
        <f t="shared" si="105"/>
        <v>9.0418700231184168</v>
      </c>
    </row>
    <row r="133" spans="1:11" ht="15" customHeight="1" x14ac:dyDescent="0.2">
      <c r="B133" s="1" t="s">
        <v>40</v>
      </c>
      <c r="C133" s="18">
        <f t="shared" ref="C133:K133" si="106">C125/C$122*100</f>
        <v>29.120213281628697</v>
      </c>
      <c r="D133" s="19">
        <f t="shared" si="106"/>
        <v>28.174123337363966</v>
      </c>
      <c r="E133" s="20">
        <f t="shared" si="106"/>
        <v>25.809603573422667</v>
      </c>
      <c r="F133" s="18">
        <f t="shared" si="106"/>
        <v>18.705035971223023</v>
      </c>
      <c r="G133" s="19">
        <f t="shared" si="106"/>
        <v>22.784810126582279</v>
      </c>
      <c r="H133" s="20">
        <f t="shared" si="106"/>
        <v>20.23121387283237</v>
      </c>
      <c r="I133" s="18">
        <f t="shared" si="106"/>
        <v>18.081002892960463</v>
      </c>
      <c r="J133" s="19">
        <f t="shared" si="106"/>
        <v>19.747388875394705</v>
      </c>
      <c r="K133" s="20">
        <f t="shared" si="106"/>
        <v>13.100436681222707</v>
      </c>
    </row>
    <row r="134" spans="1:11" ht="15" customHeight="1" x14ac:dyDescent="0.2">
      <c r="B134" s="1" t="s">
        <v>41</v>
      </c>
      <c r="C134" s="18">
        <f t="shared" ref="C134:K134" si="107">C126/C$122*100</f>
        <v>18.928744546776539</v>
      </c>
      <c r="D134" s="19">
        <f t="shared" si="107"/>
        <v>18.609431680773881</v>
      </c>
      <c r="E134" s="20">
        <f t="shared" si="107"/>
        <v>15.42434394193188</v>
      </c>
      <c r="F134" s="18">
        <f t="shared" si="107"/>
        <v>12.949640287769784</v>
      </c>
      <c r="G134" s="19">
        <f t="shared" si="107"/>
        <v>24.683544303797468</v>
      </c>
      <c r="H134" s="20">
        <f t="shared" si="107"/>
        <v>16.184971098265898</v>
      </c>
      <c r="I134" s="18">
        <f t="shared" si="107"/>
        <v>9.9566055930568957</v>
      </c>
      <c r="J134" s="19">
        <f t="shared" si="107"/>
        <v>11.100315763905757</v>
      </c>
      <c r="K134" s="20">
        <f t="shared" si="107"/>
        <v>8.2455689699460564</v>
      </c>
    </row>
    <row r="135" spans="1:11" ht="15" customHeight="1" x14ac:dyDescent="0.2">
      <c r="B135" s="1" t="s">
        <v>42</v>
      </c>
      <c r="C135" s="18">
        <f t="shared" ref="C135:K135" si="108">C127/C$122*100</f>
        <v>6.5681047018904506</v>
      </c>
      <c r="D135" s="19">
        <f t="shared" si="108"/>
        <v>6.6021765417170499</v>
      </c>
      <c r="E135" s="20">
        <f t="shared" si="108"/>
        <v>6.0022333891680626</v>
      </c>
      <c r="F135" s="18">
        <f t="shared" si="108"/>
        <v>3.5971223021582732</v>
      </c>
      <c r="G135" s="19">
        <f t="shared" si="108"/>
        <v>8.8607594936708853</v>
      </c>
      <c r="H135" s="20">
        <f t="shared" si="108"/>
        <v>9.8265895953757223</v>
      </c>
      <c r="I135" s="18">
        <f t="shared" si="108"/>
        <v>3.230472516875603</v>
      </c>
      <c r="J135" s="19">
        <f t="shared" si="108"/>
        <v>3.2547971824143795</v>
      </c>
      <c r="K135" s="20">
        <f t="shared" si="108"/>
        <v>3.2365784741844337</v>
      </c>
    </row>
    <row r="136" spans="1:11" ht="15" customHeight="1" x14ac:dyDescent="0.2">
      <c r="B136" s="1" t="s">
        <v>43</v>
      </c>
      <c r="C136" s="18">
        <f t="shared" ref="C136:K136" si="109">C128/C$122*100</f>
        <v>1.5511391177896268</v>
      </c>
      <c r="D136" s="19">
        <f t="shared" si="109"/>
        <v>1.6324062877871828</v>
      </c>
      <c r="E136" s="20">
        <f t="shared" si="109"/>
        <v>1.4935790061418202</v>
      </c>
      <c r="F136" s="18">
        <f t="shared" si="109"/>
        <v>0.71942446043165476</v>
      </c>
      <c r="G136" s="19">
        <f t="shared" si="109"/>
        <v>0.63291139240506333</v>
      </c>
      <c r="H136" s="20">
        <f t="shared" si="109"/>
        <v>1.1560693641618496</v>
      </c>
      <c r="I136" s="18">
        <f t="shared" si="109"/>
        <v>0.81967213114754101</v>
      </c>
      <c r="J136" s="19">
        <f t="shared" si="109"/>
        <v>0.8501335924216662</v>
      </c>
      <c r="K136" s="20">
        <f t="shared" si="109"/>
        <v>0.79630105317236055</v>
      </c>
    </row>
    <row r="137" spans="1:11" ht="15" customHeight="1" x14ac:dyDescent="0.2">
      <c r="B137" s="1" t="s">
        <v>44</v>
      </c>
      <c r="C137" s="18">
        <f t="shared" ref="C137:K137" si="110">C129/C$122*100</f>
        <v>22.212796897721766</v>
      </c>
      <c r="D137" s="19">
        <f t="shared" si="110"/>
        <v>27.073760580411125</v>
      </c>
      <c r="E137" s="20">
        <f t="shared" si="110"/>
        <v>33.961474036850916</v>
      </c>
      <c r="F137" s="18">
        <f t="shared" si="110"/>
        <v>33.093525179856115</v>
      </c>
      <c r="G137" s="19">
        <f t="shared" si="110"/>
        <v>1.89873417721519</v>
      </c>
      <c r="H137" s="20">
        <f t="shared" si="110"/>
        <v>6.3583815028901727</v>
      </c>
      <c r="I137" s="18">
        <f t="shared" si="110"/>
        <v>35.655737704918032</v>
      </c>
      <c r="J137" s="19">
        <f t="shared" si="110"/>
        <v>38.158853534126791</v>
      </c>
      <c r="K137" s="20">
        <f t="shared" si="110"/>
        <v>51.708194194708447</v>
      </c>
    </row>
    <row r="138" spans="1:11" ht="15" customHeight="1" x14ac:dyDescent="0.2">
      <c r="B138" s="11" t="s">
        <v>8</v>
      </c>
      <c r="C138" s="21">
        <f t="shared" ref="C138:K138" si="111">SUM(C131:C137)</f>
        <v>100</v>
      </c>
      <c r="D138" s="22">
        <f t="shared" si="111"/>
        <v>100</v>
      </c>
      <c r="E138" s="23">
        <f t="shared" si="111"/>
        <v>99.999999999999986</v>
      </c>
      <c r="F138" s="21">
        <f t="shared" si="111"/>
        <v>100</v>
      </c>
      <c r="G138" s="22">
        <f t="shared" si="111"/>
        <v>100</v>
      </c>
      <c r="H138" s="23">
        <f t="shared" si="111"/>
        <v>100</v>
      </c>
      <c r="I138" s="21">
        <f t="shared" si="111"/>
        <v>100</v>
      </c>
      <c r="J138" s="22">
        <f t="shared" si="111"/>
        <v>100</v>
      </c>
      <c r="K138" s="23">
        <f t="shared" si="111"/>
        <v>100</v>
      </c>
    </row>
    <row r="140" spans="1:11" ht="15" customHeight="1" x14ac:dyDescent="0.2">
      <c r="A140" s="2" t="s">
        <v>45</v>
      </c>
    </row>
    <row r="141" spans="1:11" ht="15" customHeight="1" x14ac:dyDescent="0.2">
      <c r="B141" s="3"/>
      <c r="C141" s="51"/>
      <c r="D141" s="52" t="s">
        <v>60</v>
      </c>
      <c r="E141" s="30"/>
      <c r="F141" s="31"/>
      <c r="G141" s="32" t="s">
        <v>6</v>
      </c>
      <c r="H141" s="30"/>
      <c r="I141" s="31"/>
      <c r="J141" s="32" t="s">
        <v>7</v>
      </c>
      <c r="K141" s="24"/>
    </row>
    <row r="142" spans="1:11" ht="15" customHeight="1" x14ac:dyDescent="0.2">
      <c r="B142" s="25"/>
      <c r="C142" s="53" t="s">
        <v>62</v>
      </c>
      <c r="D142" s="54" t="s">
        <v>71</v>
      </c>
      <c r="E142" s="55" t="s">
        <v>72</v>
      </c>
      <c r="F142" s="53" t="s">
        <v>62</v>
      </c>
      <c r="G142" s="54" t="s">
        <v>71</v>
      </c>
      <c r="H142" s="55" t="s">
        <v>72</v>
      </c>
      <c r="I142" s="53" t="s">
        <v>62</v>
      </c>
      <c r="J142" s="54" t="s">
        <v>71</v>
      </c>
      <c r="K142" s="55" t="s">
        <v>72</v>
      </c>
    </row>
    <row r="143" spans="1:11" ht="15" customHeight="1" x14ac:dyDescent="0.2">
      <c r="B143" s="4"/>
      <c r="C143" s="33">
        <f>C$11</f>
        <v>140</v>
      </c>
      <c r="D143" s="34">
        <f t="shared" ref="D143:K143" si="112">D$11</f>
        <v>140</v>
      </c>
      <c r="E143" s="35">
        <f t="shared" si="112"/>
        <v>140</v>
      </c>
      <c r="F143" s="33">
        <f t="shared" si="112"/>
        <v>7</v>
      </c>
      <c r="G143" s="34">
        <f t="shared" si="112"/>
        <v>7</v>
      </c>
      <c r="H143" s="35">
        <f t="shared" si="112"/>
        <v>7</v>
      </c>
      <c r="I143" s="33">
        <f t="shared" si="112"/>
        <v>116</v>
      </c>
      <c r="J143" s="34">
        <f t="shared" si="112"/>
        <v>116</v>
      </c>
      <c r="K143" s="35">
        <f t="shared" si="112"/>
        <v>116</v>
      </c>
    </row>
    <row r="144" spans="1:11" ht="15" customHeight="1" x14ac:dyDescent="0.2">
      <c r="B144" s="1" t="s">
        <v>46</v>
      </c>
      <c r="C144" s="5">
        <v>129</v>
      </c>
      <c r="D144" s="6">
        <v>113</v>
      </c>
      <c r="E144" s="7">
        <v>135</v>
      </c>
      <c r="F144" s="5">
        <v>3</v>
      </c>
      <c r="G144" s="6">
        <v>3</v>
      </c>
      <c r="H144" s="7">
        <v>4</v>
      </c>
      <c r="I144" s="5">
        <v>74</v>
      </c>
      <c r="J144" s="6">
        <v>78</v>
      </c>
      <c r="K144" s="7">
        <v>83</v>
      </c>
    </row>
    <row r="145" spans="1:16" ht="15" customHeight="1" x14ac:dyDescent="0.2">
      <c r="B145" s="1" t="s">
        <v>47</v>
      </c>
      <c r="C145" s="8">
        <v>3</v>
      </c>
      <c r="D145" s="9">
        <v>2</v>
      </c>
      <c r="E145" s="10">
        <v>2</v>
      </c>
      <c r="F145" s="8">
        <v>1</v>
      </c>
      <c r="G145" s="9">
        <v>1</v>
      </c>
      <c r="H145" s="10">
        <v>0</v>
      </c>
      <c r="I145" s="8">
        <v>17</v>
      </c>
      <c r="J145" s="9">
        <v>19</v>
      </c>
      <c r="K145" s="10">
        <v>17</v>
      </c>
    </row>
    <row r="146" spans="1:16" ht="15" customHeight="1" x14ac:dyDescent="0.2">
      <c r="B146" s="1" t="s">
        <v>48</v>
      </c>
      <c r="C146" s="8">
        <v>2</v>
      </c>
      <c r="D146" s="9">
        <v>2</v>
      </c>
      <c r="E146" s="10">
        <v>2</v>
      </c>
      <c r="F146" s="8">
        <v>0</v>
      </c>
      <c r="G146" s="9">
        <v>1</v>
      </c>
      <c r="H146" s="10">
        <v>1</v>
      </c>
      <c r="I146" s="8">
        <v>10</v>
      </c>
      <c r="J146" s="9">
        <v>11</v>
      </c>
      <c r="K146" s="10">
        <v>8</v>
      </c>
    </row>
    <row r="147" spans="1:16" ht="15" customHeight="1" x14ac:dyDescent="0.2">
      <c r="B147" s="1" t="s">
        <v>49</v>
      </c>
      <c r="C147" s="8">
        <v>1</v>
      </c>
      <c r="D147" s="9">
        <v>1</v>
      </c>
      <c r="E147" s="10">
        <v>1</v>
      </c>
      <c r="F147" s="8">
        <v>2</v>
      </c>
      <c r="G147" s="9">
        <v>1</v>
      </c>
      <c r="H147" s="10">
        <v>1</v>
      </c>
      <c r="I147" s="8">
        <v>5</v>
      </c>
      <c r="J147" s="9">
        <v>4</v>
      </c>
      <c r="K147" s="10">
        <v>7</v>
      </c>
    </row>
    <row r="148" spans="1:16" ht="15" customHeight="1" x14ac:dyDescent="0.2">
      <c r="B148" s="1" t="s">
        <v>50</v>
      </c>
      <c r="C148" s="8">
        <v>0</v>
      </c>
      <c r="D148" s="9">
        <v>0</v>
      </c>
      <c r="E148" s="10">
        <v>0</v>
      </c>
      <c r="F148" s="8">
        <v>1</v>
      </c>
      <c r="G148" s="9">
        <v>1</v>
      </c>
      <c r="H148" s="10">
        <v>1</v>
      </c>
      <c r="I148" s="8">
        <v>1</v>
      </c>
      <c r="J148" s="9">
        <v>0</v>
      </c>
      <c r="K148" s="10">
        <v>0</v>
      </c>
    </row>
    <row r="149" spans="1:16" ht="15" customHeight="1" x14ac:dyDescent="0.2">
      <c r="B149" s="1" t="s">
        <v>35</v>
      </c>
      <c r="C149" s="8">
        <v>5</v>
      </c>
      <c r="D149" s="9">
        <v>22</v>
      </c>
      <c r="E149" s="10">
        <v>0</v>
      </c>
      <c r="F149" s="8">
        <v>0</v>
      </c>
      <c r="G149" s="9">
        <v>0</v>
      </c>
      <c r="H149" s="10">
        <v>0</v>
      </c>
      <c r="I149" s="8">
        <v>9</v>
      </c>
      <c r="J149" s="9">
        <v>4</v>
      </c>
      <c r="K149" s="10">
        <v>1</v>
      </c>
    </row>
    <row r="150" spans="1:16" ht="15" customHeight="1" x14ac:dyDescent="0.2">
      <c r="B150" s="11" t="s">
        <v>8</v>
      </c>
      <c r="C150" s="12">
        <f>SUM(C144:C149)</f>
        <v>140</v>
      </c>
      <c r="D150" s="13">
        <f t="shared" ref="D150" si="113">SUM(D144:D149)</f>
        <v>140</v>
      </c>
      <c r="E150" s="14">
        <f t="shared" ref="E150" si="114">SUM(E144:E149)</f>
        <v>140</v>
      </c>
      <c r="F150" s="12">
        <f t="shared" ref="F150" si="115">SUM(F144:F149)</f>
        <v>7</v>
      </c>
      <c r="G150" s="13">
        <f t="shared" ref="G150" si="116">SUM(G144:G149)</f>
        <v>7</v>
      </c>
      <c r="H150" s="14">
        <f t="shared" ref="H150" si="117">SUM(H144:H149)</f>
        <v>7</v>
      </c>
      <c r="I150" s="12">
        <f t="shared" ref="I150" si="118">SUM(I144:I149)</f>
        <v>116</v>
      </c>
      <c r="J150" s="13">
        <f t="shared" ref="J150" si="119">SUM(J144:J149)</f>
        <v>116</v>
      </c>
      <c r="K150" s="14">
        <f t="shared" ref="K150" si="120">SUM(K144:K149)</f>
        <v>116</v>
      </c>
    </row>
    <row r="151" spans="1:16" ht="15" customHeight="1" x14ac:dyDescent="0.2">
      <c r="B151" s="1" t="s">
        <v>46</v>
      </c>
      <c r="C151" s="15">
        <f>C144/C$11*100</f>
        <v>92.142857142857139</v>
      </c>
      <c r="D151" s="16">
        <f t="shared" ref="D151:K151" si="121">D144/D$11*100</f>
        <v>80.714285714285722</v>
      </c>
      <c r="E151" s="17">
        <f t="shared" si="121"/>
        <v>96.428571428571431</v>
      </c>
      <c r="F151" s="15">
        <f t="shared" si="121"/>
        <v>42.857142857142854</v>
      </c>
      <c r="G151" s="16">
        <f t="shared" si="121"/>
        <v>42.857142857142854</v>
      </c>
      <c r="H151" s="17">
        <f t="shared" si="121"/>
        <v>57.142857142857139</v>
      </c>
      <c r="I151" s="15">
        <f t="shared" si="121"/>
        <v>63.793103448275865</v>
      </c>
      <c r="J151" s="16">
        <f t="shared" si="121"/>
        <v>67.241379310344826</v>
      </c>
      <c r="K151" s="17">
        <f t="shared" si="121"/>
        <v>71.551724137931032</v>
      </c>
    </row>
    <row r="152" spans="1:16" ht="15" customHeight="1" x14ac:dyDescent="0.2">
      <c r="B152" s="1" t="s">
        <v>47</v>
      </c>
      <c r="C152" s="18">
        <f t="shared" ref="C152:K152" si="122">C145/C$11*100</f>
        <v>2.1428571428571428</v>
      </c>
      <c r="D152" s="19">
        <f t="shared" si="122"/>
        <v>1.4285714285714286</v>
      </c>
      <c r="E152" s="20">
        <f t="shared" si="122"/>
        <v>1.4285714285714286</v>
      </c>
      <c r="F152" s="18">
        <f t="shared" si="122"/>
        <v>14.285714285714285</v>
      </c>
      <c r="G152" s="19">
        <f t="shared" si="122"/>
        <v>14.285714285714285</v>
      </c>
      <c r="H152" s="20">
        <f t="shared" si="122"/>
        <v>0</v>
      </c>
      <c r="I152" s="18">
        <f t="shared" si="122"/>
        <v>14.655172413793101</v>
      </c>
      <c r="J152" s="19">
        <f t="shared" si="122"/>
        <v>16.379310344827587</v>
      </c>
      <c r="K152" s="20">
        <f t="shared" si="122"/>
        <v>14.655172413793101</v>
      </c>
    </row>
    <row r="153" spans="1:16" ht="15" customHeight="1" x14ac:dyDescent="0.2">
      <c r="B153" s="1" t="s">
        <v>48</v>
      </c>
      <c r="C153" s="18">
        <f t="shared" ref="C153:K153" si="123">C146/C$11*100</f>
        <v>1.4285714285714286</v>
      </c>
      <c r="D153" s="19">
        <f t="shared" si="123"/>
        <v>1.4285714285714286</v>
      </c>
      <c r="E153" s="20">
        <f t="shared" si="123"/>
        <v>1.4285714285714286</v>
      </c>
      <c r="F153" s="18">
        <f t="shared" si="123"/>
        <v>0</v>
      </c>
      <c r="G153" s="19">
        <f t="shared" si="123"/>
        <v>14.285714285714285</v>
      </c>
      <c r="H153" s="20">
        <f t="shared" si="123"/>
        <v>14.285714285714285</v>
      </c>
      <c r="I153" s="18">
        <f t="shared" si="123"/>
        <v>8.6206896551724146</v>
      </c>
      <c r="J153" s="19">
        <f t="shared" si="123"/>
        <v>9.4827586206896548</v>
      </c>
      <c r="K153" s="20">
        <f t="shared" si="123"/>
        <v>6.8965517241379306</v>
      </c>
    </row>
    <row r="154" spans="1:16" ht="15" customHeight="1" x14ac:dyDescent="0.2">
      <c r="B154" s="1" t="s">
        <v>49</v>
      </c>
      <c r="C154" s="18">
        <f t="shared" ref="C154:K154" si="124">C147/C$11*100</f>
        <v>0.7142857142857143</v>
      </c>
      <c r="D154" s="19">
        <f t="shared" si="124"/>
        <v>0.7142857142857143</v>
      </c>
      <c r="E154" s="20">
        <f t="shared" si="124"/>
        <v>0.7142857142857143</v>
      </c>
      <c r="F154" s="18">
        <f t="shared" si="124"/>
        <v>28.571428571428569</v>
      </c>
      <c r="G154" s="19">
        <f t="shared" si="124"/>
        <v>14.285714285714285</v>
      </c>
      <c r="H154" s="20">
        <f t="shared" si="124"/>
        <v>14.285714285714285</v>
      </c>
      <c r="I154" s="18">
        <f t="shared" si="124"/>
        <v>4.3103448275862073</v>
      </c>
      <c r="J154" s="19">
        <f t="shared" si="124"/>
        <v>3.4482758620689653</v>
      </c>
      <c r="K154" s="20">
        <f t="shared" si="124"/>
        <v>6.0344827586206895</v>
      </c>
      <c r="P154" s="2" t="s">
        <v>73</v>
      </c>
    </row>
    <row r="155" spans="1:16" ht="15" customHeight="1" x14ac:dyDescent="0.2">
      <c r="B155" s="1" t="s">
        <v>50</v>
      </c>
      <c r="C155" s="18">
        <f t="shared" ref="C155:K155" si="125">C148/C$11*100</f>
        <v>0</v>
      </c>
      <c r="D155" s="19">
        <f t="shared" si="125"/>
        <v>0</v>
      </c>
      <c r="E155" s="20">
        <f t="shared" si="125"/>
        <v>0</v>
      </c>
      <c r="F155" s="18">
        <f t="shared" si="125"/>
        <v>14.285714285714285</v>
      </c>
      <c r="G155" s="19">
        <f t="shared" si="125"/>
        <v>14.285714285714285</v>
      </c>
      <c r="H155" s="20">
        <f t="shared" si="125"/>
        <v>14.285714285714285</v>
      </c>
      <c r="I155" s="18">
        <f t="shared" si="125"/>
        <v>0.86206896551724133</v>
      </c>
      <c r="J155" s="19">
        <f t="shared" si="125"/>
        <v>0</v>
      </c>
      <c r="K155" s="20">
        <f t="shared" si="125"/>
        <v>0</v>
      </c>
    </row>
    <row r="156" spans="1:16" ht="15" customHeight="1" x14ac:dyDescent="0.2">
      <c r="B156" s="1" t="s">
        <v>35</v>
      </c>
      <c r="C156" s="18">
        <f t="shared" ref="C156:K156" si="126">C149/C$11*100</f>
        <v>3.5714285714285712</v>
      </c>
      <c r="D156" s="19">
        <f t="shared" si="126"/>
        <v>15.714285714285714</v>
      </c>
      <c r="E156" s="20">
        <f t="shared" si="126"/>
        <v>0</v>
      </c>
      <c r="F156" s="18">
        <f t="shared" si="126"/>
        <v>0</v>
      </c>
      <c r="G156" s="19">
        <f t="shared" si="126"/>
        <v>0</v>
      </c>
      <c r="H156" s="20">
        <f t="shared" si="126"/>
        <v>0</v>
      </c>
      <c r="I156" s="18">
        <f t="shared" si="126"/>
        <v>7.7586206896551726</v>
      </c>
      <c r="J156" s="19">
        <f t="shared" si="126"/>
        <v>3.4482758620689653</v>
      </c>
      <c r="K156" s="20">
        <f t="shared" si="126"/>
        <v>0.86206896551724133</v>
      </c>
    </row>
    <row r="157" spans="1:16" ht="15" customHeight="1" x14ac:dyDescent="0.2">
      <c r="B157" s="11" t="s">
        <v>8</v>
      </c>
      <c r="C157" s="21">
        <f>SUM(C151:C156)</f>
        <v>99.999999999999986</v>
      </c>
      <c r="D157" s="22">
        <f t="shared" ref="D157" si="127">SUM(D151:D156)</f>
        <v>100</v>
      </c>
      <c r="E157" s="23">
        <f t="shared" ref="E157" si="128">SUM(E151:E156)</f>
        <v>100</v>
      </c>
      <c r="F157" s="21">
        <f t="shared" ref="F157" si="129">SUM(F151:F156)</f>
        <v>100</v>
      </c>
      <c r="G157" s="22">
        <f t="shared" ref="G157" si="130">SUM(G151:G156)</f>
        <v>99.999999999999972</v>
      </c>
      <c r="H157" s="23">
        <f t="shared" ref="H157" si="131">SUM(H151:H156)</f>
        <v>99.999999999999972</v>
      </c>
      <c r="I157" s="21">
        <f t="shared" ref="I157" si="132">SUM(I151:I156)</f>
        <v>100</v>
      </c>
      <c r="J157" s="22">
        <f t="shared" ref="J157" si="133">SUM(J151:J156)</f>
        <v>100</v>
      </c>
      <c r="K157" s="23">
        <f t="shared" ref="K157" si="134">SUM(K151:K156)</f>
        <v>99.999999999999986</v>
      </c>
    </row>
    <row r="158" spans="1:16" ht="15" customHeight="1" x14ac:dyDescent="0.2">
      <c r="B158" s="11" t="s">
        <v>9</v>
      </c>
      <c r="C158" s="58">
        <v>1.0528446027640874</v>
      </c>
      <c r="D158" s="59">
        <v>1.0984665052461662</v>
      </c>
      <c r="E158" s="60">
        <v>0.92883993045417634</v>
      </c>
      <c r="F158" s="58">
        <v>32.051282051282051</v>
      </c>
      <c r="G158" s="59">
        <v>27.372627372627367</v>
      </c>
      <c r="H158" s="60">
        <v>26.972789115646258</v>
      </c>
      <c r="I158" s="58">
        <v>8.4176644868554664</v>
      </c>
      <c r="J158" s="59">
        <v>7.3433301496726822</v>
      </c>
      <c r="K158" s="60">
        <v>7.6168131597218549</v>
      </c>
    </row>
    <row r="160" spans="1:16" ht="15" customHeight="1" x14ac:dyDescent="0.2">
      <c r="A160" s="2" t="s">
        <v>51</v>
      </c>
    </row>
    <row r="161" spans="2:11" ht="15" customHeight="1" x14ac:dyDescent="0.2">
      <c r="B161" s="48"/>
      <c r="C161" s="48"/>
      <c r="D161" s="50" t="s">
        <v>62</v>
      </c>
      <c r="E161" s="49"/>
      <c r="F161" s="48"/>
      <c r="G161" s="50" t="s">
        <v>71</v>
      </c>
      <c r="H161" s="49"/>
      <c r="I161" s="48"/>
      <c r="J161" s="50" t="s">
        <v>72</v>
      </c>
      <c r="K161" s="49"/>
    </row>
    <row r="162" spans="2:11" ht="15" customHeight="1" x14ac:dyDescent="0.2">
      <c r="B162" s="36" t="s">
        <v>52</v>
      </c>
      <c r="C162" s="37">
        <v>120</v>
      </c>
      <c r="D162" s="38">
        <v>731</v>
      </c>
      <c r="E162" s="39">
        <v>30.91655266757866</v>
      </c>
      <c r="F162" s="37">
        <v>107</v>
      </c>
      <c r="G162" s="38">
        <v>723</v>
      </c>
      <c r="H162" s="39">
        <v>36.929460580912867</v>
      </c>
      <c r="I162" s="37">
        <v>96</v>
      </c>
      <c r="J162" s="38">
        <v>707</v>
      </c>
      <c r="K162" s="39">
        <v>31.824611032531823</v>
      </c>
    </row>
    <row r="163" spans="2:11" ht="15" customHeight="1" x14ac:dyDescent="0.2">
      <c r="B163" s="56" t="s">
        <v>53</v>
      </c>
      <c r="C163" s="41">
        <v>114</v>
      </c>
      <c r="D163" s="42">
        <v>716</v>
      </c>
      <c r="E163" s="43">
        <v>31.284916201117319</v>
      </c>
      <c r="F163" s="41">
        <v>102</v>
      </c>
      <c r="G163" s="42">
        <v>707</v>
      </c>
      <c r="H163" s="43">
        <v>37.057991513437052</v>
      </c>
      <c r="I163" s="41">
        <v>90</v>
      </c>
      <c r="J163" s="42">
        <v>690</v>
      </c>
      <c r="K163" s="43">
        <v>32.173913043478258</v>
      </c>
    </row>
    <row r="164" spans="2:11" ht="15" customHeight="1" x14ac:dyDescent="0.2">
      <c r="B164" s="56" t="s">
        <v>54</v>
      </c>
      <c r="C164" s="41">
        <v>6</v>
      </c>
      <c r="D164" s="42">
        <v>15</v>
      </c>
      <c r="E164" s="43">
        <v>13.333333333333334</v>
      </c>
      <c r="F164" s="41">
        <v>5</v>
      </c>
      <c r="G164" s="42">
        <v>16</v>
      </c>
      <c r="H164" s="43">
        <v>31.25</v>
      </c>
      <c r="I164" s="41">
        <v>6</v>
      </c>
      <c r="J164" s="42">
        <v>17</v>
      </c>
      <c r="K164" s="43">
        <v>17.647058823529413</v>
      </c>
    </row>
    <row r="165" spans="2:11" ht="15" customHeight="1" x14ac:dyDescent="0.2">
      <c r="B165" s="40" t="s">
        <v>55</v>
      </c>
      <c r="C165" s="41">
        <v>118</v>
      </c>
      <c r="D165" s="42">
        <v>448</v>
      </c>
      <c r="E165" s="43">
        <v>26.116071428571431</v>
      </c>
      <c r="F165" s="41">
        <v>117</v>
      </c>
      <c r="G165" s="42">
        <v>522</v>
      </c>
      <c r="H165" s="43">
        <v>23.946360153256705</v>
      </c>
      <c r="I165" s="41">
        <v>114</v>
      </c>
      <c r="J165" s="42">
        <v>474</v>
      </c>
      <c r="K165" s="43">
        <v>25.316455696202532</v>
      </c>
    </row>
    <row r="166" spans="2:11" ht="15" customHeight="1" x14ac:dyDescent="0.2">
      <c r="B166" s="40" t="s">
        <v>56</v>
      </c>
      <c r="C166" s="41">
        <v>99</v>
      </c>
      <c r="D166" s="42">
        <v>331</v>
      </c>
      <c r="E166" s="43">
        <v>25.679758308157101</v>
      </c>
      <c r="F166" s="41">
        <v>100</v>
      </c>
      <c r="G166" s="42">
        <v>373</v>
      </c>
      <c r="H166" s="43">
        <v>24.932975871313673</v>
      </c>
      <c r="I166" s="41">
        <v>97</v>
      </c>
      <c r="J166" s="42">
        <v>363</v>
      </c>
      <c r="K166" s="43">
        <v>22.03856749311295</v>
      </c>
    </row>
    <row r="167" spans="2:11" ht="15" customHeight="1" x14ac:dyDescent="0.2">
      <c r="B167" s="44" t="s">
        <v>61</v>
      </c>
      <c r="C167" s="45">
        <v>133</v>
      </c>
      <c r="D167" s="46">
        <v>833</v>
      </c>
      <c r="E167" s="47">
        <v>30.732292917166866</v>
      </c>
      <c r="F167" s="45">
        <v>119</v>
      </c>
      <c r="G167" s="46">
        <v>856</v>
      </c>
      <c r="H167" s="47">
        <v>34.345794392523366</v>
      </c>
      <c r="I167" s="45">
        <v>107</v>
      </c>
      <c r="J167" s="46">
        <v>801</v>
      </c>
      <c r="K167" s="47">
        <v>32.709113607990012</v>
      </c>
    </row>
  </sheetData>
  <phoneticPr fontId="2"/>
  <pageMargins left="0.59055118110236227" right="0.59055118110236227" top="0.59055118110236227" bottom="0.39370078740157483" header="0.31496062992125984" footer="0.31496062992125984"/>
  <pageSetup paperSize="9" orientation="portrait" verticalDpi="360" r:id="rId1"/>
  <rowBreaks count="3" manualBreakCount="3">
    <brk id="42" max="16383" man="1"/>
    <brk id="88" max="16383" man="1"/>
    <brk id="13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48a8-aae3-4018-b34c-5da93bffd518">
      <Terms xmlns="http://schemas.microsoft.com/office/infopath/2007/PartnerControls"/>
    </lcf76f155ced4ddcb4097134ff3c332f>
    <TaxCatchAll xmlns="0bd717cd-89dd-4996-ac0b-ed7070a357a6" xsi:nil="true"/>
    <_x88dc__x8db3_ xmlns="c67e48a8-aae3-4018-b34c-5da93bffd5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FB2A44BAA25AA4B87E47CBD65FD52A8" ma:contentTypeVersion="14" ma:contentTypeDescription="新しいドキュメントを作成します。" ma:contentTypeScope="" ma:versionID="6515086b35a0fd63521f535b14250261">
  <xsd:schema xmlns:xsd="http://www.w3.org/2001/XMLSchema" xmlns:xs="http://www.w3.org/2001/XMLSchema" xmlns:p="http://schemas.microsoft.com/office/2006/metadata/properties" xmlns:ns2="c67e48a8-aae3-4018-b34c-5da93bffd518" xmlns:ns3="0bd717cd-89dd-4996-ac0b-ed7070a357a6" targetNamespace="http://schemas.microsoft.com/office/2006/metadata/properties" ma:root="true" ma:fieldsID="7ae9ece03baea7fd1fcd4fff9450fa1a" ns2:_="" ns3:_="">
    <xsd:import namespace="c67e48a8-aae3-4018-b34c-5da93bffd518"/>
    <xsd:import namespace="0bd717cd-89dd-4996-ac0b-ed7070a35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x88dc__x8db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48a8-aae3-4018-b34c-5da93bffd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88dc__x8db3_" ma:index="21" nillable="true" ma:displayName="補足" ma:format="Dropdown" ma:internalName="_x88dc__x8db3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717cd-89dd-4996-ac0b-ed7070a357a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ca45eec-cc02-47f0-90a5-fce038e7e185}" ma:internalName="TaxCatchAll" ma:showField="CatchAllData" ma:web="0bd717cd-89dd-4996-ac0b-ed7070a35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3E0DF6-DC03-4520-8A31-90649690FE4C}">
  <ds:schemaRefs>
    <ds:schemaRef ds:uri="http://schemas.microsoft.com/office/2006/metadata/properties"/>
    <ds:schemaRef ds:uri="http://schemas.microsoft.com/office/infopath/2007/PartnerControls"/>
    <ds:schemaRef ds:uri="c67e48a8-aae3-4018-b34c-5da93bffd518"/>
    <ds:schemaRef ds:uri="0bd717cd-89dd-4996-ac0b-ed7070a357a6"/>
  </ds:schemaRefs>
</ds:datastoreItem>
</file>

<file path=customXml/itemProps2.xml><?xml version="1.0" encoding="utf-8"?>
<ds:datastoreItem xmlns:ds="http://schemas.openxmlformats.org/officeDocument/2006/customXml" ds:itemID="{C94B0513-DFB5-4967-9F33-B31F5D0C76D4}"/>
</file>

<file path=customXml/itemProps3.xml><?xml version="1.0" encoding="utf-8"?>
<ds:datastoreItem xmlns:ds="http://schemas.openxmlformats.org/officeDocument/2006/customXml" ds:itemID="{2A8AAF1E-07EE-4DAC-AD27-0A71ECCE4C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</vt:lpstr>
      <vt:lpstr>集計表!Print_Area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yokohama2</dc:creator>
  <cp:lastModifiedBy>Nanako Kumamoto (JP)</cp:lastModifiedBy>
  <cp:lastPrinted>2025-10-28T05:39:10Z</cp:lastPrinted>
  <dcterms:created xsi:type="dcterms:W3CDTF">2017-12-19T05:48:43Z</dcterms:created>
  <dcterms:modified xsi:type="dcterms:W3CDTF">2026-04-08T07:01:22Z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0x0101006FB2A44BAA25AA4B87E47CBD65FD52A8</vt:lpwstr>
  </property>
  <property fmtid="{D5CDD505-2E9C-101B-9397-08002B2CF9AE}" pid="3" name="MediaServiceImageTags">
    <vt:lpwstr/>
  </property>
</Properties>
</file>