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マイドライブ\Personal\PCバックアップデータ\デスクトップ2022\knowledge\track-record\令和5年度老人保健健康増進等事業（老人保健事業推進費等補助金）\sc_task_0067e7c0ebe5425014a3f4740bd0cd17_attachments\"/>
    </mc:Choice>
  </mc:AlternateContent>
  <xr:revisionPtr revIDLastSave="0" documentId="13_ncr:1_{1F73C9BB-16A2-4EFE-B271-20DAF84F72E0}" xr6:coauthVersionLast="47" xr6:coauthVersionMax="47" xr10:uidLastSave="{00000000-0000-0000-0000-000000000000}"/>
  <bookViews>
    <workbookView xWindow="-120" yWindow="-120" windowWidth="29040" windowHeight="15720" tabRatio="699" xr2:uid="{00000000-000D-0000-FFFF-FFFF00000000}"/>
  </bookViews>
  <sheets>
    <sheet name="回収状況" sheetId="1" r:id="rId1"/>
    <sheet name="問1～4" sheetId="26" r:id="rId2"/>
    <sheet name="問5～10" sheetId="41" r:id="rId3"/>
    <sheet name="問11～16" sheetId="7" r:id="rId4"/>
    <sheet name="問17～21" sheetId="44" r:id="rId5"/>
  </sheets>
  <definedNames>
    <definedName name="_xlnm._FilterDatabase" localSheetId="0" hidden="1">回収状況!#REF!</definedName>
    <definedName name="_xlnm._FilterDatabase" localSheetId="1" hidden="1">'問1～4'!#REF!</definedName>
    <definedName name="_xlnm._FilterDatabase" localSheetId="3" hidden="1">'問11～16'!#REF!</definedName>
    <definedName name="_xlnm._FilterDatabase" localSheetId="4" hidden="1">'問17～21'!#REF!</definedName>
    <definedName name="_xlnm._FilterDatabase" localSheetId="2" hidden="1">'問5～10'!#REF!</definedName>
    <definedName name="_xlnm.Print_Area" localSheetId="0">回収状況!$A$1:$AM$101</definedName>
    <definedName name="_xlnm.Print_Area" localSheetId="1">'問1～4'!$A$1:$T$947</definedName>
    <definedName name="_xlnm.Print_Area" localSheetId="3">'問11～16'!$A$1:$V$561</definedName>
    <definedName name="_xlnm.Print_Area" localSheetId="4">'問17～21'!$A$1:$T$407</definedName>
    <definedName name="_xlnm.Print_Area" localSheetId="2">'問5～10'!$A$1:$V$1602</definedName>
  </definedNames>
  <calcPr calcId="145621"/>
</workbook>
</file>

<file path=xl/calcChain.xml><?xml version="1.0" encoding="utf-8"?>
<calcChain xmlns="http://schemas.openxmlformats.org/spreadsheetml/2006/main">
  <c r="K843" i="41" l="1"/>
  <c r="J843" i="41"/>
  <c r="I843" i="41"/>
  <c r="K842" i="41"/>
  <c r="J842" i="41"/>
  <c r="I842" i="41"/>
  <c r="K841" i="41"/>
  <c r="J841" i="41"/>
  <c r="I841" i="41"/>
  <c r="K840" i="41"/>
  <c r="J840" i="41"/>
  <c r="I840" i="41"/>
  <c r="K839" i="41"/>
  <c r="J839" i="41"/>
  <c r="I839" i="41"/>
  <c r="K838" i="41"/>
  <c r="J838" i="41"/>
  <c r="I838" i="41"/>
  <c r="H844" i="41"/>
  <c r="G844" i="41"/>
  <c r="F844" i="41"/>
  <c r="K837" i="41"/>
  <c r="J837" i="41"/>
  <c r="I837" i="41"/>
  <c r="K836" i="41"/>
  <c r="J836" i="41"/>
  <c r="I836" i="41"/>
  <c r="K844" i="41" l="1"/>
  <c r="J844" i="41"/>
  <c r="I844" i="41"/>
  <c r="P537" i="7" l="1"/>
  <c r="P541" i="7" s="1"/>
  <c r="AD541" i="7" s="1"/>
  <c r="O537" i="7"/>
  <c r="O538" i="7" s="1"/>
  <c r="N537" i="7"/>
  <c r="N538" i="7" s="1"/>
  <c r="M537" i="7"/>
  <c r="L537" i="7"/>
  <c r="L541" i="7" s="1"/>
  <c r="L543" i="7" s="1"/>
  <c r="K537" i="7"/>
  <c r="K542" i="7" s="1"/>
  <c r="P542" i="7"/>
  <c r="AD542" i="7" s="1"/>
  <c r="M542" i="7"/>
  <c r="AE542" i="7" s="1"/>
  <c r="L542" i="7"/>
  <c r="M541" i="7"/>
  <c r="AE541" i="7" s="1"/>
  <c r="P540" i="7"/>
  <c r="AD540" i="7" s="1"/>
  <c r="O540" i="7"/>
  <c r="AF540" i="7" s="1"/>
  <c r="N540" i="7"/>
  <c r="M540" i="7"/>
  <c r="L540" i="7"/>
  <c r="P539" i="7"/>
  <c r="AD539" i="7" s="1"/>
  <c r="O539" i="7"/>
  <c r="AF539" i="7" s="1"/>
  <c r="M539" i="7"/>
  <c r="AE539" i="7" s="1"/>
  <c r="L539" i="7"/>
  <c r="P538" i="7"/>
  <c r="AD538" i="7" s="1"/>
  <c r="M538" i="7"/>
  <c r="AE538" i="7" s="1"/>
  <c r="L538" i="7"/>
  <c r="V543" i="7"/>
  <c r="U543" i="7"/>
  <c r="T543" i="7"/>
  <c r="S543" i="7"/>
  <c r="R543" i="7"/>
  <c r="Q543" i="7"/>
  <c r="J543" i="7"/>
  <c r="I543" i="7"/>
  <c r="H543" i="7"/>
  <c r="G543" i="7"/>
  <c r="F543" i="7"/>
  <c r="E543" i="7"/>
  <c r="AI542" i="7"/>
  <c r="AH542" i="7"/>
  <c r="AG542" i="7"/>
  <c r="AC542" i="7"/>
  <c r="AB542" i="7"/>
  <c r="AA542" i="7"/>
  <c r="AI541" i="7"/>
  <c r="AH541" i="7"/>
  <c r="AG541" i="7"/>
  <c r="AC541" i="7"/>
  <c r="AB541" i="7"/>
  <c r="AA541" i="7"/>
  <c r="AI540" i="7"/>
  <c r="AH540" i="7"/>
  <c r="AG540" i="7"/>
  <c r="AC540" i="7"/>
  <c r="AB540" i="7"/>
  <c r="AA540" i="7"/>
  <c r="AE540" i="7"/>
  <c r="AI539" i="7"/>
  <c r="AH539" i="7"/>
  <c r="AG539" i="7"/>
  <c r="AC539" i="7"/>
  <c r="AB539" i="7"/>
  <c r="AA539" i="7"/>
  <c r="AI538" i="7"/>
  <c r="AH538" i="7"/>
  <c r="AG538" i="7"/>
  <c r="AC538" i="7"/>
  <c r="AB538" i="7"/>
  <c r="AA538" i="7"/>
  <c r="AD537" i="7"/>
  <c r="AF537" i="7"/>
  <c r="AE537" i="7"/>
  <c r="AG543" i="7" l="1"/>
  <c r="AH543" i="7"/>
  <c r="AI543" i="7"/>
  <c r="N542" i="7"/>
  <c r="N539" i="7"/>
  <c r="O542" i="7"/>
  <c r="AF542" i="7" s="1"/>
  <c r="N541" i="7"/>
  <c r="N543" i="7" s="1"/>
  <c r="O541" i="7"/>
  <c r="AF541" i="7" s="1"/>
  <c r="K538" i="7"/>
  <c r="K539" i="7"/>
  <c r="K540" i="7"/>
  <c r="K541" i="7"/>
  <c r="AB543" i="7"/>
  <c r="AC543" i="7"/>
  <c r="O543" i="7"/>
  <c r="AD543" i="7"/>
  <c r="AA543" i="7"/>
  <c r="AF538" i="7"/>
  <c r="AF543" i="7" s="1"/>
  <c r="AE543" i="7"/>
  <c r="M543" i="7"/>
  <c r="P543" i="7"/>
  <c r="Z890" i="26"/>
  <c r="AA890" i="26"/>
  <c r="AB890" i="26"/>
  <c r="Z871" i="26"/>
  <c r="AA871" i="26"/>
  <c r="AB871" i="26"/>
  <c r="K543" i="7" l="1"/>
  <c r="AE141" i="44"/>
  <c r="AD141" i="44"/>
  <c r="AC141" i="44"/>
  <c r="AB141" i="44"/>
  <c r="AA141" i="44"/>
  <c r="Z141" i="44"/>
  <c r="AE140" i="44"/>
  <c r="AD140" i="44"/>
  <c r="AC140" i="44"/>
  <c r="AB140" i="44"/>
  <c r="AA140" i="44"/>
  <c r="Z140" i="44"/>
  <c r="AE139" i="44"/>
  <c r="AD139" i="44"/>
  <c r="AC139" i="44"/>
  <c r="AB139" i="44"/>
  <c r="AA139" i="44"/>
  <c r="Z139" i="44"/>
  <c r="AE138" i="44"/>
  <c r="AD138" i="44"/>
  <c r="AC138" i="44"/>
  <c r="AB138" i="44"/>
  <c r="AA138" i="44"/>
  <c r="Z138" i="44"/>
  <c r="AE137" i="44"/>
  <c r="AD137" i="44"/>
  <c r="AC137" i="44"/>
  <c r="AB137" i="44"/>
  <c r="AA137" i="44"/>
  <c r="Z137" i="44"/>
  <c r="AE136" i="44"/>
  <c r="AD136" i="44"/>
  <c r="AC136" i="44"/>
  <c r="AB136" i="44"/>
  <c r="AA136" i="44"/>
  <c r="Z136" i="44"/>
  <c r="AE126" i="44"/>
  <c r="AD126" i="44"/>
  <c r="AC126" i="44"/>
  <c r="AB126" i="44"/>
  <c r="AA126" i="44"/>
  <c r="Z126" i="44"/>
  <c r="AE125" i="44"/>
  <c r="AD125" i="44"/>
  <c r="AC125" i="44"/>
  <c r="AB125" i="44"/>
  <c r="AA125" i="44"/>
  <c r="Z125" i="44"/>
  <c r="AE124" i="44"/>
  <c r="AD124" i="44"/>
  <c r="AC124" i="44"/>
  <c r="AB124" i="44"/>
  <c r="AA124" i="44"/>
  <c r="Z124" i="44"/>
  <c r="AE123" i="44"/>
  <c r="AD123" i="44"/>
  <c r="AC123" i="44"/>
  <c r="AB123" i="44"/>
  <c r="AA123" i="44"/>
  <c r="Z123" i="44"/>
  <c r="AE122" i="44"/>
  <c r="AD122" i="44"/>
  <c r="AC122" i="44"/>
  <c r="AB122" i="44"/>
  <c r="AA122" i="44"/>
  <c r="Z122" i="44"/>
  <c r="AE121" i="44"/>
  <c r="AD121" i="44"/>
  <c r="AC121" i="44"/>
  <c r="AB121" i="44"/>
  <c r="AA121" i="44"/>
  <c r="Z121" i="44"/>
  <c r="AB114" i="44"/>
  <c r="AA114" i="44"/>
  <c r="Z114" i="44"/>
  <c r="Q19" i="44"/>
  <c r="P19" i="44"/>
  <c r="O19" i="44"/>
  <c r="N19" i="44"/>
  <c r="M19" i="44"/>
  <c r="L19" i="44"/>
  <c r="Q105" i="44"/>
  <c r="P105" i="44"/>
  <c r="O105" i="44"/>
  <c r="N105" i="44"/>
  <c r="M105" i="44"/>
  <c r="L105" i="44"/>
  <c r="Q91" i="44"/>
  <c r="P91" i="44"/>
  <c r="O91" i="44"/>
  <c r="N91" i="44"/>
  <c r="M91" i="44"/>
  <c r="L91" i="44"/>
  <c r="Q77" i="44"/>
  <c r="P77" i="44"/>
  <c r="O77" i="44"/>
  <c r="N77" i="44"/>
  <c r="M77" i="44"/>
  <c r="L77" i="44"/>
  <c r="AB100" i="44"/>
  <c r="AA100" i="44"/>
  <c r="Z100" i="44"/>
  <c r="AB86" i="44"/>
  <c r="AA86" i="44"/>
  <c r="Z86" i="44"/>
  <c r="AB144" i="44"/>
  <c r="AA144" i="44"/>
  <c r="Z144" i="44"/>
  <c r="AB143" i="44"/>
  <c r="AA143" i="44"/>
  <c r="Z143" i="44"/>
  <c r="K142" i="44"/>
  <c r="J142" i="44"/>
  <c r="I142" i="44"/>
  <c r="H142" i="44"/>
  <c r="G142" i="44"/>
  <c r="F142" i="44"/>
  <c r="AB135" i="44"/>
  <c r="AA135" i="44"/>
  <c r="Z135" i="44"/>
  <c r="AB129" i="44"/>
  <c r="AA129" i="44"/>
  <c r="Z129" i="44"/>
  <c r="AB128" i="44"/>
  <c r="AA128" i="44"/>
  <c r="Z128" i="44"/>
  <c r="K127" i="44"/>
  <c r="J127" i="44"/>
  <c r="I127" i="44"/>
  <c r="H127" i="44"/>
  <c r="G127" i="44"/>
  <c r="F127" i="44"/>
  <c r="AB120" i="44"/>
  <c r="AA120" i="44"/>
  <c r="Z120" i="44"/>
  <c r="AB72" i="44"/>
  <c r="AA72" i="44"/>
  <c r="Z72" i="44"/>
  <c r="AB58" i="44"/>
  <c r="AA58" i="44"/>
  <c r="Z58" i="44"/>
  <c r="AB44" i="44"/>
  <c r="AA44" i="44"/>
  <c r="Z44" i="44"/>
  <c r="AB30" i="44"/>
  <c r="AA30" i="44"/>
  <c r="Z30" i="44"/>
  <c r="AB14" i="44"/>
  <c r="AA14" i="44"/>
  <c r="Z14" i="44"/>
  <c r="Z142" i="44" l="1"/>
  <c r="AB142" i="44"/>
  <c r="AA142" i="44"/>
  <c r="AA127" i="44"/>
  <c r="AB127" i="44"/>
  <c r="Z127" i="44"/>
  <c r="E446" i="7" l="1"/>
  <c r="F446" i="7"/>
  <c r="G446" i="7"/>
  <c r="H446" i="7"/>
  <c r="I446" i="7"/>
  <c r="AD364" i="7" l="1"/>
  <c r="AC364" i="7"/>
  <c r="AB364" i="7"/>
  <c r="K363" i="7"/>
  <c r="J363" i="7"/>
  <c r="I363" i="7"/>
  <c r="H363" i="7"/>
  <c r="G363" i="7"/>
  <c r="F363" i="7"/>
  <c r="AD362" i="7"/>
  <c r="AC362" i="7"/>
  <c r="AB362" i="7"/>
  <c r="AD361" i="7"/>
  <c r="AC361" i="7"/>
  <c r="AB361" i="7"/>
  <c r="AD360" i="7"/>
  <c r="AC360" i="7"/>
  <c r="AB360" i="7"/>
  <c r="AD359" i="7"/>
  <c r="AC359" i="7"/>
  <c r="AB359" i="7"/>
  <c r="AD358" i="7"/>
  <c r="AC358" i="7"/>
  <c r="AB358" i="7"/>
  <c r="AD357" i="7"/>
  <c r="AC357" i="7"/>
  <c r="AB357" i="7"/>
  <c r="AD356" i="7"/>
  <c r="AC356" i="7"/>
  <c r="AB356" i="7"/>
  <c r="AD355" i="7"/>
  <c r="AC355" i="7"/>
  <c r="AB355" i="7"/>
  <c r="AD354" i="7"/>
  <c r="AD363" i="7" s="1"/>
  <c r="AC354" i="7"/>
  <c r="AB354" i="7"/>
  <c r="AB363" i="7" l="1"/>
  <c r="AC363" i="7"/>
  <c r="AD348" i="7"/>
  <c r="AC348" i="7"/>
  <c r="AB348" i="7"/>
  <c r="K347" i="7"/>
  <c r="J347" i="7"/>
  <c r="I347" i="7"/>
  <c r="H347" i="7"/>
  <c r="G347" i="7"/>
  <c r="F347" i="7"/>
  <c r="AD346" i="7"/>
  <c r="AC346" i="7"/>
  <c r="AB346" i="7"/>
  <c r="AD345" i="7"/>
  <c r="AC345" i="7"/>
  <c r="AB345" i="7"/>
  <c r="AD344" i="7"/>
  <c r="AC344" i="7"/>
  <c r="AB344" i="7"/>
  <c r="AD343" i="7"/>
  <c r="AC343" i="7"/>
  <c r="AB343" i="7"/>
  <c r="AD342" i="7"/>
  <c r="AC342" i="7"/>
  <c r="AB342" i="7"/>
  <c r="AD341" i="7"/>
  <c r="AC341" i="7"/>
  <c r="AB341" i="7"/>
  <c r="AD340" i="7"/>
  <c r="AC340" i="7"/>
  <c r="AB340" i="7"/>
  <c r="AD339" i="7"/>
  <c r="AC339" i="7"/>
  <c r="AB339" i="7"/>
  <c r="AD338" i="7"/>
  <c r="AC338" i="7"/>
  <c r="AB338" i="7"/>
  <c r="AB347" i="7" l="1"/>
  <c r="AC347" i="7"/>
  <c r="AD347" i="7"/>
  <c r="F283" i="7" l="1"/>
  <c r="G283" i="7"/>
  <c r="H283" i="7"/>
  <c r="I283" i="7"/>
  <c r="J283" i="7"/>
  <c r="K283" i="7"/>
  <c r="AD300" i="7" l="1"/>
  <c r="AC300" i="7"/>
  <c r="AB300" i="7"/>
  <c r="K299" i="7"/>
  <c r="J299" i="7"/>
  <c r="I299" i="7"/>
  <c r="H299" i="7"/>
  <c r="G299" i="7"/>
  <c r="F299" i="7"/>
  <c r="AD298" i="7"/>
  <c r="AC298" i="7"/>
  <c r="AB298" i="7"/>
  <c r="AD297" i="7"/>
  <c r="AC297" i="7"/>
  <c r="AB297" i="7"/>
  <c r="AD296" i="7"/>
  <c r="AC296" i="7"/>
  <c r="AB296" i="7"/>
  <c r="AD295" i="7"/>
  <c r="AC295" i="7"/>
  <c r="AB295" i="7"/>
  <c r="AD294" i="7"/>
  <c r="AC294" i="7"/>
  <c r="AB294" i="7"/>
  <c r="AD293" i="7"/>
  <c r="AC293" i="7"/>
  <c r="AB293" i="7"/>
  <c r="AD292" i="7"/>
  <c r="AC292" i="7"/>
  <c r="AB292" i="7"/>
  <c r="AD291" i="7"/>
  <c r="AC291" i="7"/>
  <c r="AB291" i="7"/>
  <c r="AD290" i="7"/>
  <c r="AC290" i="7"/>
  <c r="AB290" i="7"/>
  <c r="AD284" i="7"/>
  <c r="AC284" i="7"/>
  <c r="AB284" i="7"/>
  <c r="AD282" i="7"/>
  <c r="AC282" i="7"/>
  <c r="AB282" i="7"/>
  <c r="AD281" i="7"/>
  <c r="AC281" i="7"/>
  <c r="AB281" i="7"/>
  <c r="AD280" i="7"/>
  <c r="AC280" i="7"/>
  <c r="AB280" i="7"/>
  <c r="AD279" i="7"/>
  <c r="AC279" i="7"/>
  <c r="AB279" i="7"/>
  <c r="AD278" i="7"/>
  <c r="AC278" i="7"/>
  <c r="AB278" i="7"/>
  <c r="AD277" i="7"/>
  <c r="AC277" i="7"/>
  <c r="AB277" i="7"/>
  <c r="AD276" i="7"/>
  <c r="AC276" i="7"/>
  <c r="AB276" i="7"/>
  <c r="AD275" i="7"/>
  <c r="AC275" i="7"/>
  <c r="AB275" i="7"/>
  <c r="AD274" i="7"/>
  <c r="AC274" i="7"/>
  <c r="AB274" i="7"/>
  <c r="AC299" i="7" l="1"/>
  <c r="AD283" i="7"/>
  <c r="AB299" i="7"/>
  <c r="AD299" i="7"/>
  <c r="AC283" i="7"/>
  <c r="AB283" i="7"/>
  <c r="T1321" i="41" l="1"/>
  <c r="R1321" i="41"/>
  <c r="S1321" i="41"/>
  <c r="Q1321" i="41"/>
  <c r="P1321" i="41"/>
  <c r="O1321" i="41"/>
  <c r="AD450" i="41" l="1"/>
  <c r="AD449" i="41"/>
  <c r="AC450" i="41"/>
  <c r="AC449" i="41"/>
  <c r="AB450" i="41"/>
  <c r="AB449" i="41"/>
  <c r="J448" i="41"/>
  <c r="I448" i="41"/>
  <c r="H448" i="41"/>
  <c r="G448" i="41"/>
  <c r="F448" i="41"/>
  <c r="AD447" i="41"/>
  <c r="AC447" i="41"/>
  <c r="AB447" i="41"/>
  <c r="AD446" i="41"/>
  <c r="AC446" i="41"/>
  <c r="AB446" i="41"/>
  <c r="AD445" i="41"/>
  <c r="AC445" i="41"/>
  <c r="AB445" i="41"/>
  <c r="AD444" i="41"/>
  <c r="AC444" i="41"/>
  <c r="AB444" i="41"/>
  <c r="AD443" i="41"/>
  <c r="AC443" i="41"/>
  <c r="AB443" i="41"/>
  <c r="AD442" i="41"/>
  <c r="AC442" i="41"/>
  <c r="AB442" i="41"/>
  <c r="AD441" i="41"/>
  <c r="AC441" i="41"/>
  <c r="AB441" i="41"/>
  <c r="AD440" i="41"/>
  <c r="AC440" i="41"/>
  <c r="AB440" i="41"/>
  <c r="AD439" i="41"/>
  <c r="AC439" i="41"/>
  <c r="AB439" i="41"/>
  <c r="AD438" i="41"/>
  <c r="AC438" i="41"/>
  <c r="AB438" i="41"/>
  <c r="Q381" i="41"/>
  <c r="I393" i="41" s="1"/>
  <c r="N393" i="41" s="1"/>
  <c r="Q380" i="41"/>
  <c r="I392" i="41" s="1"/>
  <c r="P392" i="41" s="1"/>
  <c r="Q379" i="41"/>
  <c r="I391" i="41" s="1"/>
  <c r="Q378" i="41"/>
  <c r="I390" i="41" s="1"/>
  <c r="Q377" i="41"/>
  <c r="I389" i="41" s="1"/>
  <c r="Q376" i="41"/>
  <c r="I388" i="41" s="1"/>
  <c r="N388" i="41" s="1"/>
  <c r="Q375" i="41"/>
  <c r="I387" i="41" s="1"/>
  <c r="Q374" i="41"/>
  <c r="I386" i="41" s="1"/>
  <c r="N386" i="41" s="1"/>
  <c r="Q373" i="41"/>
  <c r="I385" i="41" s="1"/>
  <c r="Q372" i="41"/>
  <c r="I384" i="41" s="1"/>
  <c r="P384" i="41" s="1"/>
  <c r="Q371" i="41"/>
  <c r="I383" i="41" s="1"/>
  <c r="Q370" i="41"/>
  <c r="I382" i="41" s="1"/>
  <c r="AC448" i="41" l="1"/>
  <c r="AB448" i="41"/>
  <c r="AD448" i="41"/>
  <c r="O386" i="41"/>
  <c r="K389" i="41"/>
  <c r="L389" i="41"/>
  <c r="P389" i="41"/>
  <c r="M389" i="41"/>
  <c r="J382" i="41"/>
  <c r="P382" i="41"/>
  <c r="O382" i="41"/>
  <c r="L382" i="41"/>
  <c r="M382" i="41"/>
  <c r="K382" i="41"/>
  <c r="J390" i="41"/>
  <c r="O390" i="41"/>
  <c r="L390" i="41"/>
  <c r="M390" i="41"/>
  <c r="K390" i="41"/>
  <c r="P390" i="41"/>
  <c r="O385" i="41"/>
  <c r="L385" i="41"/>
  <c r="P385" i="41"/>
  <c r="K386" i="41"/>
  <c r="L386" i="41"/>
  <c r="P386" i="41"/>
  <c r="K383" i="41"/>
  <c r="J383" i="41"/>
  <c r="P383" i="41"/>
  <c r="O383" i="41"/>
  <c r="N383" i="41"/>
  <c r="M383" i="41"/>
  <c r="L383" i="41"/>
  <c r="K391" i="41"/>
  <c r="J391" i="41"/>
  <c r="P391" i="41"/>
  <c r="O391" i="41"/>
  <c r="N391" i="41"/>
  <c r="M391" i="41"/>
  <c r="L391" i="41"/>
  <c r="N387" i="41"/>
  <c r="M387" i="41"/>
  <c r="L387" i="41"/>
  <c r="K387" i="41"/>
  <c r="J387" i="41"/>
  <c r="P387" i="41"/>
  <c r="O387" i="41"/>
  <c r="M388" i="41"/>
  <c r="J384" i="41"/>
  <c r="J392" i="41"/>
  <c r="K384" i="41"/>
  <c r="J385" i="41"/>
  <c r="O388" i="41"/>
  <c r="N389" i="41"/>
  <c r="K392" i="41"/>
  <c r="O393" i="41"/>
  <c r="N382" i="41"/>
  <c r="L384" i="41"/>
  <c r="K385" i="41"/>
  <c r="J386" i="41"/>
  <c r="P388" i="41"/>
  <c r="O389" i="41"/>
  <c r="N390" i="41"/>
  <c r="L392" i="41"/>
  <c r="P393" i="41"/>
  <c r="M384" i="41"/>
  <c r="M385" i="41"/>
  <c r="M392" i="41"/>
  <c r="N384" i="41"/>
  <c r="J388" i="41"/>
  <c r="N392" i="41"/>
  <c r="J393" i="41"/>
  <c r="O384" i="41"/>
  <c r="N385" i="41"/>
  <c r="M386" i="41"/>
  <c r="K388" i="41"/>
  <c r="J389" i="41"/>
  <c r="O392" i="41"/>
  <c r="K393" i="41"/>
  <c r="L388" i="41"/>
  <c r="L393" i="41"/>
  <c r="M393" i="41"/>
  <c r="Q390" i="41" l="1"/>
  <c r="Q382" i="41"/>
  <c r="Q383" i="41"/>
  <c r="Q388" i="41"/>
  <c r="Q386" i="41"/>
  <c r="Q389" i="41"/>
  <c r="Q392" i="41"/>
  <c r="Q393" i="41"/>
  <c r="Q387" i="41"/>
  <c r="Q384" i="41"/>
  <c r="Q385" i="41"/>
  <c r="Q391" i="41"/>
  <c r="N173" i="41" l="1"/>
  <c r="N174" i="41"/>
  <c r="N175" i="41"/>
  <c r="N176" i="41"/>
  <c r="N177" i="41"/>
  <c r="N178" i="41"/>
  <c r="N179" i="41"/>
  <c r="N219" i="41" l="1"/>
  <c r="N218" i="41"/>
  <c r="N217" i="41"/>
  <c r="N216" i="41"/>
  <c r="N215" i="41"/>
  <c r="N214" i="41"/>
  <c r="N213" i="41"/>
  <c r="N212" i="41"/>
  <c r="N211" i="41"/>
  <c r="N210" i="41"/>
  <c r="N209" i="41"/>
  <c r="N208" i="41"/>
  <c r="N207" i="41"/>
  <c r="N206" i="41"/>
  <c r="N187" i="41"/>
  <c r="N186" i="41"/>
  <c r="N185" i="41"/>
  <c r="N184" i="41"/>
  <c r="N183" i="41"/>
  <c r="N182" i="41"/>
  <c r="N181" i="41"/>
  <c r="N180" i="41"/>
  <c r="K103" i="41"/>
  <c r="AB103" i="41" s="1"/>
  <c r="J103" i="41"/>
  <c r="I103" i="41"/>
  <c r="H103" i="41"/>
  <c r="G103" i="41"/>
  <c r="F103" i="41"/>
  <c r="AD141" i="41"/>
  <c r="AC141" i="41"/>
  <c r="AB141" i="41"/>
  <c r="K140" i="41"/>
  <c r="J140" i="41"/>
  <c r="I140" i="41"/>
  <c r="H140" i="41"/>
  <c r="G140" i="41"/>
  <c r="F140" i="41"/>
  <c r="AD139" i="41"/>
  <c r="AC139" i="41"/>
  <c r="AB139" i="41"/>
  <c r="AD138" i="41"/>
  <c r="AC138" i="41"/>
  <c r="AB138" i="41"/>
  <c r="AD137" i="41"/>
  <c r="AC137" i="41"/>
  <c r="AB137" i="41"/>
  <c r="AD136" i="41"/>
  <c r="AC136" i="41"/>
  <c r="AB136" i="41"/>
  <c r="AD135" i="41"/>
  <c r="AC135" i="41"/>
  <c r="AB135" i="41"/>
  <c r="AD134" i="41"/>
  <c r="AC134" i="41"/>
  <c r="AB134" i="41"/>
  <c r="AD133" i="41"/>
  <c r="AC133" i="41"/>
  <c r="AB133" i="41"/>
  <c r="AD132" i="41"/>
  <c r="AC132" i="41"/>
  <c r="AB132" i="41"/>
  <c r="AD102" i="41"/>
  <c r="AC102" i="41"/>
  <c r="AB102" i="41"/>
  <c r="K101" i="41"/>
  <c r="J101" i="41"/>
  <c r="I101" i="41"/>
  <c r="H101" i="41"/>
  <c r="G101" i="41"/>
  <c r="F101" i="41"/>
  <c r="AD100" i="41"/>
  <c r="AC100" i="41"/>
  <c r="AB100" i="41"/>
  <c r="AD99" i="41"/>
  <c r="AC99" i="41"/>
  <c r="AB99" i="41"/>
  <c r="AD98" i="41"/>
  <c r="AC98" i="41"/>
  <c r="AB98" i="41"/>
  <c r="AD97" i="41"/>
  <c r="AC97" i="41"/>
  <c r="AB97" i="41"/>
  <c r="AD96" i="41"/>
  <c r="AC96" i="41"/>
  <c r="AB96" i="41"/>
  <c r="AD95" i="41"/>
  <c r="AC95" i="41"/>
  <c r="AB95" i="41"/>
  <c r="AD94" i="41"/>
  <c r="AC94" i="41"/>
  <c r="AB94" i="41"/>
  <c r="AD93" i="41"/>
  <c r="AC93" i="41"/>
  <c r="AB93" i="41"/>
  <c r="AD92" i="41"/>
  <c r="AC92" i="41"/>
  <c r="AB92" i="41"/>
  <c r="AD91" i="41"/>
  <c r="AC91" i="41"/>
  <c r="AB91" i="41"/>
  <c r="AD90" i="41"/>
  <c r="AC90" i="41"/>
  <c r="AB90" i="41"/>
  <c r="AB101" i="41" l="1"/>
  <c r="AC140" i="41"/>
  <c r="AD101" i="41"/>
  <c r="AD140" i="41"/>
  <c r="AB140" i="41"/>
  <c r="AC101" i="41"/>
  <c r="AB52" i="26" l="1"/>
  <c r="AA52" i="26"/>
  <c r="Z52" i="26"/>
  <c r="AB51" i="26"/>
  <c r="AA51" i="26"/>
  <c r="Z51" i="26"/>
  <c r="AB50" i="26"/>
  <c r="AA50" i="26"/>
  <c r="Z50" i="26"/>
  <c r="AB49" i="26"/>
  <c r="AA49" i="26"/>
  <c r="Z49" i="26"/>
  <c r="AB48" i="26"/>
  <c r="AA48" i="26"/>
  <c r="Z48" i="26"/>
  <c r="AB47" i="26"/>
  <c r="AA47" i="26"/>
  <c r="Z47" i="26"/>
  <c r="AB46" i="26"/>
  <c r="AA46" i="26"/>
  <c r="Z46" i="26"/>
  <c r="AB45" i="26"/>
  <c r="AA45" i="26"/>
  <c r="Z45" i="26"/>
  <c r="I1364" i="41" l="1"/>
  <c r="O1418" i="41" s="1"/>
  <c r="J1364" i="41"/>
  <c r="P1418" i="41" s="1"/>
  <c r="K1364" i="41"/>
  <c r="Q1418" i="41" s="1"/>
  <c r="L1364" i="41"/>
  <c r="R1418" i="41" s="1"/>
  <c r="M1364" i="41"/>
  <c r="S1418" i="41" s="1"/>
  <c r="N1364" i="41"/>
  <c r="T1418" i="41" s="1"/>
  <c r="N1424" i="41"/>
  <c r="M1424" i="41"/>
  <c r="L1424" i="41"/>
  <c r="K1424" i="41"/>
  <c r="J1424" i="41"/>
  <c r="I1424" i="41"/>
  <c r="AG1423" i="41"/>
  <c r="AF1423" i="41"/>
  <c r="AE1423" i="41"/>
  <c r="AG1422" i="41"/>
  <c r="AF1422" i="41"/>
  <c r="AE1422" i="41"/>
  <c r="AG1421" i="41"/>
  <c r="AF1421" i="41"/>
  <c r="AE1421" i="41"/>
  <c r="AG1420" i="41"/>
  <c r="AF1420" i="41"/>
  <c r="AE1420" i="41"/>
  <c r="AG1419" i="41"/>
  <c r="AF1419" i="41"/>
  <c r="AE1419" i="41"/>
  <c r="Q1408" i="41"/>
  <c r="P1408" i="41"/>
  <c r="O1408" i="41"/>
  <c r="N1408" i="41"/>
  <c r="M1408" i="41"/>
  <c r="L1408" i="41"/>
  <c r="Q1398" i="41"/>
  <c r="P1398" i="41"/>
  <c r="O1398" i="41"/>
  <c r="N1398" i="41"/>
  <c r="M1398" i="41"/>
  <c r="L1398" i="41"/>
  <c r="Q1347" i="41"/>
  <c r="P1347" i="41"/>
  <c r="O1347" i="41"/>
  <c r="N1347" i="41"/>
  <c r="M1347" i="41"/>
  <c r="L1347" i="41"/>
  <c r="Q1337" i="41"/>
  <c r="P1337" i="41"/>
  <c r="O1337" i="41"/>
  <c r="N1337" i="41"/>
  <c r="M1337" i="41"/>
  <c r="L1337" i="41"/>
  <c r="N1376" i="41"/>
  <c r="M1376" i="41"/>
  <c r="L1376" i="41"/>
  <c r="K1376" i="41"/>
  <c r="J1376" i="41"/>
  <c r="I1376" i="41"/>
  <c r="AG1375" i="41"/>
  <c r="AF1375" i="41"/>
  <c r="AE1375" i="41"/>
  <c r="AG1374" i="41"/>
  <c r="AF1374" i="41"/>
  <c r="AE1374" i="41"/>
  <c r="AG1373" i="41"/>
  <c r="AF1373" i="41"/>
  <c r="AE1373" i="41"/>
  <c r="AG1372" i="41"/>
  <c r="AF1372" i="41"/>
  <c r="AE1372" i="41"/>
  <c r="AG1371" i="41"/>
  <c r="AF1371" i="41"/>
  <c r="AE1371" i="41"/>
  <c r="AG1370" i="41"/>
  <c r="AF1370" i="41"/>
  <c r="AE1370" i="41"/>
  <c r="Q1357" i="41"/>
  <c r="P1369" i="41"/>
  <c r="O1369" i="41"/>
  <c r="AG1363" i="41"/>
  <c r="AF1363" i="41"/>
  <c r="AE1363" i="41"/>
  <c r="AG1362" i="41"/>
  <c r="AF1362" i="41"/>
  <c r="AE1362" i="41"/>
  <c r="AG1361" i="41"/>
  <c r="AF1361" i="41"/>
  <c r="AE1361" i="41"/>
  <c r="AG1360" i="41"/>
  <c r="AF1360" i="41"/>
  <c r="AE1360" i="41"/>
  <c r="AG1359" i="41"/>
  <c r="AF1359" i="41"/>
  <c r="AE1359" i="41"/>
  <c r="AG1358" i="41"/>
  <c r="AF1358" i="41"/>
  <c r="AE1358" i="41"/>
  <c r="S1369" i="41" l="1"/>
  <c r="T1369" i="41"/>
  <c r="T1370" i="41" s="1"/>
  <c r="AH1370" i="41" s="1"/>
  <c r="AE1424" i="41"/>
  <c r="AF1424" i="41"/>
  <c r="R1357" i="41"/>
  <c r="R1360" i="41" s="1"/>
  <c r="AG1364" i="41"/>
  <c r="AF1364" i="41"/>
  <c r="AE1364" i="41"/>
  <c r="Q1382" i="41"/>
  <c r="R1382" i="41"/>
  <c r="O1382" i="41"/>
  <c r="S1382" i="41"/>
  <c r="P1382" i="41"/>
  <c r="T1382" i="41"/>
  <c r="O1422" i="41"/>
  <c r="O1421" i="41"/>
  <c r="O1420" i="41"/>
  <c r="O1423" i="41"/>
  <c r="O1419" i="41"/>
  <c r="S1422" i="41"/>
  <c r="S1421" i="41"/>
  <c r="S1420" i="41"/>
  <c r="S1423" i="41"/>
  <c r="S1419" i="41"/>
  <c r="P1421" i="41"/>
  <c r="P1420" i="41"/>
  <c r="P1423" i="41"/>
  <c r="P1419" i="41"/>
  <c r="P1422" i="41"/>
  <c r="T1421" i="41"/>
  <c r="T1420" i="41"/>
  <c r="T1423" i="41"/>
  <c r="T1419" i="41"/>
  <c r="T1422" i="41"/>
  <c r="Q1420" i="41"/>
  <c r="Q1423" i="41"/>
  <c r="Q1419" i="41"/>
  <c r="Q1422" i="41"/>
  <c r="Q1421" i="41"/>
  <c r="R1423" i="41"/>
  <c r="R1419" i="41"/>
  <c r="R1422" i="41"/>
  <c r="R1421" i="41"/>
  <c r="R1420" i="41"/>
  <c r="O1388" i="41"/>
  <c r="O1384" i="41"/>
  <c r="O1391" i="41"/>
  <c r="O1387" i="41"/>
  <c r="AG1424" i="41"/>
  <c r="AF1376" i="41"/>
  <c r="AG1376" i="41"/>
  <c r="AE1376" i="41"/>
  <c r="Q1362" i="41"/>
  <c r="AI1362" i="41" s="1"/>
  <c r="Q1361" i="41"/>
  <c r="AI1361" i="41" s="1"/>
  <c r="AI1357" i="41"/>
  <c r="Q1363" i="41"/>
  <c r="AI1363" i="41" s="1"/>
  <c r="Q1358" i="41"/>
  <c r="AI1358" i="41" s="1"/>
  <c r="Q1360" i="41"/>
  <c r="AI1360" i="41" s="1"/>
  <c r="Q1359" i="41"/>
  <c r="AI1359" i="41" s="1"/>
  <c r="T1373" i="41"/>
  <c r="AH1373" i="41" s="1"/>
  <c r="T1375" i="41"/>
  <c r="AH1375" i="41" s="1"/>
  <c r="T1374" i="41"/>
  <c r="AH1374" i="41" s="1"/>
  <c r="T1371" i="41"/>
  <c r="AH1371" i="41" s="1"/>
  <c r="AH1369" i="41"/>
  <c r="P1373" i="41"/>
  <c r="P1375" i="41"/>
  <c r="P1370" i="41"/>
  <c r="P1371" i="41"/>
  <c r="P1374" i="41"/>
  <c r="O1375" i="41"/>
  <c r="O1373" i="41"/>
  <c r="O1372" i="41"/>
  <c r="S1374" i="41"/>
  <c r="AJ1374" i="41" s="1"/>
  <c r="S1375" i="41"/>
  <c r="AJ1375" i="41" s="1"/>
  <c r="S1372" i="41"/>
  <c r="AJ1372" i="41" s="1"/>
  <c r="S1371" i="41"/>
  <c r="AJ1371" i="41" s="1"/>
  <c r="AJ1369" i="41"/>
  <c r="O1357" i="41"/>
  <c r="O1359" i="41" s="1"/>
  <c r="S1357" i="41"/>
  <c r="S1359" i="41" s="1"/>
  <c r="AJ1359" i="41" s="1"/>
  <c r="Q1369" i="41"/>
  <c r="P1357" i="41"/>
  <c r="P1358" i="41" s="1"/>
  <c r="T1357" i="41"/>
  <c r="T1358" i="41" s="1"/>
  <c r="R1369" i="41"/>
  <c r="R1370" i="41" s="1"/>
  <c r="O1370" i="41"/>
  <c r="O1374" i="41"/>
  <c r="P1372" i="41"/>
  <c r="T1372" i="41"/>
  <c r="AH1372" i="41" s="1"/>
  <c r="S1373" i="41"/>
  <c r="AJ1373" i="41" s="1"/>
  <c r="O1371" i="41"/>
  <c r="S1370" i="41"/>
  <c r="AJ1370" i="41" s="1"/>
  <c r="R1361" i="41" l="1"/>
  <c r="R1362" i="41"/>
  <c r="R1359" i="41"/>
  <c r="R1358" i="41"/>
  <c r="R1363" i="41"/>
  <c r="S1358" i="41"/>
  <c r="AJ1358" i="41" s="1"/>
  <c r="O1383" i="41"/>
  <c r="O1389" i="41"/>
  <c r="O1390" i="41"/>
  <c r="O1385" i="41"/>
  <c r="O1386" i="41"/>
  <c r="AH1376" i="41"/>
  <c r="AI1364" i="41"/>
  <c r="S1360" i="41"/>
  <c r="AJ1360" i="41" s="1"/>
  <c r="S1363" i="41"/>
  <c r="AJ1363" i="41" s="1"/>
  <c r="Q1364" i="41"/>
  <c r="T1376" i="41"/>
  <c r="O1376" i="41"/>
  <c r="AJ1376" i="41"/>
  <c r="P1376" i="41"/>
  <c r="AH1358" i="41"/>
  <c r="P1362" i="41"/>
  <c r="P1360" i="41"/>
  <c r="P1359" i="41"/>
  <c r="P1361" i="41"/>
  <c r="P1363" i="41"/>
  <c r="Q1372" i="41"/>
  <c r="AI1372" i="41" s="1"/>
  <c r="Q1371" i="41"/>
  <c r="AI1371" i="41" s="1"/>
  <c r="AI1369" i="41"/>
  <c r="Q1373" i="41"/>
  <c r="AI1373" i="41" s="1"/>
  <c r="Q1374" i="41"/>
  <c r="AI1374" i="41" s="1"/>
  <c r="Q1375" i="41"/>
  <c r="AI1375" i="41" s="1"/>
  <c r="Q1370" i="41"/>
  <c r="R1374" i="41"/>
  <c r="R1373" i="41"/>
  <c r="R1375" i="41"/>
  <c r="R1372" i="41"/>
  <c r="R1371" i="41"/>
  <c r="S1362" i="41"/>
  <c r="AJ1362" i="41" s="1"/>
  <c r="S1361" i="41"/>
  <c r="AJ1357" i="41"/>
  <c r="T1362" i="41"/>
  <c r="AH1362" i="41" s="1"/>
  <c r="T1361" i="41"/>
  <c r="AH1361" i="41" s="1"/>
  <c r="T1359" i="41"/>
  <c r="AH1359" i="41" s="1"/>
  <c r="AH1357" i="41"/>
  <c r="T1360" i="41"/>
  <c r="AH1360" i="41" s="1"/>
  <c r="T1363" i="41"/>
  <c r="AH1363" i="41" s="1"/>
  <c r="O1363" i="41"/>
  <c r="O1361" i="41"/>
  <c r="O1360" i="41"/>
  <c r="O1358" i="41"/>
  <c r="O1362" i="41"/>
  <c r="S1376" i="41"/>
  <c r="R1364" i="41" l="1"/>
  <c r="P1364" i="41"/>
  <c r="O1364" i="41"/>
  <c r="R1376" i="41"/>
  <c r="AH1364" i="41"/>
  <c r="AJ1361" i="41"/>
  <c r="AJ1364" i="41" s="1"/>
  <c r="S1364" i="41"/>
  <c r="T1364" i="41"/>
  <c r="Q1376" i="41"/>
  <c r="AI1370" i="41"/>
  <c r="AI1376" i="41" s="1"/>
  <c r="AE297" i="44" l="1"/>
  <c r="AD297" i="44"/>
  <c r="AC297" i="44"/>
  <c r="AE296" i="44"/>
  <c r="AD296" i="44"/>
  <c r="AC296" i="44"/>
  <c r="AE295" i="44"/>
  <c r="AD295" i="44"/>
  <c r="AC295" i="44"/>
  <c r="I298" i="44"/>
  <c r="J298" i="44"/>
  <c r="K298" i="44"/>
  <c r="L298" i="44"/>
  <c r="M298" i="44"/>
  <c r="N298" i="44"/>
  <c r="N224" i="44"/>
  <c r="M224" i="44"/>
  <c r="L224" i="44"/>
  <c r="K224" i="44"/>
  <c r="J224" i="44"/>
  <c r="I224" i="44"/>
  <c r="AE223" i="44"/>
  <c r="AD223" i="44"/>
  <c r="AC223" i="44"/>
  <c r="AE222" i="44"/>
  <c r="AD222" i="44"/>
  <c r="AC222" i="44"/>
  <c r="AE221" i="44"/>
  <c r="AD221" i="44"/>
  <c r="AC221" i="44"/>
  <c r="AE220" i="44"/>
  <c r="AD220" i="44"/>
  <c r="AC220" i="44"/>
  <c r="AE219" i="44"/>
  <c r="AD219" i="44"/>
  <c r="AC219" i="44"/>
  <c r="N173" i="44"/>
  <c r="T204" i="44" s="1"/>
  <c r="M173" i="44"/>
  <c r="S218" i="44" s="1"/>
  <c r="AH218" i="44" s="1"/>
  <c r="L173" i="44"/>
  <c r="R218" i="44" s="1"/>
  <c r="R222" i="44" s="1"/>
  <c r="K173" i="44"/>
  <c r="Q178" i="44" s="1"/>
  <c r="J173" i="44"/>
  <c r="P204" i="44" s="1"/>
  <c r="I173" i="44"/>
  <c r="O218" i="44" s="1"/>
  <c r="O222" i="44" s="1"/>
  <c r="AE172" i="44"/>
  <c r="AD172" i="44"/>
  <c r="AC172" i="44"/>
  <c r="AE171" i="44"/>
  <c r="AD171" i="44"/>
  <c r="AC171" i="44"/>
  <c r="AE170" i="44"/>
  <c r="AD170" i="44"/>
  <c r="AC170" i="44"/>
  <c r="AE169" i="44"/>
  <c r="AD169" i="44"/>
  <c r="AC169" i="44"/>
  <c r="F12" i="44"/>
  <c r="N487" i="7"/>
  <c r="M487" i="7"/>
  <c r="L487" i="7"/>
  <c r="K487" i="7"/>
  <c r="J487" i="7"/>
  <c r="I487" i="7"/>
  <c r="AG486" i="7"/>
  <c r="AF486" i="7"/>
  <c r="AE486" i="7"/>
  <c r="AG485" i="7"/>
  <c r="AF485" i="7"/>
  <c r="AE485" i="7"/>
  <c r="AG484" i="7"/>
  <c r="AF484" i="7"/>
  <c r="AE484" i="7"/>
  <c r="AG483" i="7"/>
  <c r="AF483" i="7"/>
  <c r="AE483" i="7"/>
  <c r="N227" i="7"/>
  <c r="M227" i="7"/>
  <c r="L227" i="7"/>
  <c r="K227" i="7"/>
  <c r="J227" i="7"/>
  <c r="I227" i="7"/>
  <c r="AG226" i="7"/>
  <c r="AF226" i="7"/>
  <c r="AE226" i="7"/>
  <c r="AG225" i="7"/>
  <c r="AF225" i="7"/>
  <c r="AE225" i="7"/>
  <c r="AG224" i="7"/>
  <c r="AF224" i="7"/>
  <c r="AE224" i="7"/>
  <c r="N143" i="7"/>
  <c r="M143" i="7"/>
  <c r="L143" i="7"/>
  <c r="K143" i="7"/>
  <c r="J143" i="7"/>
  <c r="I143" i="7"/>
  <c r="AG142" i="7"/>
  <c r="AF142" i="7"/>
  <c r="AE142" i="7"/>
  <c r="AG141" i="7"/>
  <c r="AF141" i="7"/>
  <c r="AE141" i="7"/>
  <c r="AG140" i="7"/>
  <c r="AF140" i="7"/>
  <c r="AE140" i="7"/>
  <c r="AG139" i="7"/>
  <c r="AF139" i="7"/>
  <c r="AE139" i="7"/>
  <c r="AG138" i="7"/>
  <c r="AF138" i="7"/>
  <c r="AE138" i="7"/>
  <c r="F701" i="41"/>
  <c r="G701" i="41"/>
  <c r="H701" i="41"/>
  <c r="M226" i="26"/>
  <c r="M227" i="26"/>
  <c r="M228" i="26"/>
  <c r="M229" i="26"/>
  <c r="K169" i="26"/>
  <c r="J169" i="26"/>
  <c r="I169" i="26"/>
  <c r="H169" i="26"/>
  <c r="G169" i="26"/>
  <c r="F169" i="26"/>
  <c r="AB168" i="26"/>
  <c r="AA168" i="26"/>
  <c r="Z168" i="26"/>
  <c r="AB167" i="26"/>
  <c r="AA167" i="26"/>
  <c r="Z167" i="26"/>
  <c r="L119" i="44" l="1"/>
  <c r="L134" i="44"/>
  <c r="Q323" i="44"/>
  <c r="N344" i="44"/>
  <c r="R293" i="44"/>
  <c r="R295" i="44" s="1"/>
  <c r="N364" i="44"/>
  <c r="P392" i="44"/>
  <c r="O204" i="44"/>
  <c r="S221" i="44"/>
  <c r="Q240" i="44"/>
  <c r="O303" i="44"/>
  <c r="L334" i="44"/>
  <c r="L354" i="44"/>
  <c r="R204" i="44"/>
  <c r="O220" i="44"/>
  <c r="R220" i="44"/>
  <c r="S223" i="44"/>
  <c r="S293" i="44"/>
  <c r="S296" i="44" s="1"/>
  <c r="AH296" i="44" s="1"/>
  <c r="P303" i="44"/>
  <c r="T303" i="44"/>
  <c r="R323" i="44"/>
  <c r="M334" i="44"/>
  <c r="Q334" i="44"/>
  <c r="O344" i="44"/>
  <c r="M354" i="44"/>
  <c r="Q354" i="44"/>
  <c r="O364" i="44"/>
  <c r="O375" i="44"/>
  <c r="S375" i="44"/>
  <c r="Q392" i="44"/>
  <c r="S219" i="44"/>
  <c r="P334" i="44"/>
  <c r="R375" i="44"/>
  <c r="O149" i="44"/>
  <c r="O172" i="44" s="1"/>
  <c r="S204" i="44"/>
  <c r="O221" i="44"/>
  <c r="S220" i="44"/>
  <c r="M240" i="44"/>
  <c r="Q303" i="44"/>
  <c r="O323" i="44"/>
  <c r="S323" i="44"/>
  <c r="N334" i="44"/>
  <c r="L344" i="44"/>
  <c r="P344" i="44"/>
  <c r="N354" i="44"/>
  <c r="L364" i="44"/>
  <c r="P364" i="44"/>
  <c r="P375" i="44"/>
  <c r="N392" i="44"/>
  <c r="R392" i="44"/>
  <c r="O219" i="44"/>
  <c r="S303" i="44"/>
  <c r="P354" i="44"/>
  <c r="N375" i="44"/>
  <c r="O178" i="44"/>
  <c r="O223" i="44"/>
  <c r="R221" i="44"/>
  <c r="P240" i="44"/>
  <c r="O293" i="44"/>
  <c r="O295" i="44" s="1"/>
  <c r="R303" i="44"/>
  <c r="P323" i="44"/>
  <c r="T323" i="44"/>
  <c r="O334" i="44"/>
  <c r="M344" i="44"/>
  <c r="Q344" i="44"/>
  <c r="O354" i="44"/>
  <c r="M364" i="44"/>
  <c r="Q364" i="44"/>
  <c r="Q375" i="44"/>
  <c r="O392" i="44"/>
  <c r="S392" i="44"/>
  <c r="S149" i="44"/>
  <c r="S172" i="44" s="1"/>
  <c r="AH172" i="44" s="1"/>
  <c r="S191" i="44"/>
  <c r="R219" i="44"/>
  <c r="S222" i="44"/>
  <c r="AH222" i="44" s="1"/>
  <c r="S229" i="44"/>
  <c r="Q293" i="44"/>
  <c r="S295" i="44"/>
  <c r="AH295" i="44" s="1"/>
  <c r="O297" i="44"/>
  <c r="T229" i="44"/>
  <c r="P178" i="44"/>
  <c r="R178" i="44"/>
  <c r="N240" i="44"/>
  <c r="T293" i="44"/>
  <c r="R297" i="44"/>
  <c r="S178" i="44"/>
  <c r="R223" i="44"/>
  <c r="O229" i="44"/>
  <c r="O240" i="44"/>
  <c r="S297" i="44"/>
  <c r="AH297" i="44" s="1"/>
  <c r="P191" i="44"/>
  <c r="P229" i="44"/>
  <c r="Q191" i="44"/>
  <c r="Q229" i="44"/>
  <c r="R149" i="44"/>
  <c r="R172" i="44" s="1"/>
  <c r="R191" i="44"/>
  <c r="R229" i="44"/>
  <c r="R240" i="44"/>
  <c r="P293" i="44"/>
  <c r="AE224" i="44"/>
  <c r="AC224" i="44"/>
  <c r="P168" i="44"/>
  <c r="T191" i="44"/>
  <c r="P218" i="44"/>
  <c r="Q168" i="44"/>
  <c r="AG168" i="44" s="1"/>
  <c r="Q218" i="44"/>
  <c r="AH223" i="44"/>
  <c r="P149" i="44"/>
  <c r="R168" i="44"/>
  <c r="T178" i="44"/>
  <c r="Q149" i="44"/>
  <c r="S168" i="44"/>
  <c r="AH168" i="44" s="1"/>
  <c r="O191" i="44"/>
  <c r="Q204" i="44"/>
  <c r="AH220" i="44"/>
  <c r="T168" i="44"/>
  <c r="AF168" i="44" s="1"/>
  <c r="T218" i="44"/>
  <c r="AD224" i="44"/>
  <c r="AH221" i="44"/>
  <c r="T149" i="44"/>
  <c r="O168" i="44"/>
  <c r="R169" i="44"/>
  <c r="S169" i="44"/>
  <c r="AH169" i="44" s="1"/>
  <c r="S170" i="44"/>
  <c r="AH170" i="44" s="1"/>
  <c r="S171" i="44"/>
  <c r="AH171" i="44" s="1"/>
  <c r="O169" i="44"/>
  <c r="O170" i="44"/>
  <c r="O171" i="44"/>
  <c r="AC173" i="44"/>
  <c r="AE173" i="44"/>
  <c r="AD173" i="44"/>
  <c r="AF487" i="7"/>
  <c r="AE487" i="7"/>
  <c r="AG487" i="7"/>
  <c r="AF227" i="7"/>
  <c r="AE227" i="7"/>
  <c r="AG227" i="7"/>
  <c r="AE143" i="7"/>
  <c r="AF143" i="7"/>
  <c r="AG143" i="7"/>
  <c r="AB169" i="26"/>
  <c r="AA169" i="26"/>
  <c r="Z169" i="26"/>
  <c r="L138" i="44" l="1"/>
  <c r="L141" i="44"/>
  <c r="L137" i="44"/>
  <c r="L140" i="44"/>
  <c r="L136" i="44"/>
  <c r="L139" i="44"/>
  <c r="L124" i="44"/>
  <c r="L123" i="44"/>
  <c r="L126" i="44"/>
  <c r="L122" i="44"/>
  <c r="L125" i="44"/>
  <c r="L121" i="44"/>
  <c r="R171" i="44"/>
  <c r="R170" i="44"/>
  <c r="O296" i="44"/>
  <c r="L120" i="44"/>
  <c r="L127" i="44" s="1"/>
  <c r="L135" i="44"/>
  <c r="L142" i="44" s="1"/>
  <c r="R296" i="44"/>
  <c r="O224" i="44"/>
  <c r="AG218" i="44"/>
  <c r="Q219" i="44"/>
  <c r="Q222" i="44"/>
  <c r="AG222" i="44" s="1"/>
  <c r="Q220" i="44"/>
  <c r="Q223" i="44"/>
  <c r="AG223" i="44" s="1"/>
  <c r="Q221" i="44"/>
  <c r="AG221" i="44" s="1"/>
  <c r="P219" i="44"/>
  <c r="P222" i="44"/>
  <c r="P220" i="44"/>
  <c r="P223" i="44"/>
  <c r="P221" i="44"/>
  <c r="Q295" i="44"/>
  <c r="AG295" i="44" s="1"/>
  <c r="Q296" i="44"/>
  <c r="AG296" i="44" s="1"/>
  <c r="Q297" i="44"/>
  <c r="AG297" i="44" s="1"/>
  <c r="AF218" i="44"/>
  <c r="T220" i="44"/>
  <c r="AF220" i="44" s="1"/>
  <c r="T223" i="44"/>
  <c r="AF223" i="44" s="1"/>
  <c r="T221" i="44"/>
  <c r="AF221" i="44" s="1"/>
  <c r="T219" i="44"/>
  <c r="AF219" i="44" s="1"/>
  <c r="T222" i="44"/>
  <c r="AF222" i="44" s="1"/>
  <c r="P295" i="44"/>
  <c r="P296" i="44"/>
  <c r="P297" i="44"/>
  <c r="T296" i="44"/>
  <c r="AF296" i="44" s="1"/>
  <c r="T297" i="44"/>
  <c r="AF297" i="44" s="1"/>
  <c r="T295" i="44"/>
  <c r="AF295" i="44" s="1"/>
  <c r="S224" i="44"/>
  <c r="AH219" i="44"/>
  <c r="AH224" i="44" s="1"/>
  <c r="R224" i="44"/>
  <c r="P169" i="44"/>
  <c r="P170" i="44"/>
  <c r="P171" i="44"/>
  <c r="P172" i="44"/>
  <c r="T170" i="44"/>
  <c r="AF170" i="44" s="1"/>
  <c r="T171" i="44"/>
  <c r="AF171" i="44" s="1"/>
  <c r="T172" i="44"/>
  <c r="AF172" i="44" s="1"/>
  <c r="T169" i="44"/>
  <c r="AG220" i="44"/>
  <c r="R173" i="44"/>
  <c r="Q170" i="44"/>
  <c r="AG170" i="44" s="1"/>
  <c r="Q171" i="44"/>
  <c r="AG171" i="44" s="1"/>
  <c r="Q172" i="44"/>
  <c r="AG172" i="44" s="1"/>
  <c r="Q169" i="44"/>
  <c r="AH173" i="44"/>
  <c r="O173" i="44"/>
  <c r="S173" i="44"/>
  <c r="T224" i="44" l="1"/>
  <c r="P224" i="44"/>
  <c r="AF224" i="44"/>
  <c r="AG219" i="44"/>
  <c r="AG224" i="44" s="1"/>
  <c r="Q224" i="44"/>
  <c r="P173" i="44"/>
  <c r="AG169" i="44"/>
  <c r="AG173" i="44" s="1"/>
  <c r="Q173" i="44"/>
  <c r="AF169" i="44"/>
  <c r="AF173" i="44" s="1"/>
  <c r="T173" i="44"/>
  <c r="AD405" i="44" l="1"/>
  <c r="AC405" i="44"/>
  <c r="AB405" i="44"/>
  <c r="AD404" i="44"/>
  <c r="AC404" i="44"/>
  <c r="AB404" i="44"/>
  <c r="AD403" i="44"/>
  <c r="AC403" i="44"/>
  <c r="AB403" i="44"/>
  <c r="AD402" i="44"/>
  <c r="AC402" i="44"/>
  <c r="AB402" i="44"/>
  <c r="AD401" i="44"/>
  <c r="AC401" i="44"/>
  <c r="AB401" i="44"/>
  <c r="AD400" i="44"/>
  <c r="AC400" i="44"/>
  <c r="AB400" i="44"/>
  <c r="AD399" i="44"/>
  <c r="AC399" i="44"/>
  <c r="AB399" i="44"/>
  <c r="AD398" i="44"/>
  <c r="AC398" i="44"/>
  <c r="AB398" i="44"/>
  <c r="AD397" i="44"/>
  <c r="AC397" i="44"/>
  <c r="AB397" i="44"/>
  <c r="AD396" i="44"/>
  <c r="AC396" i="44"/>
  <c r="AB396" i="44"/>
  <c r="AD395" i="44"/>
  <c r="AC395" i="44"/>
  <c r="AB395" i="44"/>
  <c r="AD394" i="44"/>
  <c r="AC394" i="44"/>
  <c r="AB394" i="44"/>
  <c r="AD386" i="44"/>
  <c r="AC386" i="44"/>
  <c r="AB386" i="44"/>
  <c r="AD385" i="44"/>
  <c r="AC385" i="44"/>
  <c r="AB385" i="44"/>
  <c r="AD384" i="44"/>
  <c r="AC384" i="44"/>
  <c r="AB384" i="44"/>
  <c r="AD383" i="44"/>
  <c r="AC383" i="44"/>
  <c r="AB383" i="44"/>
  <c r="AD382" i="44"/>
  <c r="AC382" i="44"/>
  <c r="AB382" i="44"/>
  <c r="AD381" i="44"/>
  <c r="AC381" i="44"/>
  <c r="AB381" i="44"/>
  <c r="AD380" i="44"/>
  <c r="AC380" i="44"/>
  <c r="AB380" i="44"/>
  <c r="AD379" i="44"/>
  <c r="AC379" i="44"/>
  <c r="AB379" i="44"/>
  <c r="AD378" i="44"/>
  <c r="AC378" i="44"/>
  <c r="AB378" i="44"/>
  <c r="AD377" i="44"/>
  <c r="AC377" i="44"/>
  <c r="AB377" i="44"/>
  <c r="AC272" i="44"/>
  <c r="AB272" i="44"/>
  <c r="AA272" i="44"/>
  <c r="AC271" i="44"/>
  <c r="AB271" i="44"/>
  <c r="AA271" i="44"/>
  <c r="AC270" i="44"/>
  <c r="AB270" i="44"/>
  <c r="AA270" i="44"/>
  <c r="AC269" i="44"/>
  <c r="AB269" i="44"/>
  <c r="AA269" i="44"/>
  <c r="AC260" i="44"/>
  <c r="AB260" i="44"/>
  <c r="AA260" i="44"/>
  <c r="AC259" i="44"/>
  <c r="AB259" i="44"/>
  <c r="AA259" i="44"/>
  <c r="AC258" i="44"/>
  <c r="AB258" i="44"/>
  <c r="AA258" i="44"/>
  <c r="AC257" i="44"/>
  <c r="AB257" i="44"/>
  <c r="AA257" i="44"/>
  <c r="AC256" i="44"/>
  <c r="AB256" i="44"/>
  <c r="AA256" i="44"/>
  <c r="AC255" i="44"/>
  <c r="AB255" i="44"/>
  <c r="AA255" i="44"/>
  <c r="AC254" i="44"/>
  <c r="AB254" i="44"/>
  <c r="AA254" i="44"/>
  <c r="AC253" i="44"/>
  <c r="AB253" i="44"/>
  <c r="AA253" i="44"/>
  <c r="AE234" i="44"/>
  <c r="AD234" i="44"/>
  <c r="AC234" i="44"/>
  <c r="AE233" i="44"/>
  <c r="AD233" i="44"/>
  <c r="AC233" i="44"/>
  <c r="AE232" i="44"/>
  <c r="AD232" i="44"/>
  <c r="AC232" i="44"/>
  <c r="AE231" i="44"/>
  <c r="AD231" i="44"/>
  <c r="AC231" i="44"/>
  <c r="AE230" i="44"/>
  <c r="AD230" i="44"/>
  <c r="AC230" i="44"/>
  <c r="AE212" i="44"/>
  <c r="AD212" i="44"/>
  <c r="AC212" i="44"/>
  <c r="AE211" i="44"/>
  <c r="AD211" i="44"/>
  <c r="AC211" i="44"/>
  <c r="AE210" i="44"/>
  <c r="AD210" i="44"/>
  <c r="AC210" i="44"/>
  <c r="AE209" i="44"/>
  <c r="AD209" i="44"/>
  <c r="AC209" i="44"/>
  <c r="AE208" i="44"/>
  <c r="AD208" i="44"/>
  <c r="AC208" i="44"/>
  <c r="AE207" i="44"/>
  <c r="AD207" i="44"/>
  <c r="AC207" i="44"/>
  <c r="AE206" i="44"/>
  <c r="AD206" i="44"/>
  <c r="AC206" i="44"/>
  <c r="AE205" i="44"/>
  <c r="AD205" i="44"/>
  <c r="AC205" i="44"/>
  <c r="AE198" i="44"/>
  <c r="AD198" i="44"/>
  <c r="AC198" i="44"/>
  <c r="AE197" i="44"/>
  <c r="AD197" i="44"/>
  <c r="AC197" i="44"/>
  <c r="AE196" i="44"/>
  <c r="AD196" i="44"/>
  <c r="AC196" i="44"/>
  <c r="AE195" i="44"/>
  <c r="AD195" i="44"/>
  <c r="AC195" i="44"/>
  <c r="AE194" i="44"/>
  <c r="AD194" i="44"/>
  <c r="AC194" i="44"/>
  <c r="AE193" i="44"/>
  <c r="AD193" i="44"/>
  <c r="AC193" i="44"/>
  <c r="AE192" i="44"/>
  <c r="AE199" i="44" s="1"/>
  <c r="AD192" i="44"/>
  <c r="AC192" i="44"/>
  <c r="AE185" i="44"/>
  <c r="AD185" i="44"/>
  <c r="AC185" i="44"/>
  <c r="AE184" i="44"/>
  <c r="AD184" i="44"/>
  <c r="AC184" i="44"/>
  <c r="AE183" i="44"/>
  <c r="AD183" i="44"/>
  <c r="AC183" i="44"/>
  <c r="AE182" i="44"/>
  <c r="AD182" i="44"/>
  <c r="AC182" i="44"/>
  <c r="AE181" i="44"/>
  <c r="AD181" i="44"/>
  <c r="AC181" i="44"/>
  <c r="AE180" i="44"/>
  <c r="AD180" i="44"/>
  <c r="AC180" i="44"/>
  <c r="AE179" i="44"/>
  <c r="AD179" i="44"/>
  <c r="AC179" i="44"/>
  <c r="AE162" i="44"/>
  <c r="AD162" i="44"/>
  <c r="AC162" i="44"/>
  <c r="AE161" i="44"/>
  <c r="AD161" i="44"/>
  <c r="AC161" i="44"/>
  <c r="AE160" i="44"/>
  <c r="AD160" i="44"/>
  <c r="AC160" i="44"/>
  <c r="AE159" i="44"/>
  <c r="AD159" i="44"/>
  <c r="AC159" i="44"/>
  <c r="AE158" i="44"/>
  <c r="AD158" i="44"/>
  <c r="AC158" i="44"/>
  <c r="AE157" i="44"/>
  <c r="AD157" i="44"/>
  <c r="AC157" i="44"/>
  <c r="AE156" i="44"/>
  <c r="AD156" i="44"/>
  <c r="AC156" i="44"/>
  <c r="AE155" i="44"/>
  <c r="AD155" i="44"/>
  <c r="AC155" i="44"/>
  <c r="AE154" i="44"/>
  <c r="AD154" i="44"/>
  <c r="AC154" i="44"/>
  <c r="AE153" i="44"/>
  <c r="AD153" i="44"/>
  <c r="AC153" i="44"/>
  <c r="AE152" i="44"/>
  <c r="AD152" i="44"/>
  <c r="AC152" i="44"/>
  <c r="AE151" i="44"/>
  <c r="AD151" i="44"/>
  <c r="AC151" i="44"/>
  <c r="AE150" i="44"/>
  <c r="AD150" i="44"/>
  <c r="AC150" i="44"/>
  <c r="AI519" i="7"/>
  <c r="AH519" i="7"/>
  <c r="AG519" i="7"/>
  <c r="AI518" i="7"/>
  <c r="AH518" i="7"/>
  <c r="AG518" i="7"/>
  <c r="AI517" i="7"/>
  <c r="AH517" i="7"/>
  <c r="AG517" i="7"/>
  <c r="AI516" i="7"/>
  <c r="AH516" i="7"/>
  <c r="AG516" i="7"/>
  <c r="AI515" i="7"/>
  <c r="AH515" i="7"/>
  <c r="AG515" i="7"/>
  <c r="AB519" i="7"/>
  <c r="AA519" i="7"/>
  <c r="AB518" i="7"/>
  <c r="AA518" i="7"/>
  <c r="AB517" i="7"/>
  <c r="AA517" i="7"/>
  <c r="AB516" i="7"/>
  <c r="AA516" i="7"/>
  <c r="AB515" i="7"/>
  <c r="AA515" i="7"/>
  <c r="AG507" i="7"/>
  <c r="AF507" i="7"/>
  <c r="AE507" i="7"/>
  <c r="AG506" i="7"/>
  <c r="AF506" i="7"/>
  <c r="AE506" i="7"/>
  <c r="AG505" i="7"/>
  <c r="AF505" i="7"/>
  <c r="AE505" i="7"/>
  <c r="AG504" i="7"/>
  <c r="AF504" i="7"/>
  <c r="AE504" i="7"/>
  <c r="AG503" i="7"/>
  <c r="AF503" i="7"/>
  <c r="AE503" i="7"/>
  <c r="AG502" i="7"/>
  <c r="AF502" i="7"/>
  <c r="AE502" i="7"/>
  <c r="AG501" i="7"/>
  <c r="AF501" i="7"/>
  <c r="AE501" i="7"/>
  <c r="AG500" i="7"/>
  <c r="AF500" i="7"/>
  <c r="AE500" i="7"/>
  <c r="AG499" i="7"/>
  <c r="AF499" i="7"/>
  <c r="AE499" i="7"/>
  <c r="AG498" i="7"/>
  <c r="AF498" i="7"/>
  <c r="AE498" i="7"/>
  <c r="AG497" i="7"/>
  <c r="AF497" i="7"/>
  <c r="AE497" i="7"/>
  <c r="AG496" i="7"/>
  <c r="AF496" i="7"/>
  <c r="AE496" i="7"/>
  <c r="AG495" i="7"/>
  <c r="AF495" i="7"/>
  <c r="AE495" i="7"/>
  <c r="AG476" i="7"/>
  <c r="AF476" i="7"/>
  <c r="AE476" i="7"/>
  <c r="AG475" i="7"/>
  <c r="AF475" i="7"/>
  <c r="AE475" i="7"/>
  <c r="AG474" i="7"/>
  <c r="AF474" i="7"/>
  <c r="AE474" i="7"/>
  <c r="AG473" i="7"/>
  <c r="AF473" i="7"/>
  <c r="AE473" i="7"/>
  <c r="AG472" i="7"/>
  <c r="AF472" i="7"/>
  <c r="AE472" i="7"/>
  <c r="AG206" i="7"/>
  <c r="AF206" i="7"/>
  <c r="AE206" i="7"/>
  <c r="AG205" i="7"/>
  <c r="AF205" i="7"/>
  <c r="AE205" i="7"/>
  <c r="AG204" i="7"/>
  <c r="AF204" i="7"/>
  <c r="AE204" i="7"/>
  <c r="AG203" i="7"/>
  <c r="AF203" i="7"/>
  <c r="AE203" i="7"/>
  <c r="AG202" i="7"/>
  <c r="AF202" i="7"/>
  <c r="AE202" i="7"/>
  <c r="AG201" i="7"/>
  <c r="AF201" i="7"/>
  <c r="AE201" i="7"/>
  <c r="AG200" i="7"/>
  <c r="AF200" i="7"/>
  <c r="AE200" i="7"/>
  <c r="AG199" i="7"/>
  <c r="AF199" i="7"/>
  <c r="AE199" i="7"/>
  <c r="AG198" i="7"/>
  <c r="AF198" i="7"/>
  <c r="AE198" i="7"/>
  <c r="AG197" i="7"/>
  <c r="AF197" i="7"/>
  <c r="AE197" i="7"/>
  <c r="AG155" i="7"/>
  <c r="AF155" i="7"/>
  <c r="AE155" i="7"/>
  <c r="AG154" i="7"/>
  <c r="AF154" i="7"/>
  <c r="AE154" i="7"/>
  <c r="AG153" i="7"/>
  <c r="AF153" i="7"/>
  <c r="AE153" i="7"/>
  <c r="AG152" i="7"/>
  <c r="AF152" i="7"/>
  <c r="AE152" i="7"/>
  <c r="AG151" i="7"/>
  <c r="AF151" i="7"/>
  <c r="AE151" i="7"/>
  <c r="AG131" i="7"/>
  <c r="AF131" i="7"/>
  <c r="AE131" i="7"/>
  <c r="AG130" i="7"/>
  <c r="AF130" i="7"/>
  <c r="AE130" i="7"/>
  <c r="AG129" i="7"/>
  <c r="AF129" i="7"/>
  <c r="AE129" i="7"/>
  <c r="AG128" i="7"/>
  <c r="AF128" i="7"/>
  <c r="AE128" i="7"/>
  <c r="AG127" i="7"/>
  <c r="AF127" i="7"/>
  <c r="AE127" i="7"/>
  <c r="AG126" i="7"/>
  <c r="AF126" i="7"/>
  <c r="AE126" i="7"/>
  <c r="AG125" i="7"/>
  <c r="AF125" i="7"/>
  <c r="AE125" i="7"/>
  <c r="AG124" i="7"/>
  <c r="AF124" i="7"/>
  <c r="AE124" i="7"/>
  <c r="AG123" i="7"/>
  <c r="AF123" i="7"/>
  <c r="AE123" i="7"/>
  <c r="V520" i="7"/>
  <c r="U520" i="7"/>
  <c r="T520" i="7"/>
  <c r="S520" i="7"/>
  <c r="R520" i="7"/>
  <c r="Q520" i="7"/>
  <c r="J520" i="7"/>
  <c r="I520" i="7"/>
  <c r="H520" i="7"/>
  <c r="G520" i="7"/>
  <c r="F520" i="7"/>
  <c r="E520" i="7"/>
  <c r="AF398" i="41"/>
  <c r="AE398" i="41"/>
  <c r="AD398" i="41"/>
  <c r="AF73" i="41"/>
  <c r="AE73" i="41"/>
  <c r="AD73" i="41"/>
  <c r="AF59" i="41"/>
  <c r="AE59" i="41"/>
  <c r="AD59" i="41"/>
  <c r="AG520" i="7" l="1"/>
  <c r="AA520" i="7"/>
  <c r="AC186" i="44"/>
  <c r="AC235" i="44"/>
  <c r="AD235" i="44"/>
  <c r="AE235" i="44"/>
  <c r="AC213" i="44"/>
  <c r="AD213" i="44"/>
  <c r="AE213" i="44"/>
  <c r="AC199" i="44"/>
  <c r="AD199" i="44"/>
  <c r="AD186" i="44"/>
  <c r="AE186" i="44"/>
  <c r="AC163" i="44"/>
  <c r="AE163" i="44"/>
  <c r="AD163" i="44"/>
  <c r="AB520" i="7"/>
  <c r="AH520" i="7"/>
  <c r="AI520" i="7"/>
  <c r="M406" i="44"/>
  <c r="L406" i="44"/>
  <c r="K406" i="44"/>
  <c r="J406" i="44"/>
  <c r="I406" i="44"/>
  <c r="H406" i="44"/>
  <c r="AD393" i="44"/>
  <c r="AC393" i="44"/>
  <c r="AB393" i="44"/>
  <c r="AB406" i="44" s="1"/>
  <c r="K359" i="44"/>
  <c r="J359" i="44"/>
  <c r="I359" i="44"/>
  <c r="H359" i="44"/>
  <c r="G359" i="44"/>
  <c r="F359" i="44"/>
  <c r="AB358" i="44"/>
  <c r="AA358" i="44"/>
  <c r="Z358" i="44"/>
  <c r="AB357" i="44"/>
  <c r="AA357" i="44"/>
  <c r="Z357" i="44"/>
  <c r="AB356" i="44"/>
  <c r="AA356" i="44"/>
  <c r="Z356" i="44"/>
  <c r="AB355" i="44"/>
  <c r="AA355" i="44"/>
  <c r="Z355" i="44"/>
  <c r="K349" i="44"/>
  <c r="J349" i="44"/>
  <c r="I349" i="44"/>
  <c r="H349" i="44"/>
  <c r="G349" i="44"/>
  <c r="F349" i="44"/>
  <c r="AB348" i="44"/>
  <c r="AA348" i="44"/>
  <c r="Z348" i="44"/>
  <c r="AB347" i="44"/>
  <c r="AA347" i="44"/>
  <c r="Z347" i="44"/>
  <c r="AB346" i="44"/>
  <c r="AA346" i="44"/>
  <c r="Z346" i="44"/>
  <c r="AB345" i="44"/>
  <c r="AA345" i="44"/>
  <c r="Z345" i="44"/>
  <c r="T279" i="44"/>
  <c r="S279" i="44"/>
  <c r="R279" i="44"/>
  <c r="R285" i="44" s="1"/>
  <c r="Q279" i="44"/>
  <c r="P279" i="44"/>
  <c r="P284" i="44" s="1"/>
  <c r="O279" i="44"/>
  <c r="O287" i="44" s="1"/>
  <c r="L273" i="44"/>
  <c r="K273" i="44"/>
  <c r="J273" i="44"/>
  <c r="I273" i="44"/>
  <c r="H273" i="44"/>
  <c r="G273" i="44"/>
  <c r="AC268" i="44"/>
  <c r="AB268" i="44"/>
  <c r="AA268" i="44"/>
  <c r="R267" i="44"/>
  <c r="Q267" i="44"/>
  <c r="P267" i="44"/>
  <c r="P270" i="44" s="1"/>
  <c r="O267" i="44"/>
  <c r="N267" i="44"/>
  <c r="N269" i="44" s="1"/>
  <c r="M267" i="44"/>
  <c r="M269" i="44" s="1"/>
  <c r="R251" i="44"/>
  <c r="Q251" i="44"/>
  <c r="P251" i="44"/>
  <c r="P259" i="44" s="1"/>
  <c r="O251" i="44"/>
  <c r="N251" i="44"/>
  <c r="N257" i="44" s="1"/>
  <c r="M251" i="44"/>
  <c r="M259" i="44" s="1"/>
  <c r="N235" i="44"/>
  <c r="M235" i="44"/>
  <c r="L235" i="44"/>
  <c r="K235" i="44"/>
  <c r="J235" i="44"/>
  <c r="I235" i="44"/>
  <c r="N199" i="44"/>
  <c r="M199" i="44"/>
  <c r="L199" i="44"/>
  <c r="K199" i="44"/>
  <c r="J199" i="44"/>
  <c r="I199" i="44"/>
  <c r="N186" i="44"/>
  <c r="M186" i="44"/>
  <c r="L186" i="44"/>
  <c r="K186" i="44"/>
  <c r="J186" i="44"/>
  <c r="I186" i="44"/>
  <c r="AB113" i="44"/>
  <c r="AA113" i="44"/>
  <c r="Z113" i="44"/>
  <c r="K112" i="44"/>
  <c r="J112" i="44"/>
  <c r="I112" i="44"/>
  <c r="H112" i="44"/>
  <c r="G112" i="44"/>
  <c r="F112" i="44"/>
  <c r="AB111" i="44"/>
  <c r="AA111" i="44"/>
  <c r="Z111" i="44"/>
  <c r="AB110" i="44"/>
  <c r="AA110" i="44"/>
  <c r="Z110" i="44"/>
  <c r="AB109" i="44"/>
  <c r="AA109" i="44"/>
  <c r="Z109" i="44"/>
  <c r="AB108" i="44"/>
  <c r="AA108" i="44"/>
  <c r="Z108" i="44"/>
  <c r="AB107" i="44"/>
  <c r="AA107" i="44"/>
  <c r="Z107" i="44"/>
  <c r="AB106" i="44"/>
  <c r="AA106" i="44"/>
  <c r="Z106" i="44"/>
  <c r="AB99" i="44"/>
  <c r="AA99" i="44"/>
  <c r="Z99" i="44"/>
  <c r="K98" i="44"/>
  <c r="J98" i="44"/>
  <c r="I98" i="44"/>
  <c r="H98" i="44"/>
  <c r="G98" i="44"/>
  <c r="F98" i="44"/>
  <c r="AB97" i="44"/>
  <c r="AA97" i="44"/>
  <c r="Z97" i="44"/>
  <c r="AB96" i="44"/>
  <c r="AA96" i="44"/>
  <c r="Z96" i="44"/>
  <c r="AB95" i="44"/>
  <c r="AA95" i="44"/>
  <c r="Z95" i="44"/>
  <c r="AB94" i="44"/>
  <c r="AA94" i="44"/>
  <c r="Z94" i="44"/>
  <c r="AB93" i="44"/>
  <c r="AA93" i="44"/>
  <c r="Z93" i="44"/>
  <c r="AB92" i="44"/>
  <c r="AA92" i="44"/>
  <c r="Z92" i="44"/>
  <c r="AB85" i="44"/>
  <c r="AA85" i="44"/>
  <c r="Z85" i="44"/>
  <c r="K84" i="44"/>
  <c r="J84" i="44"/>
  <c r="I84" i="44"/>
  <c r="H84" i="44"/>
  <c r="G84" i="44"/>
  <c r="F84" i="44"/>
  <c r="AB83" i="44"/>
  <c r="AA83" i="44"/>
  <c r="Z83" i="44"/>
  <c r="AB82" i="44"/>
  <c r="AA82" i="44"/>
  <c r="Z82" i="44"/>
  <c r="AB81" i="44"/>
  <c r="AA81" i="44"/>
  <c r="Z81" i="44"/>
  <c r="AB80" i="44"/>
  <c r="AA80" i="44"/>
  <c r="Z80" i="44"/>
  <c r="AB79" i="44"/>
  <c r="AA79" i="44"/>
  <c r="Z79" i="44"/>
  <c r="AB78" i="44"/>
  <c r="AA78" i="44"/>
  <c r="Z78" i="44"/>
  <c r="AB71" i="44"/>
  <c r="AA71" i="44"/>
  <c r="Z71" i="44"/>
  <c r="K70" i="44"/>
  <c r="J70" i="44"/>
  <c r="I70" i="44"/>
  <c r="H70" i="44"/>
  <c r="G70" i="44"/>
  <c r="F70" i="44"/>
  <c r="AB69" i="44"/>
  <c r="AA69" i="44"/>
  <c r="Z69" i="44"/>
  <c r="AB68" i="44"/>
  <c r="AA68" i="44"/>
  <c r="Z68" i="44"/>
  <c r="AB67" i="44"/>
  <c r="AA67" i="44"/>
  <c r="Z67" i="44"/>
  <c r="AB66" i="44"/>
  <c r="AA66" i="44"/>
  <c r="Z66" i="44"/>
  <c r="AB65" i="44"/>
  <c r="AA65" i="44"/>
  <c r="Z65" i="44"/>
  <c r="AB64" i="44"/>
  <c r="AA64" i="44"/>
  <c r="Z64" i="44"/>
  <c r="AB57" i="44"/>
  <c r="AA57" i="44"/>
  <c r="Z57" i="44"/>
  <c r="K56" i="44"/>
  <c r="J56" i="44"/>
  <c r="I56" i="44"/>
  <c r="H56" i="44"/>
  <c r="G56" i="44"/>
  <c r="F56" i="44"/>
  <c r="AB55" i="44"/>
  <c r="AA55" i="44"/>
  <c r="Z55" i="44"/>
  <c r="AB54" i="44"/>
  <c r="AA54" i="44"/>
  <c r="Z54" i="44"/>
  <c r="AB53" i="44"/>
  <c r="AA53" i="44"/>
  <c r="Z53" i="44"/>
  <c r="AB52" i="44"/>
  <c r="AA52" i="44"/>
  <c r="Z52" i="44"/>
  <c r="AB51" i="44"/>
  <c r="AA51" i="44"/>
  <c r="Z51" i="44"/>
  <c r="AB50" i="44"/>
  <c r="AA50" i="44"/>
  <c r="Z50" i="44"/>
  <c r="AB43" i="44"/>
  <c r="AA43" i="44"/>
  <c r="Z43" i="44"/>
  <c r="K42" i="44"/>
  <c r="J42" i="44"/>
  <c r="I42" i="44"/>
  <c r="H42" i="44"/>
  <c r="G42" i="44"/>
  <c r="F42" i="44"/>
  <c r="AB41" i="44"/>
  <c r="AA41" i="44"/>
  <c r="Z41" i="44"/>
  <c r="AB40" i="44"/>
  <c r="AA40" i="44"/>
  <c r="Z40" i="44"/>
  <c r="AB39" i="44"/>
  <c r="AA39" i="44"/>
  <c r="Z39" i="44"/>
  <c r="AB38" i="44"/>
  <c r="AA38" i="44"/>
  <c r="Z38" i="44"/>
  <c r="AB37" i="44"/>
  <c r="AA37" i="44"/>
  <c r="Z37" i="44"/>
  <c r="AB36" i="44"/>
  <c r="AA36" i="44"/>
  <c r="Z36" i="44"/>
  <c r="Q286" i="44" l="1"/>
  <c r="AG286" i="44" s="1"/>
  <c r="AG279" i="44"/>
  <c r="O271" i="44"/>
  <c r="AE271" i="44" s="1"/>
  <c r="AE267" i="44"/>
  <c r="S284" i="44"/>
  <c r="AH284" i="44" s="1"/>
  <c r="AH279" i="44"/>
  <c r="O260" i="44"/>
  <c r="AE260" i="44" s="1"/>
  <c r="AE251" i="44"/>
  <c r="Q269" i="44"/>
  <c r="AF269" i="44" s="1"/>
  <c r="AF267" i="44"/>
  <c r="T284" i="44"/>
  <c r="AF284" i="44" s="1"/>
  <c r="AF279" i="44"/>
  <c r="R269" i="44"/>
  <c r="AD269" i="44" s="1"/>
  <c r="AD267" i="44"/>
  <c r="Q259" i="44"/>
  <c r="AF259" i="44" s="1"/>
  <c r="AF251" i="44"/>
  <c r="R257" i="44"/>
  <c r="AD257" i="44" s="1"/>
  <c r="AD251" i="44"/>
  <c r="AC406" i="44"/>
  <c r="AD406" i="44"/>
  <c r="Z349" i="44"/>
  <c r="Z359" i="44"/>
  <c r="AA349" i="44"/>
  <c r="AA359" i="44"/>
  <c r="AB359" i="44"/>
  <c r="AB349" i="44"/>
  <c r="N252" i="44"/>
  <c r="O282" i="44"/>
  <c r="P282" i="44"/>
  <c r="P285" i="44"/>
  <c r="P287" i="44"/>
  <c r="O286" i="44"/>
  <c r="T282" i="44"/>
  <c r="AF282" i="44" s="1"/>
  <c r="T285" i="44"/>
  <c r="AF285" i="44" s="1"/>
  <c r="T287" i="44"/>
  <c r="AF287" i="44" s="1"/>
  <c r="P281" i="44"/>
  <c r="P283" i="44"/>
  <c r="P286" i="44"/>
  <c r="T281" i="44"/>
  <c r="AF281" i="44" s="1"/>
  <c r="T283" i="44"/>
  <c r="AF283" i="44" s="1"/>
  <c r="T286" i="44"/>
  <c r="AF286" i="44" s="1"/>
  <c r="Q253" i="44"/>
  <c r="AF253" i="44" s="1"/>
  <c r="O284" i="44"/>
  <c r="P280" i="44"/>
  <c r="T280" i="44"/>
  <c r="AF280" i="44" s="1"/>
  <c r="S281" i="44"/>
  <c r="AH281" i="44" s="1"/>
  <c r="R282" i="44"/>
  <c r="Q283" i="44"/>
  <c r="AG283" i="44" s="1"/>
  <c r="S285" i="44"/>
  <c r="AH285" i="44" s="1"/>
  <c r="R286" i="44"/>
  <c r="Q287" i="44"/>
  <c r="AG287" i="44" s="1"/>
  <c r="M254" i="44"/>
  <c r="Q257" i="44"/>
  <c r="AF257" i="44" s="1"/>
  <c r="O281" i="44"/>
  <c r="O285" i="44"/>
  <c r="Q280" i="44"/>
  <c r="AG280" i="44" s="1"/>
  <c r="S282" i="44"/>
  <c r="AH282" i="44" s="1"/>
  <c r="R283" i="44"/>
  <c r="Q284" i="44"/>
  <c r="AG284" i="44" s="1"/>
  <c r="S286" i="44"/>
  <c r="AH286" i="44" s="1"/>
  <c r="R287" i="44"/>
  <c r="M260" i="44"/>
  <c r="R280" i="44"/>
  <c r="Q281" i="44"/>
  <c r="AG281" i="44" s="1"/>
  <c r="S283" i="44"/>
  <c r="AH283" i="44" s="1"/>
  <c r="R284" i="44"/>
  <c r="Q285" i="44"/>
  <c r="AG285" i="44" s="1"/>
  <c r="S287" i="44"/>
  <c r="AH287" i="44" s="1"/>
  <c r="O283" i="44"/>
  <c r="S280" i="44"/>
  <c r="AH280" i="44" s="1"/>
  <c r="R281" i="44"/>
  <c r="Q282" i="44"/>
  <c r="AG282" i="44" s="1"/>
  <c r="M257" i="44"/>
  <c r="Q252" i="44"/>
  <c r="AF252" i="44" s="1"/>
  <c r="Q254" i="44"/>
  <c r="AF254" i="44" s="1"/>
  <c r="Q260" i="44"/>
  <c r="AF260" i="44" s="1"/>
  <c r="AB273" i="44"/>
  <c r="N270" i="44"/>
  <c r="N272" i="44"/>
  <c r="M253" i="44"/>
  <c r="M258" i="44"/>
  <c r="R252" i="44"/>
  <c r="AD252" i="44" s="1"/>
  <c r="Q256" i="44"/>
  <c r="AF256" i="44" s="1"/>
  <c r="R270" i="44"/>
  <c r="AD270" i="44" s="1"/>
  <c r="R272" i="44"/>
  <c r="AD272" i="44" s="1"/>
  <c r="N268" i="44"/>
  <c r="N271" i="44"/>
  <c r="M256" i="44"/>
  <c r="P254" i="44"/>
  <c r="Q258" i="44"/>
  <c r="AF258" i="44" s="1"/>
  <c r="AA273" i="44"/>
  <c r="R268" i="44"/>
  <c r="AD268" i="44" s="1"/>
  <c r="R271" i="44"/>
  <c r="AD271" i="44" s="1"/>
  <c r="M255" i="44"/>
  <c r="P252" i="44"/>
  <c r="O253" i="44"/>
  <c r="AE253" i="44" s="1"/>
  <c r="N254" i="44"/>
  <c r="R254" i="44"/>
  <c r="AD254" i="44" s="1"/>
  <c r="Q255" i="44"/>
  <c r="AF255" i="44" s="1"/>
  <c r="P256" i="44"/>
  <c r="O257" i="44"/>
  <c r="AE257" i="44" s="1"/>
  <c r="N258" i="44"/>
  <c r="R258" i="44"/>
  <c r="AD258" i="44" s="1"/>
  <c r="P260" i="44"/>
  <c r="AC273" i="44"/>
  <c r="M270" i="44"/>
  <c r="O268" i="44"/>
  <c r="AE268" i="44" s="1"/>
  <c r="Q270" i="44"/>
  <c r="AF270" i="44" s="1"/>
  <c r="P271" i="44"/>
  <c r="O272" i="44"/>
  <c r="AE272" i="44" s="1"/>
  <c r="P253" i="44"/>
  <c r="O254" i="44"/>
  <c r="AE254" i="44" s="1"/>
  <c r="N255" i="44"/>
  <c r="R255" i="44"/>
  <c r="AD255" i="44" s="1"/>
  <c r="P257" i="44"/>
  <c r="O258" i="44"/>
  <c r="AE258" i="44" s="1"/>
  <c r="N259" i="44"/>
  <c r="R259" i="44"/>
  <c r="AD259" i="44" s="1"/>
  <c r="M271" i="44"/>
  <c r="P268" i="44"/>
  <c r="O269" i="44"/>
  <c r="AE269" i="44" s="1"/>
  <c r="Q271" i="44"/>
  <c r="AF271" i="44" s="1"/>
  <c r="P272" i="44"/>
  <c r="O255" i="44"/>
  <c r="AE255" i="44" s="1"/>
  <c r="N256" i="44"/>
  <c r="R256" i="44"/>
  <c r="AD256" i="44" s="1"/>
  <c r="P258" i="44"/>
  <c r="O259" i="44"/>
  <c r="AE259" i="44" s="1"/>
  <c r="N260" i="44"/>
  <c r="R260" i="44"/>
  <c r="AD260" i="44" s="1"/>
  <c r="M268" i="44"/>
  <c r="M272" i="44"/>
  <c r="Q268" i="44"/>
  <c r="AF268" i="44" s="1"/>
  <c r="P269" i="44"/>
  <c r="O270" i="44"/>
  <c r="AE270" i="44" s="1"/>
  <c r="Q272" i="44"/>
  <c r="AF272" i="44" s="1"/>
  <c r="O252" i="44"/>
  <c r="AE252" i="44" s="1"/>
  <c r="N253" i="44"/>
  <c r="R253" i="44"/>
  <c r="AD253" i="44" s="1"/>
  <c r="P255" i="44"/>
  <c r="O256" i="44"/>
  <c r="AE256" i="44" s="1"/>
  <c r="AB112" i="44"/>
  <c r="AB84" i="44"/>
  <c r="Z112" i="44"/>
  <c r="AA112" i="44"/>
  <c r="Z84" i="44"/>
  <c r="Z98" i="44"/>
  <c r="AA84" i="44"/>
  <c r="AB98" i="44"/>
  <c r="AB42" i="44"/>
  <c r="Z70" i="44"/>
  <c r="AB70" i="44"/>
  <c r="AA98" i="44"/>
  <c r="Z56" i="44"/>
  <c r="AA42" i="44"/>
  <c r="AA70" i="44"/>
  <c r="AA56" i="44"/>
  <c r="AB56" i="44"/>
  <c r="Z42" i="44"/>
  <c r="R273" i="44" l="1"/>
  <c r="N273" i="44"/>
  <c r="O273" i="44"/>
  <c r="Q273" i="44"/>
  <c r="P273" i="44"/>
  <c r="M273" i="44"/>
  <c r="AB29" i="44" l="1"/>
  <c r="AA29" i="44"/>
  <c r="Z29" i="44"/>
  <c r="K28" i="44"/>
  <c r="J28" i="44"/>
  <c r="I28" i="44"/>
  <c r="H28" i="44"/>
  <c r="G28" i="44"/>
  <c r="F28" i="44"/>
  <c r="AB27" i="44"/>
  <c r="AA27" i="44"/>
  <c r="Z27" i="44"/>
  <c r="AB26" i="44"/>
  <c r="AA26" i="44"/>
  <c r="Z26" i="44"/>
  <c r="AB25" i="44"/>
  <c r="AA25" i="44"/>
  <c r="Z25" i="44"/>
  <c r="AB24" i="44"/>
  <c r="AA24" i="44"/>
  <c r="Z24" i="44"/>
  <c r="AB23" i="44"/>
  <c r="AA23" i="44"/>
  <c r="Z23" i="44"/>
  <c r="AB22" i="44"/>
  <c r="AA22" i="44"/>
  <c r="Z22" i="44"/>
  <c r="AB21" i="44"/>
  <c r="AA21" i="44"/>
  <c r="Z21" i="44"/>
  <c r="AB20" i="44"/>
  <c r="AA20" i="44"/>
  <c r="Z20" i="44"/>
  <c r="AB13" i="44"/>
  <c r="AA13" i="44"/>
  <c r="Z13" i="44"/>
  <c r="K12" i="44"/>
  <c r="J12" i="44"/>
  <c r="I12" i="44"/>
  <c r="H12" i="44"/>
  <c r="G12" i="44"/>
  <c r="AB11" i="44"/>
  <c r="AA11" i="44"/>
  <c r="Z11" i="44"/>
  <c r="AB10" i="44"/>
  <c r="AA10" i="44"/>
  <c r="Z10" i="44"/>
  <c r="AB9" i="44"/>
  <c r="AA9" i="44"/>
  <c r="Z9" i="44"/>
  <c r="AB8" i="44"/>
  <c r="AA8" i="44"/>
  <c r="Z8" i="44"/>
  <c r="AB7" i="44"/>
  <c r="AA7" i="44"/>
  <c r="Z7" i="44"/>
  <c r="AB6" i="44"/>
  <c r="AA6" i="44"/>
  <c r="Z6" i="44"/>
  <c r="T493" i="7"/>
  <c r="AH493" i="7" s="1"/>
  <c r="S493" i="7"/>
  <c r="AJ493" i="7" s="1"/>
  <c r="R493" i="7"/>
  <c r="R503" i="7" s="1"/>
  <c r="Q493" i="7"/>
  <c r="AI493" i="7" s="1"/>
  <c r="P493" i="7"/>
  <c r="P505" i="7" s="1"/>
  <c r="O493" i="7"/>
  <c r="O507" i="7" s="1"/>
  <c r="N508" i="7"/>
  <c r="M508" i="7"/>
  <c r="L508" i="7"/>
  <c r="K508" i="7"/>
  <c r="J508" i="7"/>
  <c r="I508" i="7"/>
  <c r="AG494" i="7"/>
  <c r="AG508" i="7" s="1"/>
  <c r="AF494" i="7"/>
  <c r="AF508" i="7" s="1"/>
  <c r="AE494" i="7"/>
  <c r="AE508" i="7" s="1"/>
  <c r="N477" i="7"/>
  <c r="M477" i="7"/>
  <c r="L477" i="7"/>
  <c r="K477" i="7"/>
  <c r="J477" i="7"/>
  <c r="I477" i="7"/>
  <c r="AG471" i="7"/>
  <c r="AG477" i="7" s="1"/>
  <c r="AF471" i="7"/>
  <c r="AF477" i="7" s="1"/>
  <c r="AE471" i="7"/>
  <c r="N218" i="7"/>
  <c r="M218" i="7"/>
  <c r="L218" i="7"/>
  <c r="K218" i="7"/>
  <c r="J218" i="7"/>
  <c r="I218" i="7"/>
  <c r="AG217" i="7"/>
  <c r="AF217" i="7"/>
  <c r="AE217" i="7"/>
  <c r="AG216" i="7"/>
  <c r="AF216" i="7"/>
  <c r="AE216" i="7"/>
  <c r="AG215" i="7"/>
  <c r="AF215" i="7"/>
  <c r="AE215" i="7"/>
  <c r="AG214" i="7"/>
  <c r="AF214" i="7"/>
  <c r="AE214" i="7"/>
  <c r="AG213" i="7"/>
  <c r="AF213" i="7"/>
  <c r="AE213" i="7"/>
  <c r="N119" i="44" l="1"/>
  <c r="N134" i="44"/>
  <c r="O119" i="44"/>
  <c r="O134" i="44"/>
  <c r="P119" i="44"/>
  <c r="P134" i="44"/>
  <c r="M119" i="44"/>
  <c r="M134" i="44"/>
  <c r="Q119" i="44"/>
  <c r="Q134" i="44"/>
  <c r="P499" i="7"/>
  <c r="Q499" i="7"/>
  <c r="AI499" i="7" s="1"/>
  <c r="R499" i="7"/>
  <c r="R494" i="7"/>
  <c r="AG392" i="44"/>
  <c r="R401" i="44"/>
  <c r="AG401" i="44" s="1"/>
  <c r="R393" i="44"/>
  <c r="AG393" i="44" s="1"/>
  <c r="R404" i="44"/>
  <c r="AG404" i="44" s="1"/>
  <c r="R396" i="44"/>
  <c r="AG396" i="44" s="1"/>
  <c r="R399" i="44"/>
  <c r="AG399" i="44" s="1"/>
  <c r="R402" i="44"/>
  <c r="AG402" i="44" s="1"/>
  <c r="R394" i="44"/>
  <c r="AG394" i="44" s="1"/>
  <c r="R400" i="44"/>
  <c r="AG400" i="44" s="1"/>
  <c r="R395" i="44"/>
  <c r="AG395" i="44" s="1"/>
  <c r="R405" i="44"/>
  <c r="AG405" i="44" s="1"/>
  <c r="R397" i="44"/>
  <c r="AG397" i="44" s="1"/>
  <c r="R403" i="44"/>
  <c r="AG403" i="44" s="1"/>
  <c r="R398" i="44"/>
  <c r="AG398" i="44" s="1"/>
  <c r="AE392" i="44"/>
  <c r="S404" i="44"/>
  <c r="AE404" i="44" s="1"/>
  <c r="S396" i="44"/>
  <c r="AE396" i="44" s="1"/>
  <c r="S397" i="44"/>
  <c r="AE397" i="44" s="1"/>
  <c r="S395" i="44"/>
  <c r="AE395" i="44" s="1"/>
  <c r="S399" i="44"/>
  <c r="AE399" i="44" s="1"/>
  <c r="S403" i="44"/>
  <c r="AE403" i="44" s="1"/>
  <c r="S402" i="44"/>
  <c r="AE402" i="44" s="1"/>
  <c r="S394" i="44"/>
  <c r="AE394" i="44" s="1"/>
  <c r="S405" i="44"/>
  <c r="AE405" i="44" s="1"/>
  <c r="S400" i="44"/>
  <c r="AE400" i="44" s="1"/>
  <c r="S398" i="44"/>
  <c r="AE398" i="44" s="1"/>
  <c r="S401" i="44"/>
  <c r="AE401" i="44" s="1"/>
  <c r="S393" i="44"/>
  <c r="AE393" i="44" s="1"/>
  <c r="Q398" i="44"/>
  <c r="Q400" i="44"/>
  <c r="Q401" i="44"/>
  <c r="Q393" i="44"/>
  <c r="Q399" i="44"/>
  <c r="Q404" i="44"/>
  <c r="Q396" i="44"/>
  <c r="Q402" i="44"/>
  <c r="Q394" i="44"/>
  <c r="Q405" i="44"/>
  <c r="Q397" i="44"/>
  <c r="Q403" i="44"/>
  <c r="Q395" i="44"/>
  <c r="N401" i="44"/>
  <c r="N393" i="44"/>
  <c r="N404" i="44"/>
  <c r="N400" i="44"/>
  <c r="N398" i="44"/>
  <c r="N396" i="44"/>
  <c r="N399" i="44"/>
  <c r="N397" i="44"/>
  <c r="N405" i="44"/>
  <c r="N395" i="44"/>
  <c r="N403" i="44"/>
  <c r="N402" i="44"/>
  <c r="N394" i="44"/>
  <c r="AF392" i="44"/>
  <c r="P403" i="44"/>
  <c r="AF403" i="44" s="1"/>
  <c r="P395" i="44"/>
  <c r="AF395" i="44" s="1"/>
  <c r="P398" i="44"/>
  <c r="AF398" i="44" s="1"/>
  <c r="P397" i="44"/>
  <c r="AF397" i="44" s="1"/>
  <c r="P401" i="44"/>
  <c r="AF401" i="44" s="1"/>
  <c r="P393" i="44"/>
  <c r="AF393" i="44" s="1"/>
  <c r="P396" i="44"/>
  <c r="AF396" i="44" s="1"/>
  <c r="P404" i="44"/>
  <c r="AF404" i="44" s="1"/>
  <c r="P399" i="44"/>
  <c r="AF399" i="44" s="1"/>
  <c r="P402" i="44"/>
  <c r="AF402" i="44" s="1"/>
  <c r="P394" i="44"/>
  <c r="AF394" i="44" s="1"/>
  <c r="P405" i="44"/>
  <c r="AF405" i="44" s="1"/>
  <c r="P400" i="44"/>
  <c r="AF400" i="44" s="1"/>
  <c r="O400" i="44"/>
  <c r="O399" i="44"/>
  <c r="O403" i="44"/>
  <c r="O395" i="44"/>
  <c r="O398" i="44"/>
  <c r="O402" i="44"/>
  <c r="O401" i="44"/>
  <c r="O393" i="44"/>
  <c r="O404" i="44"/>
  <c r="O396" i="44"/>
  <c r="O394" i="44"/>
  <c r="O405" i="44"/>
  <c r="O397" i="44"/>
  <c r="R505" i="7"/>
  <c r="Q505" i="7"/>
  <c r="AI505" i="7" s="1"/>
  <c r="Q494" i="7"/>
  <c r="AI494" i="7" s="1"/>
  <c r="Q501" i="7"/>
  <c r="AI501" i="7" s="1"/>
  <c r="R501" i="7"/>
  <c r="P496" i="7"/>
  <c r="R496" i="7"/>
  <c r="R507" i="7"/>
  <c r="Q496" i="7"/>
  <c r="AI496" i="7" s="1"/>
  <c r="Q507" i="7"/>
  <c r="AI507" i="7" s="1"/>
  <c r="Q497" i="7"/>
  <c r="AI497" i="7" s="1"/>
  <c r="P502" i="7"/>
  <c r="O494" i="7"/>
  <c r="Q498" i="7"/>
  <c r="AI498" i="7" s="1"/>
  <c r="Q502" i="7"/>
  <c r="AI502" i="7" s="1"/>
  <c r="P506" i="7"/>
  <c r="P507" i="7"/>
  <c r="O495" i="7"/>
  <c r="R498" i="7"/>
  <c r="R502" i="7"/>
  <c r="T498" i="7"/>
  <c r="AH498" i="7" s="1"/>
  <c r="O500" i="7"/>
  <c r="O501" i="7"/>
  <c r="P504" i="7"/>
  <c r="O502" i="7"/>
  <c r="O503" i="7"/>
  <c r="R497" i="7"/>
  <c r="R500" i="7"/>
  <c r="Q504" i="7"/>
  <c r="AI504" i="7" s="1"/>
  <c r="P494" i="7"/>
  <c r="P498" i="7"/>
  <c r="P501" i="7"/>
  <c r="R504" i="7"/>
  <c r="S503" i="7"/>
  <c r="AJ503" i="7" s="1"/>
  <c r="T506" i="7"/>
  <c r="AH506" i="7" s="1"/>
  <c r="S505" i="7"/>
  <c r="AJ505" i="7" s="1"/>
  <c r="S502" i="7"/>
  <c r="AJ502" i="7" s="1"/>
  <c r="T505" i="7"/>
  <c r="AH505" i="7" s="1"/>
  <c r="S500" i="7"/>
  <c r="AJ500" i="7" s="1"/>
  <c r="T500" i="7"/>
  <c r="AH500" i="7" s="1"/>
  <c r="T494" i="7"/>
  <c r="AH494" i="7" s="1"/>
  <c r="S507" i="7"/>
  <c r="AJ507" i="7" s="1"/>
  <c r="T495" i="7"/>
  <c r="AH495" i="7" s="1"/>
  <c r="T497" i="7"/>
  <c r="AH497" i="7" s="1"/>
  <c r="O504" i="7"/>
  <c r="S499" i="7"/>
  <c r="AJ499" i="7" s="1"/>
  <c r="O497" i="7"/>
  <c r="O505" i="7"/>
  <c r="P495" i="7"/>
  <c r="S496" i="7"/>
  <c r="AJ496" i="7" s="1"/>
  <c r="T499" i="7"/>
  <c r="AH499" i="7" s="1"/>
  <c r="P503" i="7"/>
  <c r="S504" i="7"/>
  <c r="AJ504" i="7" s="1"/>
  <c r="Q506" i="7"/>
  <c r="AI506" i="7" s="1"/>
  <c r="T507" i="7"/>
  <c r="AH507" i="7" s="1"/>
  <c r="S497" i="7"/>
  <c r="AJ497" i="7" s="1"/>
  <c r="O498" i="7"/>
  <c r="O506" i="7"/>
  <c r="Q495" i="7"/>
  <c r="AI495" i="7" s="1"/>
  <c r="T496" i="7"/>
  <c r="AH496" i="7" s="1"/>
  <c r="P500" i="7"/>
  <c r="S501" i="7"/>
  <c r="AJ501" i="7" s="1"/>
  <c r="Q503" i="7"/>
  <c r="AI503" i="7" s="1"/>
  <c r="T504" i="7"/>
  <c r="AH504" i="7" s="1"/>
  <c r="R506" i="7"/>
  <c r="S495" i="7"/>
  <c r="AJ495" i="7" s="1"/>
  <c r="T503" i="7"/>
  <c r="AH503" i="7" s="1"/>
  <c r="S494" i="7"/>
  <c r="AJ494" i="7" s="1"/>
  <c r="O496" i="7"/>
  <c r="T502" i="7"/>
  <c r="AH502" i="7" s="1"/>
  <c r="O499" i="7"/>
  <c r="R495" i="7"/>
  <c r="P497" i="7"/>
  <c r="S498" i="7"/>
  <c r="AJ498" i="7" s="1"/>
  <c r="Q500" i="7"/>
  <c r="AI500" i="7" s="1"/>
  <c r="T501" i="7"/>
  <c r="AH501" i="7" s="1"/>
  <c r="S506" i="7"/>
  <c r="AJ506" i="7" s="1"/>
  <c r="AE364" i="44"/>
  <c r="AG375" i="44"/>
  <c r="AC364" i="44"/>
  <c r="AE375" i="44"/>
  <c r="AD364" i="44"/>
  <c r="AF375" i="44"/>
  <c r="AH303" i="44"/>
  <c r="AE334" i="44"/>
  <c r="AE354" i="44"/>
  <c r="AE344" i="44"/>
  <c r="AH323" i="44"/>
  <c r="AF303" i="44"/>
  <c r="AC334" i="44"/>
  <c r="AC354" i="44"/>
  <c r="AC344" i="44"/>
  <c r="AF323" i="44"/>
  <c r="AG303" i="44"/>
  <c r="AD354" i="44"/>
  <c r="AD344" i="44"/>
  <c r="AG323" i="44"/>
  <c r="AD334" i="44"/>
  <c r="AF240" i="44"/>
  <c r="AH293" i="44"/>
  <c r="AD240" i="44"/>
  <c r="AF293" i="44"/>
  <c r="AE240" i="44"/>
  <c r="AG293" i="44"/>
  <c r="AH229" i="44"/>
  <c r="AH204" i="44"/>
  <c r="AF204" i="44"/>
  <c r="AF229" i="44"/>
  <c r="AG204" i="44"/>
  <c r="AG229" i="44"/>
  <c r="AH191" i="44"/>
  <c r="AH178" i="44"/>
  <c r="AF191" i="44"/>
  <c r="AF178" i="44"/>
  <c r="AG178" i="44"/>
  <c r="AG191" i="44"/>
  <c r="L5" i="44"/>
  <c r="AE105" i="44"/>
  <c r="AD91" i="44"/>
  <c r="AE77" i="44"/>
  <c r="AC91" i="44"/>
  <c r="AD105" i="44"/>
  <c r="AE91" i="44"/>
  <c r="AD77" i="44"/>
  <c r="AC105" i="44"/>
  <c r="L49" i="44"/>
  <c r="L63" i="44"/>
  <c r="AC77" i="44"/>
  <c r="L35" i="44"/>
  <c r="P5" i="44"/>
  <c r="AH149" i="44"/>
  <c r="P49" i="44"/>
  <c r="AE49" i="44" s="1"/>
  <c r="P63" i="44"/>
  <c r="AE63" i="44" s="1"/>
  <c r="P35" i="44"/>
  <c r="AE35" i="44" s="1"/>
  <c r="M5" i="44"/>
  <c r="M63" i="44"/>
  <c r="M49" i="44"/>
  <c r="M35" i="44"/>
  <c r="Q5" i="44"/>
  <c r="AF149" i="44"/>
  <c r="Q63" i="44"/>
  <c r="AC63" i="44" s="1"/>
  <c r="Q49" i="44"/>
  <c r="AC49" i="44" s="1"/>
  <c r="Q35" i="44"/>
  <c r="AC35" i="44" s="1"/>
  <c r="N5" i="44"/>
  <c r="AG149" i="44"/>
  <c r="N63" i="44"/>
  <c r="AD63" i="44" s="1"/>
  <c r="N49" i="44"/>
  <c r="AD49" i="44" s="1"/>
  <c r="N35" i="44"/>
  <c r="AD35" i="44" s="1"/>
  <c r="O5" i="44"/>
  <c r="O49" i="44"/>
  <c r="O63" i="44"/>
  <c r="O35" i="44"/>
  <c r="AB28" i="44"/>
  <c r="AA28" i="44"/>
  <c r="Z12" i="44"/>
  <c r="AB12" i="44"/>
  <c r="AA12" i="44"/>
  <c r="Z28" i="44"/>
  <c r="AE477" i="7"/>
  <c r="AF218" i="7"/>
  <c r="AG218" i="7"/>
  <c r="AE218" i="7"/>
  <c r="N207" i="7"/>
  <c r="M207" i="7"/>
  <c r="L207" i="7"/>
  <c r="K207" i="7"/>
  <c r="J207" i="7"/>
  <c r="I207" i="7"/>
  <c r="AG196" i="7"/>
  <c r="AF196" i="7"/>
  <c r="AE196" i="7"/>
  <c r="T149" i="7"/>
  <c r="T153" i="7" s="1"/>
  <c r="AH153" i="7" s="1"/>
  <c r="S149" i="7"/>
  <c r="R149" i="7"/>
  <c r="R155" i="7" s="1"/>
  <c r="Q149" i="7"/>
  <c r="Q152" i="7" s="1"/>
  <c r="AI152" i="7" s="1"/>
  <c r="P149" i="7"/>
  <c r="P152" i="7" s="1"/>
  <c r="O149" i="7"/>
  <c r="O153" i="7" s="1"/>
  <c r="N156" i="7"/>
  <c r="M156" i="7"/>
  <c r="L156" i="7"/>
  <c r="K156" i="7"/>
  <c r="J156" i="7"/>
  <c r="I156" i="7"/>
  <c r="AG150" i="7"/>
  <c r="AF150" i="7"/>
  <c r="AE150" i="7"/>
  <c r="N132" i="7"/>
  <c r="M132" i="7"/>
  <c r="L132" i="7"/>
  <c r="K132" i="7"/>
  <c r="J132" i="7"/>
  <c r="I132" i="7"/>
  <c r="AG122" i="7"/>
  <c r="AF122" i="7"/>
  <c r="AE122" i="7"/>
  <c r="AB105" i="7"/>
  <c r="AC105" i="7"/>
  <c r="AD105" i="7"/>
  <c r="AB106" i="7"/>
  <c r="AC106" i="7"/>
  <c r="AD106" i="7"/>
  <c r="AB107" i="7"/>
  <c r="AC107" i="7"/>
  <c r="AD107" i="7"/>
  <c r="AB108" i="7"/>
  <c r="AC108" i="7"/>
  <c r="AD108" i="7"/>
  <c r="AB109" i="7"/>
  <c r="AC109" i="7"/>
  <c r="AD109" i="7"/>
  <c r="AB110" i="7"/>
  <c r="AC110" i="7"/>
  <c r="AD110" i="7"/>
  <c r="AB111" i="7"/>
  <c r="AC111" i="7"/>
  <c r="AD111" i="7"/>
  <c r="AB112" i="7"/>
  <c r="AC112" i="7"/>
  <c r="AD112" i="7"/>
  <c r="F113" i="7"/>
  <c r="L353" i="7" s="1"/>
  <c r="G113" i="7"/>
  <c r="M353" i="7" s="1"/>
  <c r="H113" i="7"/>
  <c r="N353" i="7" s="1"/>
  <c r="I113" i="7"/>
  <c r="O353" i="7" s="1"/>
  <c r="J113" i="7"/>
  <c r="P353" i="7" s="1"/>
  <c r="K113" i="7"/>
  <c r="Q353" i="7" s="1"/>
  <c r="AB114" i="7"/>
  <c r="AC114" i="7"/>
  <c r="AD114" i="7"/>
  <c r="AB115" i="7"/>
  <c r="AC115" i="7"/>
  <c r="AD115" i="7"/>
  <c r="AB163" i="7"/>
  <c r="AC163" i="7"/>
  <c r="AD163" i="7"/>
  <c r="AB164" i="7"/>
  <c r="AC164" i="7"/>
  <c r="AD164" i="7"/>
  <c r="AB165" i="7"/>
  <c r="AC165" i="7"/>
  <c r="AD165" i="7"/>
  <c r="AB166" i="7"/>
  <c r="AC166" i="7"/>
  <c r="AD166" i="7"/>
  <c r="AB167" i="7"/>
  <c r="AC167" i="7"/>
  <c r="AD167" i="7"/>
  <c r="F168" i="7"/>
  <c r="G168" i="7"/>
  <c r="H168" i="7"/>
  <c r="I168" i="7"/>
  <c r="J168" i="7"/>
  <c r="K168" i="7"/>
  <c r="AB175" i="7"/>
  <c r="AC175" i="7"/>
  <c r="AD175" i="7"/>
  <c r="AB176" i="7"/>
  <c r="AC176" i="7"/>
  <c r="AD176" i="7"/>
  <c r="AB177" i="7"/>
  <c r="AC177" i="7"/>
  <c r="AD177" i="7"/>
  <c r="AB178" i="7"/>
  <c r="AC178" i="7"/>
  <c r="AD178" i="7"/>
  <c r="F179" i="7"/>
  <c r="G179" i="7"/>
  <c r="H179" i="7"/>
  <c r="I179" i="7"/>
  <c r="J179" i="7"/>
  <c r="K179" i="7"/>
  <c r="AB186" i="7"/>
  <c r="AC186" i="7"/>
  <c r="AD186" i="7"/>
  <c r="AB187" i="7"/>
  <c r="AC187" i="7"/>
  <c r="AD187" i="7"/>
  <c r="AB188" i="7"/>
  <c r="AC188" i="7"/>
  <c r="AD188" i="7"/>
  <c r="F189" i="7"/>
  <c r="G189" i="7"/>
  <c r="H189" i="7"/>
  <c r="I189" i="7"/>
  <c r="J189" i="7"/>
  <c r="K189" i="7"/>
  <c r="AB233" i="7"/>
  <c r="AC233" i="7"/>
  <c r="AD233" i="7"/>
  <c r="AB234" i="7"/>
  <c r="AC234" i="7"/>
  <c r="AD234" i="7"/>
  <c r="AB235" i="7"/>
  <c r="AC235" i="7"/>
  <c r="AD235" i="7"/>
  <c r="F236" i="7"/>
  <c r="G236" i="7"/>
  <c r="H236" i="7"/>
  <c r="I236" i="7"/>
  <c r="J236" i="7"/>
  <c r="K236" i="7"/>
  <c r="AB242" i="7"/>
  <c r="AC242" i="7"/>
  <c r="AD242" i="7"/>
  <c r="AB243" i="7"/>
  <c r="AC243" i="7"/>
  <c r="AD243" i="7"/>
  <c r="AB244" i="7"/>
  <c r="AC244" i="7"/>
  <c r="AD244" i="7"/>
  <c r="AB245" i="7"/>
  <c r="AC245" i="7"/>
  <c r="AD245" i="7"/>
  <c r="AB246" i="7"/>
  <c r="AC246" i="7"/>
  <c r="AD246" i="7"/>
  <c r="AB247" i="7"/>
  <c r="AC247" i="7"/>
  <c r="AD247" i="7"/>
  <c r="AB248" i="7"/>
  <c r="AC248" i="7"/>
  <c r="AD248" i="7"/>
  <c r="AB249" i="7"/>
  <c r="AC249" i="7"/>
  <c r="AD249" i="7"/>
  <c r="F250" i="7"/>
  <c r="G250" i="7"/>
  <c r="H250" i="7"/>
  <c r="I250" i="7"/>
  <c r="J250" i="7"/>
  <c r="K250" i="7"/>
  <c r="AB251" i="7"/>
  <c r="AC251" i="7"/>
  <c r="AD251" i="7"/>
  <c r="AB252" i="7"/>
  <c r="AC252" i="7"/>
  <c r="AD252" i="7"/>
  <c r="AB258" i="7"/>
  <c r="AC258" i="7"/>
  <c r="AD258" i="7"/>
  <c r="AB259" i="7"/>
  <c r="AC259" i="7"/>
  <c r="AD259" i="7"/>
  <c r="AB260" i="7"/>
  <c r="AC260" i="7"/>
  <c r="AD260" i="7"/>
  <c r="AB261" i="7"/>
  <c r="AC261" i="7"/>
  <c r="AD261" i="7"/>
  <c r="AB262" i="7"/>
  <c r="AC262" i="7"/>
  <c r="AD262" i="7"/>
  <c r="AB263" i="7"/>
  <c r="AC263" i="7"/>
  <c r="AD263" i="7"/>
  <c r="AB264" i="7"/>
  <c r="AC264" i="7"/>
  <c r="AD264" i="7"/>
  <c r="AB265" i="7"/>
  <c r="AC265" i="7"/>
  <c r="AD265" i="7"/>
  <c r="AB266" i="7"/>
  <c r="AC266" i="7"/>
  <c r="AD266" i="7"/>
  <c r="F267" i="7"/>
  <c r="G267" i="7"/>
  <c r="H267" i="7"/>
  <c r="I267" i="7"/>
  <c r="J267" i="7"/>
  <c r="K267" i="7"/>
  <c r="AB268" i="7"/>
  <c r="AC268" i="7"/>
  <c r="AD268" i="7"/>
  <c r="AB306" i="7"/>
  <c r="AC306" i="7"/>
  <c r="AD306" i="7"/>
  <c r="AB307" i="7"/>
  <c r="AC307" i="7"/>
  <c r="AD307" i="7"/>
  <c r="AB308" i="7"/>
  <c r="AC308" i="7"/>
  <c r="AD308" i="7"/>
  <c r="AB309" i="7"/>
  <c r="AC309" i="7"/>
  <c r="AD309" i="7"/>
  <c r="AB310" i="7"/>
  <c r="AC310" i="7"/>
  <c r="AD310" i="7"/>
  <c r="AB311" i="7"/>
  <c r="AC311" i="7"/>
  <c r="AD311" i="7"/>
  <c r="AB312" i="7"/>
  <c r="AC312" i="7"/>
  <c r="AD312" i="7"/>
  <c r="AB313" i="7"/>
  <c r="AC313" i="7"/>
  <c r="AD313" i="7"/>
  <c r="AB314" i="7"/>
  <c r="AC314" i="7"/>
  <c r="AD314" i="7"/>
  <c r="F315" i="7"/>
  <c r="G315" i="7"/>
  <c r="H315" i="7"/>
  <c r="I315" i="7"/>
  <c r="J315" i="7"/>
  <c r="K315" i="7"/>
  <c r="AB316" i="7"/>
  <c r="AC316" i="7"/>
  <c r="AD316" i="7"/>
  <c r="AB322" i="7"/>
  <c r="AC322" i="7"/>
  <c r="AD322" i="7"/>
  <c r="AB323" i="7"/>
  <c r="AC323" i="7"/>
  <c r="AD323" i="7"/>
  <c r="AB324" i="7"/>
  <c r="AC324" i="7"/>
  <c r="AD324" i="7"/>
  <c r="AB325" i="7"/>
  <c r="AC325" i="7"/>
  <c r="AD325" i="7"/>
  <c r="AB326" i="7"/>
  <c r="AC326" i="7"/>
  <c r="AD326" i="7"/>
  <c r="AB327" i="7"/>
  <c r="AC327" i="7"/>
  <c r="AD327" i="7"/>
  <c r="AB328" i="7"/>
  <c r="AC328" i="7"/>
  <c r="AD328" i="7"/>
  <c r="AB329" i="7"/>
  <c r="AC329" i="7"/>
  <c r="AD329" i="7"/>
  <c r="AB330" i="7"/>
  <c r="AC330" i="7"/>
  <c r="AD330" i="7"/>
  <c r="F331" i="7"/>
  <c r="G331" i="7"/>
  <c r="H331" i="7"/>
  <c r="I331" i="7"/>
  <c r="J331" i="7"/>
  <c r="K331" i="7"/>
  <c r="AB332" i="7"/>
  <c r="AC332" i="7"/>
  <c r="AD332" i="7"/>
  <c r="M139" i="44" l="1"/>
  <c r="M135" i="44"/>
  <c r="M138" i="44"/>
  <c r="M141" i="44"/>
  <c r="M137" i="44"/>
  <c r="M140" i="44"/>
  <c r="M136" i="44"/>
  <c r="O141" i="44"/>
  <c r="O137" i="44"/>
  <c r="O140" i="44"/>
  <c r="O136" i="44"/>
  <c r="O139" i="44"/>
  <c r="O135" i="44"/>
  <c r="O138" i="44"/>
  <c r="M125" i="44"/>
  <c r="M121" i="44"/>
  <c r="M124" i="44"/>
  <c r="M120" i="44"/>
  <c r="M123" i="44"/>
  <c r="M126" i="44"/>
  <c r="M122" i="44"/>
  <c r="O123" i="44"/>
  <c r="O126" i="44"/>
  <c r="O122" i="44"/>
  <c r="O125" i="44"/>
  <c r="O121" i="44"/>
  <c r="O124" i="44"/>
  <c r="O120" i="44"/>
  <c r="O127" i="44" s="1"/>
  <c r="Q139" i="44"/>
  <c r="Q135" i="44"/>
  <c r="Q138" i="44"/>
  <c r="Q141" i="44"/>
  <c r="Q137" i="44"/>
  <c r="Q140" i="44"/>
  <c r="Q136" i="44"/>
  <c r="P140" i="44"/>
  <c r="P136" i="44"/>
  <c r="P139" i="44"/>
  <c r="P135" i="44"/>
  <c r="P138" i="44"/>
  <c r="P141" i="44"/>
  <c r="P137" i="44"/>
  <c r="N138" i="44"/>
  <c r="N141" i="44"/>
  <c r="N137" i="44"/>
  <c r="N140" i="44"/>
  <c r="N136" i="44"/>
  <c r="N139" i="44"/>
  <c r="N135" i="44"/>
  <c r="Q125" i="44"/>
  <c r="Q121" i="44"/>
  <c r="Q124" i="44"/>
  <c r="Q120" i="44"/>
  <c r="Q123" i="44"/>
  <c r="Q126" i="44"/>
  <c r="Q122" i="44"/>
  <c r="P126" i="44"/>
  <c r="P122" i="44"/>
  <c r="P125" i="44"/>
  <c r="P121" i="44"/>
  <c r="P124" i="44"/>
  <c r="P120" i="44"/>
  <c r="P123" i="44"/>
  <c r="N124" i="44"/>
  <c r="N120" i="44"/>
  <c r="N123" i="44"/>
  <c r="N126" i="44"/>
  <c r="N122" i="44"/>
  <c r="N125" i="44"/>
  <c r="N121" i="44"/>
  <c r="AE119" i="44"/>
  <c r="M142" i="44"/>
  <c r="O142" i="44"/>
  <c r="AC119" i="44"/>
  <c r="AD119" i="44"/>
  <c r="AC134" i="44"/>
  <c r="AE134" i="44"/>
  <c r="AD134" i="44"/>
  <c r="Q127" i="44"/>
  <c r="AC120" i="44"/>
  <c r="P127" i="44"/>
  <c r="AE120" i="44"/>
  <c r="AD120" i="44"/>
  <c r="N127" i="44"/>
  <c r="Q362" i="7"/>
  <c r="AE362" i="7" s="1"/>
  <c r="Q358" i="7"/>
  <c r="AE358" i="7" s="1"/>
  <c r="Q354" i="7"/>
  <c r="Q361" i="7"/>
  <c r="AE361" i="7" s="1"/>
  <c r="Q357" i="7"/>
  <c r="AE357" i="7" s="1"/>
  <c r="AE353" i="7"/>
  <c r="Q360" i="7"/>
  <c r="AE360" i="7" s="1"/>
  <c r="Q356" i="7"/>
  <c r="AE356" i="7" s="1"/>
  <c r="Q359" i="7"/>
  <c r="AE359" i="7" s="1"/>
  <c r="Q355" i="7"/>
  <c r="AE355" i="7" s="1"/>
  <c r="M362" i="7"/>
  <c r="M358" i="7"/>
  <c r="M354" i="7"/>
  <c r="M361" i="7"/>
  <c r="M357" i="7"/>
  <c r="M360" i="7"/>
  <c r="M356" i="7"/>
  <c r="M359" i="7"/>
  <c r="M355" i="7"/>
  <c r="AG353" i="7"/>
  <c r="P359" i="7"/>
  <c r="AG359" i="7" s="1"/>
  <c r="P355" i="7"/>
  <c r="AG355" i="7" s="1"/>
  <c r="P362" i="7"/>
  <c r="AG362" i="7" s="1"/>
  <c r="P358" i="7"/>
  <c r="AG358" i="7" s="1"/>
  <c r="P354" i="7"/>
  <c r="P361" i="7"/>
  <c r="AG361" i="7" s="1"/>
  <c r="P357" i="7"/>
  <c r="AG357" i="7" s="1"/>
  <c r="P360" i="7"/>
  <c r="AG360" i="7" s="1"/>
  <c r="P356" i="7"/>
  <c r="AG356" i="7" s="1"/>
  <c r="L359" i="7"/>
  <c r="L355" i="7"/>
  <c r="L362" i="7"/>
  <c r="L358" i="7"/>
  <c r="L354" i="7"/>
  <c r="L361" i="7"/>
  <c r="L357" i="7"/>
  <c r="L360" i="7"/>
  <c r="L356" i="7"/>
  <c r="O360" i="7"/>
  <c r="O356" i="7"/>
  <c r="O359" i="7"/>
  <c r="O355" i="7"/>
  <c r="O362" i="7"/>
  <c r="O358" i="7"/>
  <c r="O354" i="7"/>
  <c r="O361" i="7"/>
  <c r="O357" i="7"/>
  <c r="AF353" i="7"/>
  <c r="N361" i="7"/>
  <c r="AF361" i="7" s="1"/>
  <c r="N357" i="7"/>
  <c r="AF357" i="7" s="1"/>
  <c r="N360" i="7"/>
  <c r="AF360" i="7" s="1"/>
  <c r="N356" i="7"/>
  <c r="AF356" i="7" s="1"/>
  <c r="N359" i="7"/>
  <c r="AF359" i="7" s="1"/>
  <c r="N355" i="7"/>
  <c r="AF355" i="7" s="1"/>
  <c r="N362" i="7"/>
  <c r="AF362" i="7" s="1"/>
  <c r="N358" i="7"/>
  <c r="AF358" i="7" s="1"/>
  <c r="N354" i="7"/>
  <c r="T482" i="7"/>
  <c r="AH482" i="7" s="1"/>
  <c r="Q337" i="7"/>
  <c r="Q273" i="7"/>
  <c r="Q289" i="7"/>
  <c r="P482" i="7"/>
  <c r="M337" i="7"/>
  <c r="M273" i="7"/>
  <c r="M289" i="7"/>
  <c r="S482" i="7"/>
  <c r="AJ482" i="7" s="1"/>
  <c r="P337" i="7"/>
  <c r="P273" i="7"/>
  <c r="P289" i="7"/>
  <c r="L337" i="7"/>
  <c r="L273" i="7"/>
  <c r="L289" i="7"/>
  <c r="R482" i="7"/>
  <c r="O337" i="7"/>
  <c r="O289" i="7"/>
  <c r="O273" i="7"/>
  <c r="Q482" i="7"/>
  <c r="AI482" i="7" s="1"/>
  <c r="N337" i="7"/>
  <c r="N273" i="7"/>
  <c r="N289" i="7"/>
  <c r="AC19" i="44"/>
  <c r="AC5" i="44"/>
  <c r="AE19" i="44"/>
  <c r="AE5" i="44"/>
  <c r="AD19" i="44"/>
  <c r="AD5" i="44"/>
  <c r="O11" i="44"/>
  <c r="P10" i="44"/>
  <c r="AE10" i="44" s="1"/>
  <c r="O223" i="7"/>
  <c r="O482" i="7"/>
  <c r="AI508" i="7"/>
  <c r="P153" i="7"/>
  <c r="R508" i="7"/>
  <c r="T137" i="7"/>
  <c r="T223" i="7"/>
  <c r="AH223" i="7" s="1"/>
  <c r="R137" i="7"/>
  <c r="R223" i="7"/>
  <c r="Q137" i="7"/>
  <c r="Q223" i="7"/>
  <c r="AI223" i="7" s="1"/>
  <c r="P137" i="7"/>
  <c r="P223" i="7"/>
  <c r="S137" i="7"/>
  <c r="S223" i="7"/>
  <c r="AJ223" i="7" s="1"/>
  <c r="S508" i="7"/>
  <c r="O508" i="7"/>
  <c r="P508" i="7"/>
  <c r="AJ508" i="7"/>
  <c r="L232" i="7"/>
  <c r="L234" i="7" s="1"/>
  <c r="O137" i="7"/>
  <c r="Q508" i="7"/>
  <c r="T508" i="7"/>
  <c r="AH508" i="7"/>
  <c r="Q153" i="7"/>
  <c r="AI153" i="7" s="1"/>
  <c r="AI149" i="7"/>
  <c r="O152" i="7"/>
  <c r="P154" i="7"/>
  <c r="Q154" i="7"/>
  <c r="AI154" i="7" s="1"/>
  <c r="S154" i="7"/>
  <c r="AJ154" i="7" s="1"/>
  <c r="AJ149" i="7"/>
  <c r="O151" i="7"/>
  <c r="P150" i="7"/>
  <c r="Q150" i="7"/>
  <c r="AI150" i="7" s="1"/>
  <c r="P155" i="7"/>
  <c r="T152" i="7"/>
  <c r="AH152" i="7" s="1"/>
  <c r="AH149" i="7"/>
  <c r="P151" i="7"/>
  <c r="Q155" i="7"/>
  <c r="AI155" i="7" s="1"/>
  <c r="T155" i="7"/>
  <c r="AH155" i="7" s="1"/>
  <c r="Q321" i="7"/>
  <c r="AE321" i="7" s="1"/>
  <c r="T470" i="7"/>
  <c r="Q257" i="7"/>
  <c r="AE257" i="7" s="1"/>
  <c r="Q241" i="7"/>
  <c r="AE241" i="7" s="1"/>
  <c r="Q305" i="7"/>
  <c r="AE305" i="7" s="1"/>
  <c r="P321" i="7"/>
  <c r="AG321" i="7" s="1"/>
  <c r="S470" i="7"/>
  <c r="P241" i="7"/>
  <c r="AG241" i="7" s="1"/>
  <c r="P257" i="7"/>
  <c r="AG257" i="7" s="1"/>
  <c r="P305" i="7"/>
  <c r="AG305" i="7" s="1"/>
  <c r="P185" i="7"/>
  <c r="O305" i="7"/>
  <c r="O306" i="7" s="1"/>
  <c r="O257" i="7"/>
  <c r="O258" i="7" s="1"/>
  <c r="O321" i="7"/>
  <c r="O322" i="7" s="1"/>
  <c r="R470" i="7"/>
  <c r="O241" i="7"/>
  <c r="Q470" i="7"/>
  <c r="N241" i="7"/>
  <c r="AF241" i="7" s="1"/>
  <c r="N305" i="7"/>
  <c r="AF305" i="7" s="1"/>
  <c r="N257" i="7"/>
  <c r="AF257" i="7" s="1"/>
  <c r="N321" i="7"/>
  <c r="AF321" i="7" s="1"/>
  <c r="L257" i="7"/>
  <c r="L258" i="7" s="1"/>
  <c r="L305" i="7"/>
  <c r="L321" i="7"/>
  <c r="L326" i="7" s="1"/>
  <c r="O470" i="7"/>
  <c r="L241" i="7"/>
  <c r="L242" i="7" s="1"/>
  <c r="M257" i="7"/>
  <c r="M258" i="7" s="1"/>
  <c r="M321" i="7"/>
  <c r="M241" i="7"/>
  <c r="M305" i="7"/>
  <c r="P470" i="7"/>
  <c r="Q195" i="7"/>
  <c r="Q197" i="7" s="1"/>
  <c r="AI197" i="7" s="1"/>
  <c r="Q406" i="44"/>
  <c r="Q384" i="44"/>
  <c r="Q380" i="44"/>
  <c r="Q376" i="44"/>
  <c r="Q383" i="44"/>
  <c r="Q379" i="44"/>
  <c r="Q386" i="44"/>
  <c r="Q382" i="44"/>
  <c r="Q378" i="44"/>
  <c r="Q385" i="44"/>
  <c r="Q381" i="44"/>
  <c r="Q377" i="44"/>
  <c r="S386" i="44"/>
  <c r="AE386" i="44" s="1"/>
  <c r="S382" i="44"/>
  <c r="AE382" i="44" s="1"/>
  <c r="S378" i="44"/>
  <c r="AE378" i="44" s="1"/>
  <c r="S385" i="44"/>
  <c r="AE385" i="44" s="1"/>
  <c r="S381" i="44"/>
  <c r="AE381" i="44" s="1"/>
  <c r="S377" i="44"/>
  <c r="AE377" i="44" s="1"/>
  <c r="S384" i="44"/>
  <c r="AE384" i="44" s="1"/>
  <c r="S380" i="44"/>
  <c r="AE380" i="44" s="1"/>
  <c r="S376" i="44"/>
  <c r="AE376" i="44" s="1"/>
  <c r="S383" i="44"/>
  <c r="AE383" i="44" s="1"/>
  <c r="S379" i="44"/>
  <c r="AE379" i="44" s="1"/>
  <c r="R383" i="44"/>
  <c r="AG383" i="44" s="1"/>
  <c r="R379" i="44"/>
  <c r="AG379" i="44" s="1"/>
  <c r="R386" i="44"/>
  <c r="AG386" i="44" s="1"/>
  <c r="R382" i="44"/>
  <c r="AG382" i="44" s="1"/>
  <c r="R378" i="44"/>
  <c r="AG378" i="44" s="1"/>
  <c r="R385" i="44"/>
  <c r="AG385" i="44" s="1"/>
  <c r="R381" i="44"/>
  <c r="AG381" i="44" s="1"/>
  <c r="R377" i="44"/>
  <c r="AG377" i="44" s="1"/>
  <c r="R384" i="44"/>
  <c r="AG384" i="44" s="1"/>
  <c r="R380" i="44"/>
  <c r="AG380" i="44" s="1"/>
  <c r="R376" i="44"/>
  <c r="AG376" i="44" s="1"/>
  <c r="P385" i="44"/>
  <c r="AF385" i="44" s="1"/>
  <c r="P381" i="44"/>
  <c r="AF381" i="44" s="1"/>
  <c r="P377" i="44"/>
  <c r="AF377" i="44" s="1"/>
  <c r="P384" i="44"/>
  <c r="AF384" i="44" s="1"/>
  <c r="P380" i="44"/>
  <c r="AF380" i="44" s="1"/>
  <c r="P376" i="44"/>
  <c r="AF376" i="44" s="1"/>
  <c r="P383" i="44"/>
  <c r="AF383" i="44" s="1"/>
  <c r="P379" i="44"/>
  <c r="AF379" i="44" s="1"/>
  <c r="P386" i="44"/>
  <c r="AF386" i="44" s="1"/>
  <c r="P382" i="44"/>
  <c r="AF382" i="44" s="1"/>
  <c r="P378" i="44"/>
  <c r="AF378" i="44" s="1"/>
  <c r="O386" i="44"/>
  <c r="O382" i="44"/>
  <c r="O378" i="44"/>
  <c r="O385" i="44"/>
  <c r="O381" i="44"/>
  <c r="O377" i="44"/>
  <c r="O384" i="44"/>
  <c r="O380" i="44"/>
  <c r="O376" i="44"/>
  <c r="O383" i="44"/>
  <c r="O379" i="44"/>
  <c r="N385" i="44"/>
  <c r="N381" i="44"/>
  <c r="N377" i="44"/>
  <c r="N384" i="44"/>
  <c r="N380" i="44"/>
  <c r="N383" i="44"/>
  <c r="N379" i="44"/>
  <c r="N386" i="44"/>
  <c r="N382" i="44"/>
  <c r="N378" i="44"/>
  <c r="O10" i="44"/>
  <c r="P11" i="44"/>
  <c r="AE11" i="44" s="1"/>
  <c r="P355" i="44"/>
  <c r="AE355" i="44" s="1"/>
  <c r="P356" i="44"/>
  <c r="AE356" i="44" s="1"/>
  <c r="P358" i="44"/>
  <c r="AE358" i="44" s="1"/>
  <c r="P357" i="44"/>
  <c r="AE357" i="44" s="1"/>
  <c r="O7" i="44"/>
  <c r="O9" i="44"/>
  <c r="P6" i="44"/>
  <c r="AE6" i="44" s="1"/>
  <c r="P8" i="44"/>
  <c r="AE8" i="44" s="1"/>
  <c r="O346" i="44"/>
  <c r="O345" i="44"/>
  <c r="O347" i="44"/>
  <c r="O348" i="44"/>
  <c r="N347" i="44"/>
  <c r="AD347" i="44" s="1"/>
  <c r="N346" i="44"/>
  <c r="AD346" i="44" s="1"/>
  <c r="N345" i="44"/>
  <c r="AD345" i="44" s="1"/>
  <c r="N348" i="44"/>
  <c r="AD348" i="44" s="1"/>
  <c r="Q348" i="44"/>
  <c r="AC348" i="44" s="1"/>
  <c r="Q347" i="44"/>
  <c r="AC347" i="44" s="1"/>
  <c r="Q346" i="44"/>
  <c r="AC346" i="44" s="1"/>
  <c r="Q345" i="44"/>
  <c r="AC345" i="44" s="1"/>
  <c r="N357" i="44"/>
  <c r="AD357" i="44" s="1"/>
  <c r="N356" i="44"/>
  <c r="AD356" i="44" s="1"/>
  <c r="N355" i="44"/>
  <c r="AD355" i="44" s="1"/>
  <c r="N358" i="44"/>
  <c r="AD358" i="44" s="1"/>
  <c r="Q358" i="44"/>
  <c r="AC358" i="44" s="1"/>
  <c r="Q355" i="44"/>
  <c r="AC355" i="44" s="1"/>
  <c r="Q357" i="44"/>
  <c r="AC357" i="44" s="1"/>
  <c r="Q356" i="44"/>
  <c r="AC356" i="44" s="1"/>
  <c r="M348" i="44"/>
  <c r="M347" i="44"/>
  <c r="M345" i="44"/>
  <c r="M346" i="44"/>
  <c r="L348" i="44"/>
  <c r="L345" i="44"/>
  <c r="L347" i="44"/>
  <c r="L346" i="44"/>
  <c r="O6" i="44"/>
  <c r="O8" i="44"/>
  <c r="P9" i="44"/>
  <c r="AE9" i="44" s="1"/>
  <c r="P7" i="44"/>
  <c r="AE7" i="44" s="1"/>
  <c r="O356" i="44"/>
  <c r="O355" i="44"/>
  <c r="O357" i="44"/>
  <c r="O358" i="44"/>
  <c r="M358" i="44"/>
  <c r="M357" i="44"/>
  <c r="M356" i="44"/>
  <c r="M355" i="44"/>
  <c r="P345" i="44"/>
  <c r="AE345" i="44" s="1"/>
  <c r="P346" i="44"/>
  <c r="AE346" i="44" s="1"/>
  <c r="P348" i="44"/>
  <c r="AE348" i="44" s="1"/>
  <c r="P347" i="44"/>
  <c r="AE347" i="44" s="1"/>
  <c r="L358" i="44"/>
  <c r="L355" i="44"/>
  <c r="L357" i="44"/>
  <c r="L356" i="44"/>
  <c r="N11" i="44"/>
  <c r="AD11" i="44" s="1"/>
  <c r="M7" i="44"/>
  <c r="T232" i="44"/>
  <c r="AF232" i="44" s="1"/>
  <c r="T231" i="44"/>
  <c r="AF231" i="44" s="1"/>
  <c r="T234" i="44"/>
  <c r="AF234" i="44" s="1"/>
  <c r="T230" i="44"/>
  <c r="AF230" i="44" s="1"/>
  <c r="T233" i="44"/>
  <c r="AF233" i="44" s="1"/>
  <c r="R234" i="44"/>
  <c r="R230" i="44"/>
  <c r="R233" i="44"/>
  <c r="R232" i="44"/>
  <c r="R231" i="44"/>
  <c r="S233" i="44"/>
  <c r="AH233" i="44" s="1"/>
  <c r="S234" i="44"/>
  <c r="AH234" i="44" s="1"/>
  <c r="S230" i="44"/>
  <c r="AH230" i="44" s="1"/>
  <c r="S232" i="44"/>
  <c r="AH232" i="44" s="1"/>
  <c r="S231" i="44"/>
  <c r="AH231" i="44" s="1"/>
  <c r="Q231" i="44"/>
  <c r="AG231" i="44" s="1"/>
  <c r="Q232" i="44"/>
  <c r="AG232" i="44" s="1"/>
  <c r="Q234" i="44"/>
  <c r="AG234" i="44" s="1"/>
  <c r="Q230" i="44"/>
  <c r="AG230" i="44" s="1"/>
  <c r="Q233" i="44"/>
  <c r="AG233" i="44" s="1"/>
  <c r="P232" i="44"/>
  <c r="P234" i="44"/>
  <c r="P233" i="44"/>
  <c r="P231" i="44"/>
  <c r="P230" i="44"/>
  <c r="O233" i="44"/>
  <c r="O230" i="44"/>
  <c r="O232" i="44"/>
  <c r="O231" i="44"/>
  <c r="O234" i="44"/>
  <c r="R195" i="44"/>
  <c r="R198" i="44"/>
  <c r="R194" i="44"/>
  <c r="R197" i="44"/>
  <c r="R193" i="44"/>
  <c r="R196" i="44"/>
  <c r="R192" i="44"/>
  <c r="R211" i="44"/>
  <c r="R207" i="44"/>
  <c r="R210" i="44"/>
  <c r="R206" i="44"/>
  <c r="R209" i="44"/>
  <c r="R205" i="44"/>
  <c r="R212" i="44"/>
  <c r="R208" i="44"/>
  <c r="S210" i="44"/>
  <c r="AH210" i="44" s="1"/>
  <c r="S206" i="44"/>
  <c r="AH206" i="44" s="1"/>
  <c r="S209" i="44"/>
  <c r="AH209" i="44" s="1"/>
  <c r="S205" i="44"/>
  <c r="AH205" i="44" s="1"/>
  <c r="S212" i="44"/>
  <c r="AH212" i="44" s="1"/>
  <c r="S208" i="44"/>
  <c r="AH208" i="44" s="1"/>
  <c r="S211" i="44"/>
  <c r="AH211" i="44" s="1"/>
  <c r="S207" i="44"/>
  <c r="AH207" i="44" s="1"/>
  <c r="T197" i="44"/>
  <c r="AF197" i="44" s="1"/>
  <c r="T193" i="44"/>
  <c r="AF193" i="44" s="1"/>
  <c r="T196" i="44"/>
  <c r="AF196" i="44" s="1"/>
  <c r="T192" i="44"/>
  <c r="AF192" i="44" s="1"/>
  <c r="T195" i="44"/>
  <c r="AF195" i="44" s="1"/>
  <c r="T198" i="44"/>
  <c r="AF198" i="44" s="1"/>
  <c r="T194" i="44"/>
  <c r="AF194" i="44" s="1"/>
  <c r="S198" i="44"/>
  <c r="AH198" i="44" s="1"/>
  <c r="S194" i="44"/>
  <c r="AH194" i="44" s="1"/>
  <c r="S197" i="44"/>
  <c r="AH197" i="44" s="1"/>
  <c r="S193" i="44"/>
  <c r="AH193" i="44" s="1"/>
  <c r="S196" i="44"/>
  <c r="AH196" i="44" s="1"/>
  <c r="S192" i="44"/>
  <c r="AH192" i="44" s="1"/>
  <c r="S195" i="44"/>
  <c r="AH195" i="44" s="1"/>
  <c r="T209" i="44"/>
  <c r="AF209" i="44" s="1"/>
  <c r="T205" i="44"/>
  <c r="AF205" i="44" s="1"/>
  <c r="T212" i="44"/>
  <c r="AF212" i="44" s="1"/>
  <c r="T208" i="44"/>
  <c r="AF208" i="44" s="1"/>
  <c r="T211" i="44"/>
  <c r="AF211" i="44" s="1"/>
  <c r="T207" i="44"/>
  <c r="AF207" i="44" s="1"/>
  <c r="T210" i="44"/>
  <c r="AF210" i="44" s="1"/>
  <c r="T206" i="44"/>
  <c r="AF206" i="44" s="1"/>
  <c r="N10" i="44"/>
  <c r="AD10" i="44" s="1"/>
  <c r="Q196" i="44"/>
  <c r="AG196" i="44" s="1"/>
  <c r="Q192" i="44"/>
  <c r="AG192" i="44" s="1"/>
  <c r="Q195" i="44"/>
  <c r="AG195" i="44" s="1"/>
  <c r="Q198" i="44"/>
  <c r="AG198" i="44" s="1"/>
  <c r="Q194" i="44"/>
  <c r="AG194" i="44" s="1"/>
  <c r="Q197" i="44"/>
  <c r="AG197" i="44" s="1"/>
  <c r="Q193" i="44"/>
  <c r="AG193" i="44" s="1"/>
  <c r="O209" i="44"/>
  <c r="O205" i="44"/>
  <c r="O212" i="44"/>
  <c r="O208" i="44"/>
  <c r="O211" i="44"/>
  <c r="O207" i="44"/>
  <c r="O210" i="44"/>
  <c r="O206" i="44"/>
  <c r="P197" i="44"/>
  <c r="P193" i="44"/>
  <c r="P196" i="44"/>
  <c r="P192" i="44"/>
  <c r="P195" i="44"/>
  <c r="P198" i="44"/>
  <c r="P194" i="44"/>
  <c r="O196" i="44"/>
  <c r="O192" i="44"/>
  <c r="O195" i="44"/>
  <c r="O198" i="44"/>
  <c r="O194" i="44"/>
  <c r="O197" i="44"/>
  <c r="O193" i="44"/>
  <c r="Q212" i="44"/>
  <c r="AG212" i="44" s="1"/>
  <c r="Q208" i="44"/>
  <c r="AG208" i="44" s="1"/>
  <c r="Q211" i="44"/>
  <c r="AG211" i="44" s="1"/>
  <c r="Q207" i="44"/>
  <c r="AG207" i="44" s="1"/>
  <c r="Q210" i="44"/>
  <c r="AG210" i="44" s="1"/>
  <c r="Q206" i="44"/>
  <c r="AG206" i="44" s="1"/>
  <c r="Q209" i="44"/>
  <c r="AG209" i="44" s="1"/>
  <c r="Q205" i="44"/>
  <c r="AG205" i="44" s="1"/>
  <c r="P209" i="44"/>
  <c r="P205" i="44"/>
  <c r="P212" i="44"/>
  <c r="P208" i="44"/>
  <c r="P211" i="44"/>
  <c r="P207" i="44"/>
  <c r="P210" i="44"/>
  <c r="P206" i="44"/>
  <c r="N8" i="44"/>
  <c r="AD8" i="44" s="1"/>
  <c r="N6" i="44"/>
  <c r="AD6" i="44" s="1"/>
  <c r="L9" i="44"/>
  <c r="T185" i="44"/>
  <c r="AF185" i="44" s="1"/>
  <c r="T181" i="44"/>
  <c r="AF181" i="44" s="1"/>
  <c r="T184" i="44"/>
  <c r="AF184" i="44" s="1"/>
  <c r="T180" i="44"/>
  <c r="AF180" i="44" s="1"/>
  <c r="T183" i="44"/>
  <c r="AF183" i="44" s="1"/>
  <c r="T179" i="44"/>
  <c r="AF179" i="44" s="1"/>
  <c r="T182" i="44"/>
  <c r="AF182" i="44" s="1"/>
  <c r="S182" i="44"/>
  <c r="AH182" i="44" s="1"/>
  <c r="S185" i="44"/>
  <c r="AH185" i="44" s="1"/>
  <c r="S181" i="44"/>
  <c r="AH181" i="44" s="1"/>
  <c r="S184" i="44"/>
  <c r="AH184" i="44" s="1"/>
  <c r="S180" i="44"/>
  <c r="AH180" i="44" s="1"/>
  <c r="S183" i="44"/>
  <c r="AH183" i="44" s="1"/>
  <c r="S179" i="44"/>
  <c r="AH179" i="44" s="1"/>
  <c r="R183" i="44"/>
  <c r="R179" i="44"/>
  <c r="R182" i="44"/>
  <c r="R185" i="44"/>
  <c r="R181" i="44"/>
  <c r="R184" i="44"/>
  <c r="R180" i="44"/>
  <c r="N7" i="44"/>
  <c r="AD7" i="44" s="1"/>
  <c r="N9" i="44"/>
  <c r="AD9" i="44" s="1"/>
  <c r="P185" i="44"/>
  <c r="P181" i="44"/>
  <c r="P184" i="44"/>
  <c r="P180" i="44"/>
  <c r="P183" i="44"/>
  <c r="P179" i="44"/>
  <c r="P182" i="44"/>
  <c r="O184" i="44"/>
  <c r="O180" i="44"/>
  <c r="O183" i="44"/>
  <c r="O179" i="44"/>
  <c r="O182" i="44"/>
  <c r="O185" i="44"/>
  <c r="O181" i="44"/>
  <c r="Q184" i="44"/>
  <c r="AG184" i="44" s="1"/>
  <c r="Q180" i="44"/>
  <c r="AG180" i="44" s="1"/>
  <c r="Q183" i="44"/>
  <c r="AG183" i="44" s="1"/>
  <c r="Q179" i="44"/>
  <c r="AG179" i="44" s="1"/>
  <c r="Q182" i="44"/>
  <c r="AG182" i="44" s="1"/>
  <c r="Q185" i="44"/>
  <c r="AG185" i="44" s="1"/>
  <c r="Q181" i="44"/>
  <c r="AG181" i="44" s="1"/>
  <c r="Q10" i="44"/>
  <c r="AC10" i="44" s="1"/>
  <c r="L7" i="44"/>
  <c r="M9" i="44"/>
  <c r="Q11" i="44"/>
  <c r="AC11" i="44" s="1"/>
  <c r="Q8" i="44"/>
  <c r="AC8" i="44" s="1"/>
  <c r="Q6" i="44"/>
  <c r="AC6" i="44" s="1"/>
  <c r="Q9" i="44"/>
  <c r="AC9" i="44" s="1"/>
  <c r="Q7" i="44"/>
  <c r="AC7" i="44" s="1"/>
  <c r="M11" i="44"/>
  <c r="L11" i="44"/>
  <c r="O38" i="44"/>
  <c r="O37" i="44"/>
  <c r="O40" i="44"/>
  <c r="O36" i="44"/>
  <c r="O41" i="44"/>
  <c r="O39" i="44"/>
  <c r="O22" i="44"/>
  <c r="O21" i="44"/>
  <c r="O20" i="44"/>
  <c r="O26" i="44"/>
  <c r="O27" i="44"/>
  <c r="O25" i="44"/>
  <c r="O23" i="44"/>
  <c r="O24" i="44"/>
  <c r="Q161" i="44"/>
  <c r="AG161" i="44" s="1"/>
  <c r="Q157" i="44"/>
  <c r="AG157" i="44" s="1"/>
  <c r="Q153" i="44"/>
  <c r="AG153" i="44" s="1"/>
  <c r="Q160" i="44"/>
  <c r="AG160" i="44" s="1"/>
  <c r="Q156" i="44"/>
  <c r="AG156" i="44" s="1"/>
  <c r="Q152" i="44"/>
  <c r="AG152" i="44" s="1"/>
  <c r="Q159" i="44"/>
  <c r="AG159" i="44" s="1"/>
  <c r="Q155" i="44"/>
  <c r="AG155" i="44" s="1"/>
  <c r="Q151" i="44"/>
  <c r="AG151" i="44" s="1"/>
  <c r="Q162" i="44"/>
  <c r="AG162" i="44" s="1"/>
  <c r="Q158" i="44"/>
  <c r="AG158" i="44" s="1"/>
  <c r="Q154" i="44"/>
  <c r="AG154" i="44" s="1"/>
  <c r="Q150" i="44"/>
  <c r="AG150" i="44" s="1"/>
  <c r="Q69" i="44"/>
  <c r="AC69" i="44" s="1"/>
  <c r="Q67" i="44"/>
  <c r="AC67" i="44" s="1"/>
  <c r="Q66" i="44"/>
  <c r="AC66" i="44" s="1"/>
  <c r="Q65" i="44"/>
  <c r="AC65" i="44" s="1"/>
  <c r="Q68" i="44"/>
  <c r="AC68" i="44" s="1"/>
  <c r="Q64" i="44"/>
  <c r="AC64" i="44" s="1"/>
  <c r="M52" i="44"/>
  <c r="M51" i="44"/>
  <c r="M54" i="44"/>
  <c r="M50" i="44"/>
  <c r="M55" i="44"/>
  <c r="M53" i="44"/>
  <c r="P37" i="44"/>
  <c r="AE37" i="44" s="1"/>
  <c r="P40" i="44"/>
  <c r="AE40" i="44" s="1"/>
  <c r="P36" i="44"/>
  <c r="AE36" i="44" s="1"/>
  <c r="P41" i="44"/>
  <c r="AE41" i="44" s="1"/>
  <c r="P39" i="44"/>
  <c r="AE39" i="44" s="1"/>
  <c r="P38" i="44"/>
  <c r="AE38" i="44" s="1"/>
  <c r="P24" i="44"/>
  <c r="AE24" i="44" s="1"/>
  <c r="P21" i="44"/>
  <c r="AE21" i="44" s="1"/>
  <c r="P25" i="44"/>
  <c r="AE25" i="44" s="1"/>
  <c r="P26" i="44"/>
  <c r="AE26" i="44" s="1"/>
  <c r="P20" i="44"/>
  <c r="AE20" i="44" s="1"/>
  <c r="P27" i="44"/>
  <c r="AE27" i="44" s="1"/>
  <c r="P23" i="44"/>
  <c r="AE23" i="44" s="1"/>
  <c r="P22" i="44"/>
  <c r="AE22" i="44" s="1"/>
  <c r="O94" i="44"/>
  <c r="O93" i="44"/>
  <c r="O96" i="44"/>
  <c r="O92" i="44"/>
  <c r="O97" i="44"/>
  <c r="O95" i="44"/>
  <c r="Q108" i="44"/>
  <c r="AC108" i="44" s="1"/>
  <c r="Q107" i="44"/>
  <c r="AC107" i="44" s="1"/>
  <c r="Q110" i="44"/>
  <c r="AC110" i="44" s="1"/>
  <c r="Q106" i="44"/>
  <c r="AC106" i="44" s="1"/>
  <c r="Q111" i="44"/>
  <c r="AC111" i="44" s="1"/>
  <c r="Q109" i="44"/>
  <c r="AC109" i="44" s="1"/>
  <c r="N107" i="44"/>
  <c r="AD107" i="44" s="1"/>
  <c r="N110" i="44"/>
  <c r="AD110" i="44" s="1"/>
  <c r="N106" i="44"/>
  <c r="AD106" i="44" s="1"/>
  <c r="N111" i="44"/>
  <c r="AD111" i="44" s="1"/>
  <c r="N109" i="44"/>
  <c r="AD109" i="44" s="1"/>
  <c r="N108" i="44"/>
  <c r="AD108" i="44" s="1"/>
  <c r="Q96" i="44"/>
  <c r="AC96" i="44" s="1"/>
  <c r="Q92" i="44"/>
  <c r="AC92" i="44" s="1"/>
  <c r="Q97" i="44"/>
  <c r="AC97" i="44" s="1"/>
  <c r="Q95" i="44"/>
  <c r="AC95" i="44" s="1"/>
  <c r="Q94" i="44"/>
  <c r="AC94" i="44" s="1"/>
  <c r="Q93" i="44"/>
  <c r="AC93" i="44" s="1"/>
  <c r="N97" i="44"/>
  <c r="AD97" i="44" s="1"/>
  <c r="N95" i="44"/>
  <c r="AD95" i="44" s="1"/>
  <c r="N94" i="44"/>
  <c r="AD94" i="44" s="1"/>
  <c r="N93" i="44"/>
  <c r="AD93" i="44" s="1"/>
  <c r="N96" i="44"/>
  <c r="AD96" i="44" s="1"/>
  <c r="N92" i="44"/>
  <c r="AD92" i="44" s="1"/>
  <c r="M8" i="44"/>
  <c r="M6" i="44"/>
  <c r="L8" i="44"/>
  <c r="L6" i="44"/>
  <c r="O65" i="44"/>
  <c r="O68" i="44"/>
  <c r="O64" i="44"/>
  <c r="O69" i="44"/>
  <c r="O67" i="44"/>
  <c r="O66" i="44"/>
  <c r="N41" i="44"/>
  <c r="AD41" i="44" s="1"/>
  <c r="N39" i="44"/>
  <c r="AD39" i="44" s="1"/>
  <c r="N38" i="44"/>
  <c r="AD38" i="44" s="1"/>
  <c r="N37" i="44"/>
  <c r="AD37" i="44" s="1"/>
  <c r="N40" i="44"/>
  <c r="AD40" i="44" s="1"/>
  <c r="N36" i="44"/>
  <c r="AD36" i="44" s="1"/>
  <c r="N26" i="44"/>
  <c r="AD26" i="44" s="1"/>
  <c r="N25" i="44"/>
  <c r="AD25" i="44" s="1"/>
  <c r="N24" i="44"/>
  <c r="AD24" i="44" s="1"/>
  <c r="N23" i="44"/>
  <c r="AD23" i="44" s="1"/>
  <c r="N22" i="44"/>
  <c r="AD22" i="44" s="1"/>
  <c r="N21" i="44"/>
  <c r="AD21" i="44" s="1"/>
  <c r="N20" i="44"/>
  <c r="AD20" i="44" s="1"/>
  <c r="N27" i="44"/>
  <c r="AD27" i="44" s="1"/>
  <c r="T162" i="44"/>
  <c r="AF162" i="44" s="1"/>
  <c r="T158" i="44"/>
  <c r="AF158" i="44" s="1"/>
  <c r="T154" i="44"/>
  <c r="AF154" i="44" s="1"/>
  <c r="T150" i="44"/>
  <c r="AF150" i="44" s="1"/>
  <c r="T161" i="44"/>
  <c r="AF161" i="44" s="1"/>
  <c r="T157" i="44"/>
  <c r="AF157" i="44" s="1"/>
  <c r="T153" i="44"/>
  <c r="AF153" i="44" s="1"/>
  <c r="T160" i="44"/>
  <c r="AF160" i="44" s="1"/>
  <c r="T156" i="44"/>
  <c r="AF156" i="44" s="1"/>
  <c r="T152" i="44"/>
  <c r="AF152" i="44" s="1"/>
  <c r="T155" i="44"/>
  <c r="AF155" i="44" s="1"/>
  <c r="T151" i="44"/>
  <c r="AF151" i="44" s="1"/>
  <c r="T159" i="44"/>
  <c r="AF159" i="44" s="1"/>
  <c r="M69" i="44"/>
  <c r="M67" i="44"/>
  <c r="M66" i="44"/>
  <c r="M65" i="44"/>
  <c r="M68" i="44"/>
  <c r="M64" i="44"/>
  <c r="P68" i="44"/>
  <c r="AE68" i="44" s="1"/>
  <c r="P64" i="44"/>
  <c r="AE64" i="44" s="1"/>
  <c r="P69" i="44"/>
  <c r="AE69" i="44" s="1"/>
  <c r="P67" i="44"/>
  <c r="AE67" i="44" s="1"/>
  <c r="P66" i="44"/>
  <c r="AE66" i="44" s="1"/>
  <c r="P65" i="44"/>
  <c r="AE65" i="44" s="1"/>
  <c r="L40" i="44"/>
  <c r="L36" i="44"/>
  <c r="L41" i="44"/>
  <c r="L39" i="44"/>
  <c r="L38" i="44"/>
  <c r="L37" i="44"/>
  <c r="M108" i="44"/>
  <c r="M107" i="44"/>
  <c r="M110" i="44"/>
  <c r="M106" i="44"/>
  <c r="M111" i="44"/>
  <c r="M109" i="44"/>
  <c r="N79" i="44"/>
  <c r="AD79" i="44" s="1"/>
  <c r="N82" i="44"/>
  <c r="AD82" i="44" s="1"/>
  <c r="N78" i="44"/>
  <c r="AD78" i="44" s="1"/>
  <c r="N83" i="44"/>
  <c r="AD83" i="44" s="1"/>
  <c r="N81" i="44"/>
  <c r="AD81" i="44" s="1"/>
  <c r="N80" i="44"/>
  <c r="AD80" i="44" s="1"/>
  <c r="O159" i="44"/>
  <c r="O155" i="44"/>
  <c r="O151" i="44"/>
  <c r="O162" i="44"/>
  <c r="O158" i="44"/>
  <c r="O154" i="44"/>
  <c r="O161" i="44"/>
  <c r="O157" i="44"/>
  <c r="O153" i="44"/>
  <c r="O160" i="44"/>
  <c r="O156" i="44"/>
  <c r="O152" i="44"/>
  <c r="O110" i="44"/>
  <c r="O106" i="44"/>
  <c r="O111" i="44"/>
  <c r="O109" i="44"/>
  <c r="O108" i="44"/>
  <c r="O107" i="44"/>
  <c r="L108" i="44"/>
  <c r="L107" i="44"/>
  <c r="L110" i="44"/>
  <c r="L106" i="44"/>
  <c r="L111" i="44"/>
  <c r="L109" i="44"/>
  <c r="M10" i="44"/>
  <c r="L10" i="44"/>
  <c r="R160" i="44"/>
  <c r="R156" i="44"/>
  <c r="R152" i="44"/>
  <c r="R159" i="44"/>
  <c r="R155" i="44"/>
  <c r="R151" i="44"/>
  <c r="R162" i="44"/>
  <c r="R158" i="44"/>
  <c r="R154" i="44"/>
  <c r="R150" i="44"/>
  <c r="R161" i="44"/>
  <c r="R157" i="44"/>
  <c r="R153" i="44"/>
  <c r="N51" i="44"/>
  <c r="AD51" i="44" s="1"/>
  <c r="N54" i="44"/>
  <c r="AD54" i="44" s="1"/>
  <c r="N50" i="44"/>
  <c r="AD50" i="44" s="1"/>
  <c r="N55" i="44"/>
  <c r="AD55" i="44" s="1"/>
  <c r="N53" i="44"/>
  <c r="AD53" i="44" s="1"/>
  <c r="N52" i="44"/>
  <c r="AD52" i="44" s="1"/>
  <c r="Q40" i="44"/>
  <c r="AC40" i="44" s="1"/>
  <c r="Q36" i="44"/>
  <c r="AC36" i="44" s="1"/>
  <c r="Q41" i="44"/>
  <c r="AC41" i="44" s="1"/>
  <c r="Q39" i="44"/>
  <c r="AC39" i="44" s="1"/>
  <c r="Q38" i="44"/>
  <c r="AC38" i="44" s="1"/>
  <c r="Q37" i="44"/>
  <c r="AC37" i="44" s="1"/>
  <c r="Q27" i="44"/>
  <c r="AC27" i="44" s="1"/>
  <c r="Q20" i="44"/>
  <c r="AC20" i="44" s="1"/>
  <c r="Q25" i="44"/>
  <c r="AC25" i="44" s="1"/>
  <c r="Q24" i="44"/>
  <c r="AC24" i="44" s="1"/>
  <c r="Q21" i="44"/>
  <c r="AC21" i="44" s="1"/>
  <c r="Q26" i="44"/>
  <c r="AC26" i="44" s="1"/>
  <c r="Q22" i="44"/>
  <c r="AC22" i="44" s="1"/>
  <c r="Q23" i="44"/>
  <c r="AC23" i="44" s="1"/>
  <c r="P162" i="44"/>
  <c r="P158" i="44"/>
  <c r="P154" i="44"/>
  <c r="P150" i="44"/>
  <c r="P161" i="44"/>
  <c r="P157" i="44"/>
  <c r="P153" i="44"/>
  <c r="P160" i="44"/>
  <c r="P156" i="44"/>
  <c r="P152" i="44"/>
  <c r="P159" i="44"/>
  <c r="P155" i="44"/>
  <c r="P151" i="44"/>
  <c r="P55" i="44"/>
  <c r="AE55" i="44" s="1"/>
  <c r="P53" i="44"/>
  <c r="AE53" i="44" s="1"/>
  <c r="P52" i="44"/>
  <c r="AE52" i="44" s="1"/>
  <c r="P51" i="44"/>
  <c r="AE51" i="44" s="1"/>
  <c r="P54" i="44"/>
  <c r="AE54" i="44" s="1"/>
  <c r="P50" i="44"/>
  <c r="AE50" i="44" s="1"/>
  <c r="Q80" i="44"/>
  <c r="AC80" i="44" s="1"/>
  <c r="Q79" i="44"/>
  <c r="AC79" i="44" s="1"/>
  <c r="Q82" i="44"/>
  <c r="AC82" i="44" s="1"/>
  <c r="Q78" i="44"/>
  <c r="AC78" i="44" s="1"/>
  <c r="Q81" i="44"/>
  <c r="AC81" i="44" s="1"/>
  <c r="Q83" i="44"/>
  <c r="AC83" i="44" s="1"/>
  <c r="L52" i="44"/>
  <c r="L51" i="44"/>
  <c r="L54" i="44"/>
  <c r="L50" i="44"/>
  <c r="L55" i="44"/>
  <c r="L53" i="44"/>
  <c r="L96" i="44"/>
  <c r="L92" i="44"/>
  <c r="L97" i="44"/>
  <c r="L95" i="44"/>
  <c r="L94" i="44"/>
  <c r="L93" i="44"/>
  <c r="O82" i="44"/>
  <c r="O78" i="44"/>
  <c r="O83" i="44"/>
  <c r="O81" i="44"/>
  <c r="O80" i="44"/>
  <c r="O79" i="44"/>
  <c r="L80" i="44"/>
  <c r="L79" i="44"/>
  <c r="L82" i="44"/>
  <c r="L78" i="44"/>
  <c r="L83" i="44"/>
  <c r="L81" i="44"/>
  <c r="P111" i="44"/>
  <c r="AE111" i="44" s="1"/>
  <c r="P109" i="44"/>
  <c r="AE109" i="44" s="1"/>
  <c r="P108" i="44"/>
  <c r="AE108" i="44" s="1"/>
  <c r="P107" i="44"/>
  <c r="AE107" i="44" s="1"/>
  <c r="P110" i="44"/>
  <c r="AE110" i="44" s="1"/>
  <c r="P106" i="44"/>
  <c r="AE106" i="44" s="1"/>
  <c r="O54" i="44"/>
  <c r="O50" i="44"/>
  <c r="O55" i="44"/>
  <c r="O53" i="44"/>
  <c r="O52" i="44"/>
  <c r="O51" i="44"/>
  <c r="N66" i="44"/>
  <c r="AD66" i="44" s="1"/>
  <c r="N65" i="44"/>
  <c r="AD65" i="44" s="1"/>
  <c r="N68" i="44"/>
  <c r="AD68" i="44" s="1"/>
  <c r="N64" i="44"/>
  <c r="AD64" i="44" s="1"/>
  <c r="N69" i="44"/>
  <c r="AD69" i="44" s="1"/>
  <c r="N67" i="44"/>
  <c r="AD67" i="44" s="1"/>
  <c r="Q52" i="44"/>
  <c r="AC52" i="44" s="1"/>
  <c r="Q51" i="44"/>
  <c r="AC51" i="44" s="1"/>
  <c r="Q54" i="44"/>
  <c r="AC54" i="44" s="1"/>
  <c r="Q50" i="44"/>
  <c r="AC50" i="44" s="1"/>
  <c r="Q55" i="44"/>
  <c r="AC55" i="44" s="1"/>
  <c r="Q53" i="44"/>
  <c r="AC53" i="44" s="1"/>
  <c r="M40" i="44"/>
  <c r="M36" i="44"/>
  <c r="M41" i="44"/>
  <c r="M39" i="44"/>
  <c r="M38" i="44"/>
  <c r="M37" i="44"/>
  <c r="M27" i="44"/>
  <c r="M25" i="44"/>
  <c r="M24" i="44"/>
  <c r="M21" i="44"/>
  <c r="M20" i="44"/>
  <c r="M26" i="44"/>
  <c r="M22" i="44"/>
  <c r="M23" i="44"/>
  <c r="S159" i="44"/>
  <c r="AH159" i="44" s="1"/>
  <c r="S155" i="44"/>
  <c r="AH155" i="44" s="1"/>
  <c r="S151" i="44"/>
  <c r="AH151" i="44" s="1"/>
  <c r="S162" i="44"/>
  <c r="AH162" i="44" s="1"/>
  <c r="S158" i="44"/>
  <c r="AH158" i="44" s="1"/>
  <c r="S154" i="44"/>
  <c r="AH154" i="44" s="1"/>
  <c r="S150" i="44"/>
  <c r="AH150" i="44" s="1"/>
  <c r="S161" i="44"/>
  <c r="AH161" i="44" s="1"/>
  <c r="S157" i="44"/>
  <c r="AH157" i="44" s="1"/>
  <c r="S153" i="44"/>
  <c r="AH153" i="44" s="1"/>
  <c r="S152" i="44"/>
  <c r="AH152" i="44" s="1"/>
  <c r="S160" i="44"/>
  <c r="AH160" i="44" s="1"/>
  <c r="S156" i="44"/>
  <c r="AH156" i="44" s="1"/>
  <c r="L69" i="44"/>
  <c r="L67" i="44"/>
  <c r="L66" i="44"/>
  <c r="L65" i="44"/>
  <c r="L68" i="44"/>
  <c r="L64" i="44"/>
  <c r="M80" i="44"/>
  <c r="M79" i="44"/>
  <c r="M82" i="44"/>
  <c r="M78" i="44"/>
  <c r="M83" i="44"/>
  <c r="M81" i="44"/>
  <c r="P93" i="44"/>
  <c r="AE93" i="44" s="1"/>
  <c r="P96" i="44"/>
  <c r="AE96" i="44" s="1"/>
  <c r="P92" i="44"/>
  <c r="AE92" i="44" s="1"/>
  <c r="P97" i="44"/>
  <c r="AE97" i="44" s="1"/>
  <c r="P95" i="44"/>
  <c r="AE95" i="44" s="1"/>
  <c r="P94" i="44"/>
  <c r="AE94" i="44" s="1"/>
  <c r="M96" i="44"/>
  <c r="M92" i="44"/>
  <c r="M97" i="44"/>
  <c r="M95" i="44"/>
  <c r="M94" i="44"/>
  <c r="M93" i="44"/>
  <c r="P83" i="44"/>
  <c r="AE83" i="44" s="1"/>
  <c r="P81" i="44"/>
  <c r="AE81" i="44" s="1"/>
  <c r="P80" i="44"/>
  <c r="AE80" i="44" s="1"/>
  <c r="P79" i="44"/>
  <c r="AE79" i="44" s="1"/>
  <c r="P78" i="44"/>
  <c r="AE78" i="44" s="1"/>
  <c r="P82" i="44"/>
  <c r="AE82" i="44" s="1"/>
  <c r="L27" i="44"/>
  <c r="L20" i="44"/>
  <c r="L22" i="44"/>
  <c r="L24" i="44"/>
  <c r="L26" i="44"/>
  <c r="L21" i="44"/>
  <c r="L23" i="44"/>
  <c r="L25" i="44"/>
  <c r="T212" i="7"/>
  <c r="Q104" i="7"/>
  <c r="AE104" i="7" s="1"/>
  <c r="P212" i="7"/>
  <c r="M104" i="7"/>
  <c r="M106" i="7" s="1"/>
  <c r="P104" i="7"/>
  <c r="AG104" i="7" s="1"/>
  <c r="S212" i="7"/>
  <c r="L104" i="7"/>
  <c r="L106" i="7" s="1"/>
  <c r="O212" i="7"/>
  <c r="Q151" i="7"/>
  <c r="AI151" i="7" s="1"/>
  <c r="T154" i="7"/>
  <c r="AH154" i="7" s="1"/>
  <c r="T195" i="7"/>
  <c r="T197" i="7" s="1"/>
  <c r="AH197" i="7" s="1"/>
  <c r="O104" i="7"/>
  <c r="O108" i="7" s="1"/>
  <c r="R212" i="7"/>
  <c r="AE207" i="7"/>
  <c r="Q212" i="7"/>
  <c r="N104" i="7"/>
  <c r="AF104" i="7" s="1"/>
  <c r="P195" i="7"/>
  <c r="P205" i="7" s="1"/>
  <c r="AF207" i="7"/>
  <c r="T196" i="7"/>
  <c r="AH196" i="7" s="1"/>
  <c r="AE156" i="7"/>
  <c r="O154" i="7"/>
  <c r="R150" i="7"/>
  <c r="R151" i="7"/>
  <c r="R152" i="7"/>
  <c r="R153" i="7"/>
  <c r="R195" i="7"/>
  <c r="Q205" i="7"/>
  <c r="AI205" i="7" s="1"/>
  <c r="P232" i="7"/>
  <c r="N174" i="7"/>
  <c r="AF156" i="7"/>
  <c r="O150" i="7"/>
  <c r="O155" i="7"/>
  <c r="T150" i="7"/>
  <c r="AH150" i="7" s="1"/>
  <c r="T151" i="7"/>
  <c r="AH151" i="7" s="1"/>
  <c r="S153" i="7"/>
  <c r="AJ153" i="7" s="1"/>
  <c r="R154" i="7"/>
  <c r="O195" i="7"/>
  <c r="S195" i="7"/>
  <c r="AJ195" i="7" s="1"/>
  <c r="AG207" i="7"/>
  <c r="S151" i="7"/>
  <c r="AJ151" i="7" s="1"/>
  <c r="S155" i="7"/>
  <c r="AJ155" i="7" s="1"/>
  <c r="S152" i="7"/>
  <c r="AJ152" i="7" s="1"/>
  <c r="S150" i="7"/>
  <c r="AJ150" i="7" s="1"/>
  <c r="O232" i="7"/>
  <c r="O233" i="7" s="1"/>
  <c r="AG156" i="7"/>
  <c r="N249" i="7"/>
  <c r="AF249" i="7" s="1"/>
  <c r="N244" i="7"/>
  <c r="AF244" i="7" s="1"/>
  <c r="N243" i="7"/>
  <c r="AF243" i="7" s="1"/>
  <c r="Q242" i="7"/>
  <c r="AE242" i="7" s="1"/>
  <c r="L185" i="7"/>
  <c r="L186" i="7" s="1"/>
  <c r="P174" i="7"/>
  <c r="P176" i="7" s="1"/>
  <c r="AG176" i="7" s="1"/>
  <c r="S121" i="7"/>
  <c r="AE132" i="7"/>
  <c r="O121" i="7"/>
  <c r="L249" i="7"/>
  <c r="N247" i="7"/>
  <c r="AF247" i="7" s="1"/>
  <c r="N246" i="7"/>
  <c r="AF246" i="7" s="1"/>
  <c r="N242" i="7"/>
  <c r="AF242" i="7" s="1"/>
  <c r="M249" i="7"/>
  <c r="Q185" i="7"/>
  <c r="AF132" i="7"/>
  <c r="N245" i="7"/>
  <c r="AF245" i="7" s="1"/>
  <c r="AC168" i="7"/>
  <c r="L246" i="7"/>
  <c r="L245" i="7"/>
  <c r="AC250" i="7"/>
  <c r="L235" i="7"/>
  <c r="N162" i="7"/>
  <c r="R121" i="7"/>
  <c r="AC236" i="7"/>
  <c r="P121" i="7"/>
  <c r="T121" i="7"/>
  <c r="AB331" i="7"/>
  <c r="AB189" i="7"/>
  <c r="Q121" i="7"/>
  <c r="AG132" i="7"/>
  <c r="P249" i="7"/>
  <c r="AG249" i="7" s="1"/>
  <c r="L247" i="7"/>
  <c r="L244" i="7"/>
  <c r="L243" i="7"/>
  <c r="L233" i="7"/>
  <c r="N232" i="7"/>
  <c r="AF232" i="7" s="1"/>
  <c r="N185" i="7"/>
  <c r="M174" i="7"/>
  <c r="M175" i="7" s="1"/>
  <c r="Q232" i="7"/>
  <c r="M232" i="7"/>
  <c r="M185" i="7"/>
  <c r="Q174" i="7"/>
  <c r="L174" i="7"/>
  <c r="L178" i="7" s="1"/>
  <c r="AD113" i="7"/>
  <c r="M162" i="7"/>
  <c r="M165" i="7" s="1"/>
  <c r="L329" i="7"/>
  <c r="L328" i="7"/>
  <c r="P327" i="7"/>
  <c r="AG327" i="7" s="1"/>
  <c r="L322" i="7"/>
  <c r="AD179" i="7"/>
  <c r="Q162" i="7"/>
  <c r="AC113" i="7"/>
  <c r="AD315" i="7"/>
  <c r="AC315" i="7"/>
  <c r="AB179" i="7"/>
  <c r="AD168" i="7"/>
  <c r="AD250" i="7"/>
  <c r="AC331" i="7"/>
  <c r="AB267" i="7"/>
  <c r="AC189" i="7"/>
  <c r="AB113" i="7"/>
  <c r="L327" i="7"/>
  <c r="P326" i="7"/>
  <c r="AG326" i="7" s="1"/>
  <c r="P325" i="7"/>
  <c r="AG325" i="7" s="1"/>
  <c r="AC267" i="7"/>
  <c r="AB250" i="7"/>
  <c r="Q249" i="7"/>
  <c r="AE249" i="7" s="1"/>
  <c r="AD189" i="7"/>
  <c r="P188" i="7"/>
  <c r="AG188" i="7" s="1"/>
  <c r="O185" i="7"/>
  <c r="O174" i="7"/>
  <c r="O176" i="7" s="1"/>
  <c r="AB168" i="7"/>
  <c r="P162" i="7"/>
  <c r="L162" i="7"/>
  <c r="L166" i="7" s="1"/>
  <c r="P330" i="7"/>
  <c r="AG330" i="7" s="1"/>
  <c r="P329" i="7"/>
  <c r="AG329" i="7" s="1"/>
  <c r="L325" i="7"/>
  <c r="L324" i="7"/>
  <c r="P323" i="7"/>
  <c r="AG323" i="7" s="1"/>
  <c r="Q246" i="7"/>
  <c r="AE246" i="7" s="1"/>
  <c r="AD236" i="7"/>
  <c r="O162" i="7"/>
  <c r="O329" i="7"/>
  <c r="L323" i="7"/>
  <c r="P322" i="7"/>
  <c r="AG322" i="7" s="1"/>
  <c r="AC179" i="7"/>
  <c r="Q322" i="7"/>
  <c r="AE322" i="7" s="1"/>
  <c r="Q323" i="7"/>
  <c r="AE323" i="7" s="1"/>
  <c r="Q324" i="7"/>
  <c r="AE324" i="7" s="1"/>
  <c r="Q325" i="7"/>
  <c r="AE325" i="7" s="1"/>
  <c r="Q326" i="7"/>
  <c r="AE326" i="7" s="1"/>
  <c r="Q327" i="7"/>
  <c r="AE327" i="7" s="1"/>
  <c r="Q328" i="7"/>
  <c r="AE328" i="7" s="1"/>
  <c r="Q329" i="7"/>
  <c r="AE329" i="7" s="1"/>
  <c r="Q330" i="7"/>
  <c r="AE330" i="7" s="1"/>
  <c r="P306" i="7"/>
  <c r="AG306" i="7" s="1"/>
  <c r="P307" i="7"/>
  <c r="AG307" i="7" s="1"/>
  <c r="P308" i="7"/>
  <c r="AG308" i="7" s="1"/>
  <c r="P309" i="7"/>
  <c r="AG309" i="7" s="1"/>
  <c r="P310" i="7"/>
  <c r="AG310" i="7" s="1"/>
  <c r="P311" i="7"/>
  <c r="AG311" i="7" s="1"/>
  <c r="P312" i="7"/>
  <c r="AG312" i="7" s="1"/>
  <c r="P313" i="7"/>
  <c r="AG313" i="7" s="1"/>
  <c r="P314" i="7"/>
  <c r="AG314" i="7" s="1"/>
  <c r="L306" i="7"/>
  <c r="L307" i="7"/>
  <c r="L308" i="7"/>
  <c r="L309" i="7"/>
  <c r="L310" i="7"/>
  <c r="L311" i="7"/>
  <c r="L312" i="7"/>
  <c r="L313" i="7"/>
  <c r="L314" i="7"/>
  <c r="O330" i="7"/>
  <c r="O326" i="7"/>
  <c r="L330" i="7"/>
  <c r="P328" i="7"/>
  <c r="AG328" i="7" s="1"/>
  <c r="O327" i="7"/>
  <c r="O323" i="7"/>
  <c r="N306" i="7"/>
  <c r="AF306" i="7" s="1"/>
  <c r="N307" i="7"/>
  <c r="AF307" i="7" s="1"/>
  <c r="N308" i="7"/>
  <c r="AF308" i="7" s="1"/>
  <c r="N309" i="7"/>
  <c r="AF309" i="7" s="1"/>
  <c r="N310" i="7"/>
  <c r="AF310" i="7" s="1"/>
  <c r="N311" i="7"/>
  <c r="AF311" i="7" s="1"/>
  <c r="N312" i="7"/>
  <c r="AF312" i="7" s="1"/>
  <c r="N313" i="7"/>
  <c r="AF313" i="7" s="1"/>
  <c r="O328" i="7"/>
  <c r="O324" i="7"/>
  <c r="M322" i="7"/>
  <c r="M323" i="7"/>
  <c r="M324" i="7"/>
  <c r="M325" i="7"/>
  <c r="M326" i="7"/>
  <c r="M327" i="7"/>
  <c r="M328" i="7"/>
  <c r="M329" i="7"/>
  <c r="M330" i="7"/>
  <c r="Q306" i="7"/>
  <c r="AE306" i="7" s="1"/>
  <c r="Q307" i="7"/>
  <c r="AE307" i="7" s="1"/>
  <c r="Q308" i="7"/>
  <c r="AE308" i="7" s="1"/>
  <c r="Q309" i="7"/>
  <c r="AE309" i="7" s="1"/>
  <c r="Q310" i="7"/>
  <c r="AE310" i="7" s="1"/>
  <c r="Q311" i="7"/>
  <c r="AE311" i="7" s="1"/>
  <c r="Q312" i="7"/>
  <c r="AE312" i="7" s="1"/>
  <c r="Q313" i="7"/>
  <c r="AE313" i="7" s="1"/>
  <c r="Q314" i="7"/>
  <c r="AE314" i="7" s="1"/>
  <c r="M306" i="7"/>
  <c r="M307" i="7"/>
  <c r="M308" i="7"/>
  <c r="M309" i="7"/>
  <c r="M310" i="7"/>
  <c r="M311" i="7"/>
  <c r="M312" i="7"/>
  <c r="M313" i="7"/>
  <c r="M314" i="7"/>
  <c r="N322" i="7"/>
  <c r="AF322" i="7" s="1"/>
  <c r="N323" i="7"/>
  <c r="AF323" i="7" s="1"/>
  <c r="N324" i="7"/>
  <c r="AF324" i="7" s="1"/>
  <c r="N325" i="7"/>
  <c r="AF325" i="7" s="1"/>
  <c r="N326" i="7"/>
  <c r="AF326" i="7" s="1"/>
  <c r="N327" i="7"/>
  <c r="AF327" i="7" s="1"/>
  <c r="N328" i="7"/>
  <c r="AF328" i="7" s="1"/>
  <c r="N329" i="7"/>
  <c r="AF329" i="7" s="1"/>
  <c r="N330" i="7"/>
  <c r="AF330" i="7" s="1"/>
  <c r="O325" i="7"/>
  <c r="AD331" i="7"/>
  <c r="AB315" i="7"/>
  <c r="AD267" i="7"/>
  <c r="N266" i="7"/>
  <c r="AF266" i="7" s="1"/>
  <c r="N265" i="7"/>
  <c r="AF265" i="7" s="1"/>
  <c r="N264" i="7"/>
  <c r="AF264" i="7" s="1"/>
  <c r="N263" i="7"/>
  <c r="AF263" i="7" s="1"/>
  <c r="N262" i="7"/>
  <c r="AF262" i="7" s="1"/>
  <c r="N261" i="7"/>
  <c r="AF261" i="7" s="1"/>
  <c r="N260" i="7"/>
  <c r="AF260" i="7" s="1"/>
  <c r="N259" i="7"/>
  <c r="AF259" i="7" s="1"/>
  <c r="O105" i="7"/>
  <c r="O106" i="7"/>
  <c r="O107" i="7"/>
  <c r="O109" i="7"/>
  <c r="O110" i="7"/>
  <c r="O111" i="7"/>
  <c r="O314" i="7"/>
  <c r="O313" i="7"/>
  <c r="O312" i="7"/>
  <c r="O311" i="7"/>
  <c r="O310" i="7"/>
  <c r="O309" i="7"/>
  <c r="O308" i="7"/>
  <c r="O307" i="7"/>
  <c r="Q266" i="7"/>
  <c r="AE266" i="7" s="1"/>
  <c r="M266" i="7"/>
  <c r="Q265" i="7"/>
  <c r="AE265" i="7" s="1"/>
  <c r="M265" i="7"/>
  <c r="Q264" i="7"/>
  <c r="AE264" i="7" s="1"/>
  <c r="M264" i="7"/>
  <c r="Q263" i="7"/>
  <c r="AE263" i="7" s="1"/>
  <c r="M263" i="7"/>
  <c r="Q262" i="7"/>
  <c r="AE262" i="7" s="1"/>
  <c r="M262" i="7"/>
  <c r="Q261" i="7"/>
  <c r="AE261" i="7" s="1"/>
  <c r="M261" i="7"/>
  <c r="Q260" i="7"/>
  <c r="AE260" i="7" s="1"/>
  <c r="M260" i="7"/>
  <c r="Q259" i="7"/>
  <c r="AE259" i="7" s="1"/>
  <c r="M259" i="7"/>
  <c r="N105" i="7"/>
  <c r="AF105" i="7" s="1"/>
  <c r="N106" i="7"/>
  <c r="AF106" i="7" s="1"/>
  <c r="N107" i="7"/>
  <c r="AF107" i="7" s="1"/>
  <c r="N108" i="7"/>
  <c r="AF108" i="7" s="1"/>
  <c r="N109" i="7"/>
  <c r="AF109" i="7" s="1"/>
  <c r="N110" i="7"/>
  <c r="AF110" i="7" s="1"/>
  <c r="N111" i="7"/>
  <c r="AF111" i="7" s="1"/>
  <c r="N112" i="7"/>
  <c r="AF112" i="7" s="1"/>
  <c r="P266" i="7"/>
  <c r="AG266" i="7" s="1"/>
  <c r="L266" i="7"/>
  <c r="P265" i="7"/>
  <c r="AG265" i="7" s="1"/>
  <c r="L265" i="7"/>
  <c r="P264" i="7"/>
  <c r="AG264" i="7" s="1"/>
  <c r="L264" i="7"/>
  <c r="P263" i="7"/>
  <c r="AG263" i="7" s="1"/>
  <c r="L263" i="7"/>
  <c r="P262" i="7"/>
  <c r="AG262" i="7" s="1"/>
  <c r="L262" i="7"/>
  <c r="P261" i="7"/>
  <c r="AG261" i="7" s="1"/>
  <c r="L261" i="7"/>
  <c r="P260" i="7"/>
  <c r="AG260" i="7" s="1"/>
  <c r="L260" i="7"/>
  <c r="P259" i="7"/>
  <c r="AG259" i="7" s="1"/>
  <c r="L259" i="7"/>
  <c r="Q105" i="7"/>
  <c r="AE105" i="7" s="1"/>
  <c r="Q106" i="7"/>
  <c r="AE106" i="7" s="1"/>
  <c r="Q107" i="7"/>
  <c r="AE107" i="7" s="1"/>
  <c r="Q108" i="7"/>
  <c r="AE108" i="7" s="1"/>
  <c r="Q109" i="7"/>
  <c r="AE109" i="7" s="1"/>
  <c r="Q110" i="7"/>
  <c r="AE110" i="7" s="1"/>
  <c r="Q111" i="7"/>
  <c r="AE111" i="7" s="1"/>
  <c r="Q112" i="7"/>
  <c r="AE112" i="7" s="1"/>
  <c r="M105" i="7"/>
  <c r="M107" i="7"/>
  <c r="M108" i="7"/>
  <c r="M109" i="7"/>
  <c r="M111" i="7"/>
  <c r="M112" i="7"/>
  <c r="O266" i="7"/>
  <c r="O265" i="7"/>
  <c r="O264" i="7"/>
  <c r="O263" i="7"/>
  <c r="O262" i="7"/>
  <c r="O261" i="7"/>
  <c r="O260" i="7"/>
  <c r="O259" i="7"/>
  <c r="P105" i="7"/>
  <c r="AG105" i="7" s="1"/>
  <c r="P107" i="7"/>
  <c r="AG107" i="7" s="1"/>
  <c r="P108" i="7"/>
  <c r="AG108" i="7" s="1"/>
  <c r="P109" i="7"/>
  <c r="AG109" i="7" s="1"/>
  <c r="P111" i="7"/>
  <c r="AG111" i="7" s="1"/>
  <c r="P112" i="7"/>
  <c r="AG112" i="7" s="1"/>
  <c r="L105" i="7"/>
  <c r="L107" i="7"/>
  <c r="L108" i="7"/>
  <c r="L109" i="7"/>
  <c r="L111" i="7"/>
  <c r="L112" i="7"/>
  <c r="AB236" i="7"/>
  <c r="O235" i="7"/>
  <c r="O234" i="7"/>
  <c r="N187" i="7"/>
  <c r="AF187" i="7" s="1"/>
  <c r="M177" i="7"/>
  <c r="Q176" i="7"/>
  <c r="AE176" i="7" s="1"/>
  <c r="P166" i="7"/>
  <c r="AG166" i="7" s="1"/>
  <c r="P165" i="7"/>
  <c r="AG165" i="7" s="1"/>
  <c r="L165" i="7"/>
  <c r="M234" i="7"/>
  <c r="P187" i="7"/>
  <c r="L187" i="7"/>
  <c r="AC127" i="44" l="1"/>
  <c r="AD127" i="44"/>
  <c r="M127" i="44"/>
  <c r="AE127" i="44"/>
  <c r="AD135" i="44"/>
  <c r="AD142" i="44" s="1"/>
  <c r="N142" i="44"/>
  <c r="Q142" i="44"/>
  <c r="AC135" i="44"/>
  <c r="AC142" i="44" s="1"/>
  <c r="AE135" i="44"/>
  <c r="AE142" i="44" s="1"/>
  <c r="P142" i="44"/>
  <c r="AH235" i="44"/>
  <c r="O363" i="7"/>
  <c r="Q363" i="7"/>
  <c r="AE354" i="7"/>
  <c r="AE363" i="7" s="1"/>
  <c r="L363" i="7"/>
  <c r="AF354" i="7"/>
  <c r="AF363" i="7" s="1"/>
  <c r="N363" i="7"/>
  <c r="AG354" i="7"/>
  <c r="AG363" i="7" s="1"/>
  <c r="P363" i="7"/>
  <c r="M363" i="7"/>
  <c r="N282" i="7"/>
  <c r="AF282" i="7" s="1"/>
  <c r="N278" i="7"/>
  <c r="AF278" i="7" s="1"/>
  <c r="N274" i="7"/>
  <c r="AF273" i="7"/>
  <c r="N281" i="7"/>
  <c r="AF281" i="7" s="1"/>
  <c r="N277" i="7"/>
  <c r="AF277" i="7" s="1"/>
  <c r="N280" i="7"/>
  <c r="AF280" i="7" s="1"/>
  <c r="N276" i="7"/>
  <c r="AF276" i="7" s="1"/>
  <c r="N279" i="7"/>
  <c r="AF279" i="7" s="1"/>
  <c r="N275" i="7"/>
  <c r="AF275" i="7" s="1"/>
  <c r="O281" i="7"/>
  <c r="O277" i="7"/>
  <c r="O280" i="7"/>
  <c r="O276" i="7"/>
  <c r="O279" i="7"/>
  <c r="O275" i="7"/>
  <c r="O282" i="7"/>
  <c r="O278" i="7"/>
  <c r="O274" i="7"/>
  <c r="L346" i="7"/>
  <c r="L342" i="7"/>
  <c r="L338" i="7"/>
  <c r="L345" i="7"/>
  <c r="L341" i="7"/>
  <c r="L344" i="7"/>
  <c r="L340" i="7"/>
  <c r="L343" i="7"/>
  <c r="L339" i="7"/>
  <c r="AG337" i="7"/>
  <c r="P346" i="7"/>
  <c r="AG346" i="7" s="1"/>
  <c r="P342" i="7"/>
  <c r="AG342" i="7" s="1"/>
  <c r="P338" i="7"/>
  <c r="P345" i="7"/>
  <c r="AG345" i="7" s="1"/>
  <c r="P341" i="7"/>
  <c r="AG341" i="7" s="1"/>
  <c r="P344" i="7"/>
  <c r="AG344" i="7" s="1"/>
  <c r="P340" i="7"/>
  <c r="AG340" i="7" s="1"/>
  <c r="P343" i="7"/>
  <c r="AG343" i="7" s="1"/>
  <c r="P339" i="7"/>
  <c r="AG339" i="7" s="1"/>
  <c r="M345" i="7"/>
  <c r="M341" i="7"/>
  <c r="M344" i="7"/>
  <c r="M340" i="7"/>
  <c r="M343" i="7"/>
  <c r="M339" i="7"/>
  <c r="M346" i="7"/>
  <c r="M342" i="7"/>
  <c r="M338" i="7"/>
  <c r="AE273" i="7"/>
  <c r="Q279" i="7"/>
  <c r="AE279" i="7" s="1"/>
  <c r="Q275" i="7"/>
  <c r="AE275" i="7" s="1"/>
  <c r="Q282" i="7"/>
  <c r="AE282" i="7" s="1"/>
  <c r="Q278" i="7"/>
  <c r="AE278" i="7" s="1"/>
  <c r="Q274" i="7"/>
  <c r="Q281" i="7"/>
  <c r="AE281" i="7" s="1"/>
  <c r="Q277" i="7"/>
  <c r="AE277" i="7" s="1"/>
  <c r="Q280" i="7"/>
  <c r="AE280" i="7" s="1"/>
  <c r="Q276" i="7"/>
  <c r="AE276" i="7" s="1"/>
  <c r="N344" i="7"/>
  <c r="AF344" i="7" s="1"/>
  <c r="N340" i="7"/>
  <c r="AF340" i="7" s="1"/>
  <c r="N343" i="7"/>
  <c r="AF343" i="7" s="1"/>
  <c r="N339" i="7"/>
  <c r="AF339" i="7" s="1"/>
  <c r="N346" i="7"/>
  <c r="AF346" i="7" s="1"/>
  <c r="N342" i="7"/>
  <c r="AF342" i="7" s="1"/>
  <c r="N338" i="7"/>
  <c r="N345" i="7"/>
  <c r="AF345" i="7" s="1"/>
  <c r="N341" i="7"/>
  <c r="AF341" i="7" s="1"/>
  <c r="AF337" i="7"/>
  <c r="O295" i="7"/>
  <c r="O291" i="7"/>
  <c r="O298" i="7"/>
  <c r="O294" i="7"/>
  <c r="O290" i="7"/>
  <c r="O297" i="7"/>
  <c r="O293" i="7"/>
  <c r="O296" i="7"/>
  <c r="O292" i="7"/>
  <c r="L298" i="7"/>
  <c r="L294" i="7"/>
  <c r="L290" i="7"/>
  <c r="L297" i="7"/>
  <c r="L293" i="7"/>
  <c r="L296" i="7"/>
  <c r="L292" i="7"/>
  <c r="L295" i="7"/>
  <c r="L291" i="7"/>
  <c r="P298" i="7"/>
  <c r="AG298" i="7" s="1"/>
  <c r="P294" i="7"/>
  <c r="AG294" i="7" s="1"/>
  <c r="P290" i="7"/>
  <c r="P297" i="7"/>
  <c r="AG297" i="7" s="1"/>
  <c r="P293" i="7"/>
  <c r="AG293" i="7" s="1"/>
  <c r="P296" i="7"/>
  <c r="AG296" i="7" s="1"/>
  <c r="P292" i="7"/>
  <c r="AG292" i="7" s="1"/>
  <c r="P295" i="7"/>
  <c r="AG295" i="7" s="1"/>
  <c r="P291" i="7"/>
  <c r="AG291" i="7" s="1"/>
  <c r="AG289" i="7"/>
  <c r="AE337" i="7"/>
  <c r="Q345" i="7"/>
  <c r="AE345" i="7" s="1"/>
  <c r="Q341" i="7"/>
  <c r="AE341" i="7" s="1"/>
  <c r="Q344" i="7"/>
  <c r="AE344" i="7" s="1"/>
  <c r="Q340" i="7"/>
  <c r="AE340" i="7" s="1"/>
  <c r="Q343" i="7"/>
  <c r="AE343" i="7" s="1"/>
  <c r="Q339" i="7"/>
  <c r="AE339" i="7" s="1"/>
  <c r="Q346" i="7"/>
  <c r="AE346" i="7" s="1"/>
  <c r="Q342" i="7"/>
  <c r="AE342" i="7" s="1"/>
  <c r="Q338" i="7"/>
  <c r="O343" i="7"/>
  <c r="O339" i="7"/>
  <c r="O346" i="7"/>
  <c r="O342" i="7"/>
  <c r="O338" i="7"/>
  <c r="O345" i="7"/>
  <c r="O341" i="7"/>
  <c r="O344" i="7"/>
  <c r="O340" i="7"/>
  <c r="L280" i="7"/>
  <c r="L276" i="7"/>
  <c r="L279" i="7"/>
  <c r="L275" i="7"/>
  <c r="L282" i="7"/>
  <c r="L278" i="7"/>
  <c r="L274" i="7"/>
  <c r="L281" i="7"/>
  <c r="L277" i="7"/>
  <c r="AG273" i="7"/>
  <c r="P280" i="7"/>
  <c r="AG280" i="7" s="1"/>
  <c r="P276" i="7"/>
  <c r="AG276" i="7" s="1"/>
  <c r="P279" i="7"/>
  <c r="AG279" i="7" s="1"/>
  <c r="P275" i="7"/>
  <c r="AG275" i="7" s="1"/>
  <c r="P282" i="7"/>
  <c r="AG282" i="7" s="1"/>
  <c r="P278" i="7"/>
  <c r="AG278" i="7" s="1"/>
  <c r="P274" i="7"/>
  <c r="P281" i="7"/>
  <c r="AG281" i="7" s="1"/>
  <c r="P277" i="7"/>
  <c r="AG277" i="7" s="1"/>
  <c r="M297" i="7"/>
  <c r="M293" i="7"/>
  <c r="M296" i="7"/>
  <c r="M292" i="7"/>
  <c r="M295" i="7"/>
  <c r="M291" i="7"/>
  <c r="M298" i="7"/>
  <c r="M294" i="7"/>
  <c r="M290" i="7"/>
  <c r="N296" i="7"/>
  <c r="AF296" i="7" s="1"/>
  <c r="N292" i="7"/>
  <c r="AF292" i="7" s="1"/>
  <c r="AF289" i="7"/>
  <c r="N295" i="7"/>
  <c r="AF295" i="7" s="1"/>
  <c r="N291" i="7"/>
  <c r="AF291" i="7" s="1"/>
  <c r="N298" i="7"/>
  <c r="AF298" i="7" s="1"/>
  <c r="N294" i="7"/>
  <c r="AF294" i="7" s="1"/>
  <c r="N290" i="7"/>
  <c r="N297" i="7"/>
  <c r="AF297" i="7" s="1"/>
  <c r="N293" i="7"/>
  <c r="AF293" i="7" s="1"/>
  <c r="M279" i="7"/>
  <c r="M275" i="7"/>
  <c r="M282" i="7"/>
  <c r="M278" i="7"/>
  <c r="M274" i="7"/>
  <c r="M281" i="7"/>
  <c r="M277" i="7"/>
  <c r="M280" i="7"/>
  <c r="M276" i="7"/>
  <c r="Q297" i="7"/>
  <c r="AE297" i="7" s="1"/>
  <c r="Q293" i="7"/>
  <c r="AE293" i="7" s="1"/>
  <c r="Q296" i="7"/>
  <c r="AE296" i="7" s="1"/>
  <c r="Q292" i="7"/>
  <c r="AE292" i="7" s="1"/>
  <c r="AE289" i="7"/>
  <c r="Q295" i="7"/>
  <c r="AE295" i="7" s="1"/>
  <c r="Q291" i="7"/>
  <c r="AE291" i="7" s="1"/>
  <c r="Q298" i="7"/>
  <c r="AE298" i="7" s="1"/>
  <c r="Q294" i="7"/>
  <c r="AE294" i="7" s="1"/>
  <c r="Q290" i="7"/>
  <c r="P106" i="7"/>
  <c r="AG106" i="7" s="1"/>
  <c r="AF235" i="44"/>
  <c r="AG235" i="44"/>
  <c r="AF213" i="44"/>
  <c r="AG213" i="44"/>
  <c r="AH213" i="44"/>
  <c r="AH199" i="44"/>
  <c r="AF199" i="44"/>
  <c r="AG199" i="44"/>
  <c r="AH186" i="44"/>
  <c r="AF186" i="44"/>
  <c r="AG186" i="44"/>
  <c r="AH163" i="44"/>
  <c r="AF163" i="44"/>
  <c r="AG163" i="44"/>
  <c r="P486" i="7"/>
  <c r="P485" i="7"/>
  <c r="P484" i="7"/>
  <c r="P483" i="7"/>
  <c r="R485" i="7"/>
  <c r="R484" i="7"/>
  <c r="R483" i="7"/>
  <c r="R486" i="7"/>
  <c r="S485" i="7"/>
  <c r="AJ485" i="7" s="1"/>
  <c r="S484" i="7"/>
  <c r="AJ484" i="7" s="1"/>
  <c r="S483" i="7"/>
  <c r="S486" i="7"/>
  <c r="AJ486" i="7" s="1"/>
  <c r="P244" i="7"/>
  <c r="AG244" i="7" s="1"/>
  <c r="Q206" i="7"/>
  <c r="AI206" i="7" s="1"/>
  <c r="T198" i="7"/>
  <c r="AH198" i="7" s="1"/>
  <c r="T204" i="7"/>
  <c r="AH204" i="7" s="1"/>
  <c r="Q202" i="7"/>
  <c r="AI202" i="7" s="1"/>
  <c r="T199" i="7"/>
  <c r="AH199" i="7" s="1"/>
  <c r="Q204" i="7"/>
  <c r="AI204" i="7" s="1"/>
  <c r="Q198" i="7"/>
  <c r="AI198" i="7" s="1"/>
  <c r="Q200" i="7"/>
  <c r="AI200" i="7" s="1"/>
  <c r="T484" i="7"/>
  <c r="AH484" i="7" s="1"/>
  <c r="T483" i="7"/>
  <c r="T486" i="7"/>
  <c r="AH486" i="7" s="1"/>
  <c r="T485" i="7"/>
  <c r="AH485" i="7" s="1"/>
  <c r="T200" i="7"/>
  <c r="AH200" i="7" s="1"/>
  <c r="O486" i="7"/>
  <c r="O485" i="7"/>
  <c r="O484" i="7"/>
  <c r="O483" i="7"/>
  <c r="Q486" i="7"/>
  <c r="AI486" i="7" s="1"/>
  <c r="Q485" i="7"/>
  <c r="AI485" i="7" s="1"/>
  <c r="Q484" i="7"/>
  <c r="AI484" i="7" s="1"/>
  <c r="Q483" i="7"/>
  <c r="O226" i="7"/>
  <c r="O225" i="7"/>
  <c r="O224" i="7"/>
  <c r="O142" i="7"/>
  <c r="O141" i="7"/>
  <c r="O140" i="7"/>
  <c r="O139" i="7"/>
  <c r="O138" i="7"/>
  <c r="AI212" i="7"/>
  <c r="Q225" i="7"/>
  <c r="AI225" i="7" s="1"/>
  <c r="Q224" i="7"/>
  <c r="Q226" i="7"/>
  <c r="AI226" i="7" s="1"/>
  <c r="P138" i="7"/>
  <c r="P141" i="7"/>
  <c r="P139" i="7"/>
  <c r="P142" i="7"/>
  <c r="P140" i="7"/>
  <c r="AJ212" i="7"/>
  <c r="S224" i="7"/>
  <c r="S226" i="7"/>
  <c r="AJ226" i="7" s="1"/>
  <c r="S225" i="7"/>
  <c r="AJ225" i="7" s="1"/>
  <c r="R225" i="7"/>
  <c r="R224" i="7"/>
  <c r="R226" i="7"/>
  <c r="AI137" i="7"/>
  <c r="Q141" i="7"/>
  <c r="AI141" i="7" s="1"/>
  <c r="Q139" i="7"/>
  <c r="Q142" i="7"/>
  <c r="AI142" i="7" s="1"/>
  <c r="Q140" i="7"/>
  <c r="AI140" i="7" s="1"/>
  <c r="Q138" i="7"/>
  <c r="AI138" i="7" s="1"/>
  <c r="P226" i="7"/>
  <c r="P225" i="7"/>
  <c r="P224" i="7"/>
  <c r="R139" i="7"/>
  <c r="R142" i="7"/>
  <c r="R140" i="7"/>
  <c r="R138" i="7"/>
  <c r="R141" i="7"/>
  <c r="T206" i="7"/>
  <c r="AH206" i="7" s="1"/>
  <c r="AH212" i="7"/>
  <c r="T226" i="7"/>
  <c r="AH226" i="7" s="1"/>
  <c r="T225" i="7"/>
  <c r="AH225" i="7" s="1"/>
  <c r="T224" i="7"/>
  <c r="AJ137" i="7"/>
  <c r="S139" i="7"/>
  <c r="AJ139" i="7" s="1"/>
  <c r="S142" i="7"/>
  <c r="AJ142" i="7" s="1"/>
  <c r="S140" i="7"/>
  <c r="AJ140" i="7" s="1"/>
  <c r="S138" i="7"/>
  <c r="S141" i="7"/>
  <c r="AJ141" i="7" s="1"/>
  <c r="AH137" i="7"/>
  <c r="T142" i="7"/>
  <c r="AH142" i="7" s="1"/>
  <c r="T140" i="7"/>
  <c r="AH140" i="7" s="1"/>
  <c r="T138" i="7"/>
  <c r="T141" i="7"/>
  <c r="AH141" i="7" s="1"/>
  <c r="T139" i="7"/>
  <c r="AH139" i="7" s="1"/>
  <c r="AI121" i="7"/>
  <c r="AJ121" i="7"/>
  <c r="AH156" i="7"/>
  <c r="P206" i="7"/>
  <c r="P201" i="7"/>
  <c r="AJ156" i="7"/>
  <c r="P199" i="7"/>
  <c r="Q201" i="7"/>
  <c r="AI201" i="7" s="1"/>
  <c r="P178" i="7"/>
  <c r="AG178" i="7" s="1"/>
  <c r="AH121" i="7"/>
  <c r="Q203" i="7"/>
  <c r="AI203" i="7" s="1"/>
  <c r="N314" i="7"/>
  <c r="AF314" i="7" s="1"/>
  <c r="O197" i="7"/>
  <c r="O205" i="7"/>
  <c r="O198" i="7"/>
  <c r="O206" i="7"/>
  <c r="O199" i="7"/>
  <c r="O200" i="7"/>
  <c r="O201" i="7"/>
  <c r="O202" i="7"/>
  <c r="O203" i="7"/>
  <c r="O196" i="7"/>
  <c r="O204" i="7"/>
  <c r="L248" i="7"/>
  <c r="L250" i="7" s="1"/>
  <c r="AI156" i="7"/>
  <c r="P202" i="7"/>
  <c r="T201" i="7"/>
  <c r="AH201" i="7" s="1"/>
  <c r="N248" i="7"/>
  <c r="AF248" i="7" s="1"/>
  <c r="T203" i="7"/>
  <c r="AH203" i="7" s="1"/>
  <c r="P198" i="7"/>
  <c r="P203" i="7"/>
  <c r="P204" i="7"/>
  <c r="N186" i="7"/>
  <c r="AF186" i="7" s="1"/>
  <c r="AF185" i="7"/>
  <c r="N166" i="7"/>
  <c r="AF166" i="7" s="1"/>
  <c r="AF162" i="7"/>
  <c r="Q167" i="7"/>
  <c r="AE167" i="7" s="1"/>
  <c r="AE162" i="7"/>
  <c r="Q186" i="7"/>
  <c r="AE186" i="7" s="1"/>
  <c r="AE185" i="7"/>
  <c r="P186" i="7"/>
  <c r="AG186" i="7" s="1"/>
  <c r="AG185" i="7"/>
  <c r="Q175" i="7"/>
  <c r="AE175" i="7" s="1"/>
  <c r="AE174" i="7"/>
  <c r="N177" i="7"/>
  <c r="AF177" i="7" s="1"/>
  <c r="AF174" i="7"/>
  <c r="P167" i="7"/>
  <c r="AG167" i="7" s="1"/>
  <c r="AG162" i="7"/>
  <c r="N178" i="7"/>
  <c r="AF178" i="7" s="1"/>
  <c r="P175" i="7"/>
  <c r="AG175" i="7" s="1"/>
  <c r="AG174" i="7"/>
  <c r="P235" i="7"/>
  <c r="AG235" i="7" s="1"/>
  <c r="AG232" i="7"/>
  <c r="T205" i="7"/>
  <c r="AH205" i="7" s="1"/>
  <c r="AH195" i="7"/>
  <c r="Q258" i="7"/>
  <c r="AE258" i="7" s="1"/>
  <c r="AH470" i="7"/>
  <c r="T476" i="7"/>
  <c r="AH476" i="7" s="1"/>
  <c r="T472" i="7"/>
  <c r="AH472" i="7" s="1"/>
  <c r="T471" i="7"/>
  <c r="T475" i="7"/>
  <c r="AH475" i="7" s="1"/>
  <c r="T473" i="7"/>
  <c r="AH473" i="7" s="1"/>
  <c r="T474" i="7"/>
  <c r="AH474" i="7" s="1"/>
  <c r="N176" i="7"/>
  <c r="AF176" i="7" s="1"/>
  <c r="Q199" i="7"/>
  <c r="AI199" i="7" s="1"/>
  <c r="AI195" i="7"/>
  <c r="P473" i="7"/>
  <c r="P475" i="7"/>
  <c r="P476" i="7"/>
  <c r="P471" i="7"/>
  <c r="P474" i="7"/>
  <c r="P472" i="7"/>
  <c r="R471" i="7"/>
  <c r="R474" i="7"/>
  <c r="R472" i="7"/>
  <c r="R475" i="7"/>
  <c r="R473" i="7"/>
  <c r="R476" i="7"/>
  <c r="N258" i="7"/>
  <c r="AF258" i="7" s="1"/>
  <c r="Q234" i="7"/>
  <c r="AE234" i="7" s="1"/>
  <c r="AE232" i="7"/>
  <c r="N175" i="7"/>
  <c r="AF175" i="7" s="1"/>
  <c r="P200" i="7"/>
  <c r="P197" i="7"/>
  <c r="AJ470" i="7"/>
  <c r="S474" i="7"/>
  <c r="AJ474" i="7" s="1"/>
  <c r="S472" i="7"/>
  <c r="AJ472" i="7" s="1"/>
  <c r="S473" i="7"/>
  <c r="AJ473" i="7" s="1"/>
  <c r="S471" i="7"/>
  <c r="S475" i="7"/>
  <c r="AJ475" i="7" s="1"/>
  <c r="S476" i="7"/>
  <c r="AJ476" i="7" s="1"/>
  <c r="P258" i="7"/>
  <c r="AG258" i="7" s="1"/>
  <c r="AG187" i="7"/>
  <c r="T202" i="7"/>
  <c r="AH202" i="7" s="1"/>
  <c r="P196" i="7"/>
  <c r="Q196" i="7"/>
  <c r="AI196" i="7" s="1"/>
  <c r="O471" i="7"/>
  <c r="O475" i="7"/>
  <c r="O472" i="7"/>
  <c r="O476" i="7"/>
  <c r="O474" i="7"/>
  <c r="O473" i="7"/>
  <c r="AI470" i="7"/>
  <c r="Q476" i="7"/>
  <c r="AI476" i="7" s="1"/>
  <c r="Q474" i="7"/>
  <c r="AI474" i="7" s="1"/>
  <c r="Q471" i="7"/>
  <c r="Q473" i="7"/>
  <c r="AI473" i="7" s="1"/>
  <c r="Q472" i="7"/>
  <c r="AI472" i="7" s="1"/>
  <c r="Q475" i="7"/>
  <c r="AI475" i="7" s="1"/>
  <c r="P324" i="7"/>
  <c r="AG324" i="7" s="1"/>
  <c r="P406" i="44"/>
  <c r="N406" i="44"/>
  <c r="O406" i="44"/>
  <c r="R406" i="44"/>
  <c r="S406" i="44"/>
  <c r="M349" i="44"/>
  <c r="Q349" i="44"/>
  <c r="P359" i="44"/>
  <c r="M359" i="44"/>
  <c r="N359" i="44"/>
  <c r="N349" i="44"/>
  <c r="L359" i="44"/>
  <c r="O359" i="44"/>
  <c r="L349" i="44"/>
  <c r="Q359" i="44"/>
  <c r="O349" i="44"/>
  <c r="P349" i="44"/>
  <c r="O235" i="44"/>
  <c r="S235" i="44"/>
  <c r="T235" i="44"/>
  <c r="P235" i="44"/>
  <c r="Q235" i="44"/>
  <c r="R235" i="44"/>
  <c r="O199" i="44"/>
  <c r="S186" i="44"/>
  <c r="R186" i="44"/>
  <c r="L70" i="44"/>
  <c r="M28" i="44"/>
  <c r="N42" i="44"/>
  <c r="N98" i="44"/>
  <c r="Q70" i="44"/>
  <c r="S199" i="44"/>
  <c r="R199" i="44"/>
  <c r="T199" i="44"/>
  <c r="P199" i="44"/>
  <c r="P186" i="44"/>
  <c r="O186" i="44"/>
  <c r="T186" i="44"/>
  <c r="Q186" i="44"/>
  <c r="Q199" i="44"/>
  <c r="P84" i="44"/>
  <c r="P112" i="44"/>
  <c r="Q84" i="44"/>
  <c r="P56" i="44"/>
  <c r="M112" i="44"/>
  <c r="L42" i="44"/>
  <c r="P70" i="44"/>
  <c r="N28" i="44"/>
  <c r="L28" i="44"/>
  <c r="M98" i="44"/>
  <c r="N56" i="44"/>
  <c r="Q98" i="44"/>
  <c r="Q112" i="44"/>
  <c r="O98" i="44"/>
  <c r="M56" i="44"/>
  <c r="O28" i="44"/>
  <c r="M42" i="44"/>
  <c r="Q56" i="44"/>
  <c r="N70" i="44"/>
  <c r="O56" i="44"/>
  <c r="L84" i="44"/>
  <c r="O84" i="44"/>
  <c r="L98" i="44"/>
  <c r="L112" i="44"/>
  <c r="O112" i="44"/>
  <c r="N84" i="44"/>
  <c r="M70" i="44"/>
  <c r="P28" i="44"/>
  <c r="O42" i="44"/>
  <c r="P98" i="44"/>
  <c r="M84" i="44"/>
  <c r="Q28" i="44"/>
  <c r="Q42" i="44"/>
  <c r="O70" i="44"/>
  <c r="N112" i="44"/>
  <c r="P42" i="44"/>
  <c r="Q215" i="7"/>
  <c r="AI215" i="7" s="1"/>
  <c r="Q214" i="7"/>
  <c r="AI214" i="7" s="1"/>
  <c r="Q217" i="7"/>
  <c r="AI217" i="7" s="1"/>
  <c r="Q213" i="7"/>
  <c r="AI213" i="7" s="1"/>
  <c r="Q216" i="7"/>
  <c r="AI216" i="7" s="1"/>
  <c r="S217" i="7"/>
  <c r="AJ217" i="7" s="1"/>
  <c r="S213" i="7"/>
  <c r="AJ213" i="7" s="1"/>
  <c r="S216" i="7"/>
  <c r="AJ216" i="7" s="1"/>
  <c r="S215" i="7"/>
  <c r="AJ215" i="7" s="1"/>
  <c r="S214" i="7"/>
  <c r="AJ214" i="7" s="1"/>
  <c r="P216" i="7"/>
  <c r="P215" i="7"/>
  <c r="P214" i="7"/>
  <c r="P217" i="7"/>
  <c r="P213" i="7"/>
  <c r="N167" i="7"/>
  <c r="AF167" i="7" s="1"/>
  <c r="R214" i="7"/>
  <c r="R217" i="7"/>
  <c r="R213" i="7"/>
  <c r="R216" i="7"/>
  <c r="R215" i="7"/>
  <c r="O217" i="7"/>
  <c r="O213" i="7"/>
  <c r="O216" i="7"/>
  <c r="O215" i="7"/>
  <c r="O214" i="7"/>
  <c r="T216" i="7"/>
  <c r="AH216" i="7" s="1"/>
  <c r="T215" i="7"/>
  <c r="AH215" i="7" s="1"/>
  <c r="T214" i="7"/>
  <c r="AH214" i="7" s="1"/>
  <c r="T217" i="7"/>
  <c r="AH217" i="7" s="1"/>
  <c r="T213" i="7"/>
  <c r="AH213" i="7" s="1"/>
  <c r="P243" i="7"/>
  <c r="AG243" i="7" s="1"/>
  <c r="P247" i="7"/>
  <c r="AG247" i="7" s="1"/>
  <c r="P164" i="7"/>
  <c r="AG164" i="7" s="1"/>
  <c r="L167" i="7"/>
  <c r="Q178" i="7"/>
  <c r="AE178" i="7" s="1"/>
  <c r="L110" i="7"/>
  <c r="L113" i="7" s="1"/>
  <c r="P110" i="7"/>
  <c r="M110" i="7"/>
  <c r="M113" i="7" s="1"/>
  <c r="O112" i="7"/>
  <c r="O113" i="7" s="1"/>
  <c r="L236" i="7"/>
  <c r="S204" i="7"/>
  <c r="AJ204" i="7" s="1"/>
  <c r="S200" i="7"/>
  <c r="AJ200" i="7" s="1"/>
  <c r="S196" i="7"/>
  <c r="AJ196" i="7" s="1"/>
  <c r="S205" i="7"/>
  <c r="AJ205" i="7" s="1"/>
  <c r="S203" i="7"/>
  <c r="AJ203" i="7" s="1"/>
  <c r="S199" i="7"/>
  <c r="AJ199" i="7" s="1"/>
  <c r="S201" i="7"/>
  <c r="AJ201" i="7" s="1"/>
  <c r="S197" i="7"/>
  <c r="AJ197" i="7" s="1"/>
  <c r="S206" i="7"/>
  <c r="AJ206" i="7" s="1"/>
  <c r="S202" i="7"/>
  <c r="AJ202" i="7" s="1"/>
  <c r="S198" i="7"/>
  <c r="AJ198" i="7" s="1"/>
  <c r="P246" i="7"/>
  <c r="AG246" i="7" s="1"/>
  <c r="P242" i="7"/>
  <c r="AG242" i="7" s="1"/>
  <c r="P248" i="7"/>
  <c r="AG248" i="7" s="1"/>
  <c r="P245" i="7"/>
  <c r="AG245" i="7" s="1"/>
  <c r="P233" i="7"/>
  <c r="P234" i="7"/>
  <c r="AG234" i="7" s="1"/>
  <c r="R205" i="7"/>
  <c r="R201" i="7"/>
  <c r="R197" i="7"/>
  <c r="R204" i="7"/>
  <c r="R200" i="7"/>
  <c r="R196" i="7"/>
  <c r="R203" i="7"/>
  <c r="R199" i="7"/>
  <c r="R206" i="7"/>
  <c r="R202" i="7"/>
  <c r="R198" i="7"/>
  <c r="L164" i="7"/>
  <c r="M176" i="7"/>
  <c r="M178" i="7"/>
  <c r="M163" i="7"/>
  <c r="L188" i="7"/>
  <c r="L189" i="7" s="1"/>
  <c r="Q177" i="7"/>
  <c r="AE177" i="7" s="1"/>
  <c r="N188" i="7"/>
  <c r="Q188" i="7"/>
  <c r="AE188" i="7" s="1"/>
  <c r="M247" i="7"/>
  <c r="M244" i="7"/>
  <c r="Q243" i="7"/>
  <c r="AE243" i="7" s="1"/>
  <c r="Q245" i="7"/>
  <c r="AE245" i="7" s="1"/>
  <c r="Q248" i="7"/>
  <c r="AE248" i="7" s="1"/>
  <c r="Q247" i="7"/>
  <c r="AE247" i="7" s="1"/>
  <c r="Q164" i="7"/>
  <c r="AE164" i="7" s="1"/>
  <c r="Q187" i="7"/>
  <c r="AE187" i="7" s="1"/>
  <c r="Q244" i="7"/>
  <c r="AE244" i="7" s="1"/>
  <c r="Q165" i="7"/>
  <c r="AE165" i="7" s="1"/>
  <c r="P177" i="7"/>
  <c r="L331" i="7"/>
  <c r="M167" i="7"/>
  <c r="M246" i="7"/>
  <c r="M164" i="7"/>
  <c r="T129" i="7"/>
  <c r="AH129" i="7" s="1"/>
  <c r="T125" i="7"/>
  <c r="AH125" i="7" s="1"/>
  <c r="T128" i="7"/>
  <c r="AH128" i="7" s="1"/>
  <c r="T124" i="7"/>
  <c r="AH124" i="7" s="1"/>
  <c r="T131" i="7"/>
  <c r="AH131" i="7" s="1"/>
  <c r="T127" i="7"/>
  <c r="AH127" i="7" s="1"/>
  <c r="T123" i="7"/>
  <c r="AH123" i="7" s="1"/>
  <c r="T130" i="7"/>
  <c r="AH130" i="7" s="1"/>
  <c r="T126" i="7"/>
  <c r="AH126" i="7" s="1"/>
  <c r="T122" i="7"/>
  <c r="AH122" i="7" s="1"/>
  <c r="R131" i="7"/>
  <c r="R127" i="7"/>
  <c r="R123" i="7"/>
  <c r="R130" i="7"/>
  <c r="R126" i="7"/>
  <c r="R122" i="7"/>
  <c r="R129" i="7"/>
  <c r="R125" i="7"/>
  <c r="R128" i="7"/>
  <c r="R124" i="7"/>
  <c r="S130" i="7"/>
  <c r="AJ130" i="7" s="1"/>
  <c r="S126" i="7"/>
  <c r="AJ126" i="7" s="1"/>
  <c r="S122" i="7"/>
  <c r="AJ122" i="7" s="1"/>
  <c r="S129" i="7"/>
  <c r="AJ129" i="7" s="1"/>
  <c r="S125" i="7"/>
  <c r="AJ125" i="7" s="1"/>
  <c r="S128" i="7"/>
  <c r="AJ128" i="7" s="1"/>
  <c r="S124" i="7"/>
  <c r="AJ124" i="7" s="1"/>
  <c r="S131" i="7"/>
  <c r="AJ131" i="7" s="1"/>
  <c r="S127" i="7"/>
  <c r="AJ127" i="7" s="1"/>
  <c r="S123" i="7"/>
  <c r="AJ123" i="7" s="1"/>
  <c r="Q128" i="7"/>
  <c r="AI128" i="7" s="1"/>
  <c r="Q124" i="7"/>
  <c r="AI124" i="7" s="1"/>
  <c r="Q131" i="7"/>
  <c r="AI131" i="7" s="1"/>
  <c r="Q127" i="7"/>
  <c r="AI127" i="7" s="1"/>
  <c r="Q123" i="7"/>
  <c r="AI123" i="7" s="1"/>
  <c r="Q130" i="7"/>
  <c r="AI130" i="7" s="1"/>
  <c r="Q126" i="7"/>
  <c r="AI126" i="7" s="1"/>
  <c r="Q122" i="7"/>
  <c r="AI122" i="7" s="1"/>
  <c r="Q129" i="7"/>
  <c r="AI129" i="7" s="1"/>
  <c r="Q125" i="7"/>
  <c r="AI125" i="7" s="1"/>
  <c r="P129" i="7"/>
  <c r="P125" i="7"/>
  <c r="P128" i="7"/>
  <c r="P124" i="7"/>
  <c r="P131" i="7"/>
  <c r="P127" i="7"/>
  <c r="P123" i="7"/>
  <c r="P130" i="7"/>
  <c r="P126" i="7"/>
  <c r="P122" i="7"/>
  <c r="O131" i="7"/>
  <c r="O127" i="7"/>
  <c r="O123" i="7"/>
  <c r="O130" i="7"/>
  <c r="O126" i="7"/>
  <c r="O122" i="7"/>
  <c r="O129" i="7"/>
  <c r="O125" i="7"/>
  <c r="O128" i="7"/>
  <c r="O124" i="7"/>
  <c r="M242" i="7"/>
  <c r="M245" i="7"/>
  <c r="M248" i="7"/>
  <c r="M243" i="7"/>
  <c r="P163" i="7"/>
  <c r="M166" i="7"/>
  <c r="L163" i="7"/>
  <c r="N163" i="7"/>
  <c r="AF163" i="7" s="1"/>
  <c r="N164" i="7"/>
  <c r="AF164" i="7" s="1"/>
  <c r="N165" i="7"/>
  <c r="AF165" i="7" s="1"/>
  <c r="L176" i="7"/>
  <c r="L177" i="7"/>
  <c r="L175" i="7"/>
  <c r="N233" i="7"/>
  <c r="AF233" i="7" s="1"/>
  <c r="N234" i="7"/>
  <c r="AF234" i="7" s="1"/>
  <c r="N235" i="7"/>
  <c r="AF235" i="7" s="1"/>
  <c r="M233" i="7"/>
  <c r="M235" i="7"/>
  <c r="Q233" i="7"/>
  <c r="AE233" i="7" s="1"/>
  <c r="Q235" i="7"/>
  <c r="AE235" i="7" s="1"/>
  <c r="M186" i="7"/>
  <c r="M187" i="7"/>
  <c r="M188" i="7"/>
  <c r="Q163" i="7"/>
  <c r="AE163" i="7" s="1"/>
  <c r="Q166" i="7"/>
  <c r="AE166" i="7" s="1"/>
  <c r="O267" i="7"/>
  <c r="P267" i="7"/>
  <c r="M267" i="7"/>
  <c r="Q267" i="7"/>
  <c r="O315" i="7"/>
  <c r="O242" i="7"/>
  <c r="O249" i="7"/>
  <c r="O243" i="7"/>
  <c r="O245" i="7"/>
  <c r="O248" i="7"/>
  <c r="O247" i="7"/>
  <c r="O244" i="7"/>
  <c r="O246" i="7"/>
  <c r="O186" i="7"/>
  <c r="O187" i="7"/>
  <c r="O188" i="7"/>
  <c r="O331" i="7"/>
  <c r="O175" i="7"/>
  <c r="O178" i="7"/>
  <c r="O177" i="7"/>
  <c r="O236" i="7"/>
  <c r="Q113" i="7"/>
  <c r="L267" i="7"/>
  <c r="O164" i="7"/>
  <c r="O165" i="7"/>
  <c r="O166" i="7"/>
  <c r="O163" i="7"/>
  <c r="O167" i="7"/>
  <c r="M331" i="7"/>
  <c r="N315" i="7"/>
  <c r="L315" i="7"/>
  <c r="N113" i="7"/>
  <c r="N331" i="7"/>
  <c r="M315" i="7"/>
  <c r="P315" i="7"/>
  <c r="Q315" i="7"/>
  <c r="Q331" i="7"/>
  <c r="AE290" i="7" l="1"/>
  <c r="AE299" i="7" s="1"/>
  <c r="Q299" i="7"/>
  <c r="L283" i="7"/>
  <c r="AG290" i="7"/>
  <c r="AG299" i="7" s="1"/>
  <c r="P299" i="7"/>
  <c r="O299" i="7"/>
  <c r="N347" i="7"/>
  <c r="AF338" i="7"/>
  <c r="AF347" i="7" s="1"/>
  <c r="AG338" i="7"/>
  <c r="AG347" i="7" s="1"/>
  <c r="P347" i="7"/>
  <c r="O143" i="7"/>
  <c r="AF290" i="7"/>
  <c r="AF299" i="7" s="1"/>
  <c r="N299" i="7"/>
  <c r="L299" i="7"/>
  <c r="M347" i="7"/>
  <c r="O283" i="7"/>
  <c r="AF274" i="7"/>
  <c r="AF283" i="7" s="1"/>
  <c r="N283" i="7"/>
  <c r="M283" i="7"/>
  <c r="P283" i="7"/>
  <c r="AG274" i="7"/>
  <c r="AG283" i="7" s="1"/>
  <c r="AE338" i="7"/>
  <c r="AE347" i="7" s="1"/>
  <c r="Q347" i="7"/>
  <c r="L347" i="7"/>
  <c r="M299" i="7"/>
  <c r="O347" i="7"/>
  <c r="AE274" i="7"/>
  <c r="AE283" i="7" s="1"/>
  <c r="Q283" i="7"/>
  <c r="R487" i="7"/>
  <c r="O487" i="7"/>
  <c r="P487" i="7"/>
  <c r="AH483" i="7"/>
  <c r="AH487" i="7" s="1"/>
  <c r="T487" i="7"/>
  <c r="S487" i="7"/>
  <c r="AJ483" i="7"/>
  <c r="AJ487" i="7" s="1"/>
  <c r="AI483" i="7"/>
  <c r="AI487" i="7" s="1"/>
  <c r="Q487" i="7"/>
  <c r="R227" i="7"/>
  <c r="M179" i="7"/>
  <c r="N250" i="7"/>
  <c r="N267" i="7"/>
  <c r="P207" i="7"/>
  <c r="AH224" i="7"/>
  <c r="AH227" i="7" s="1"/>
  <c r="T227" i="7"/>
  <c r="AJ224" i="7"/>
  <c r="AJ227" i="7" s="1"/>
  <c r="S227" i="7"/>
  <c r="AI224" i="7"/>
  <c r="AI227" i="7" s="1"/>
  <c r="Q227" i="7"/>
  <c r="O227" i="7"/>
  <c r="P227" i="7"/>
  <c r="AI207" i="7"/>
  <c r="R143" i="7"/>
  <c r="AH138" i="7"/>
  <c r="AH143" i="7" s="1"/>
  <c r="T143" i="7"/>
  <c r="Q143" i="7"/>
  <c r="AI139" i="7"/>
  <c r="AI143" i="7" s="1"/>
  <c r="P189" i="7"/>
  <c r="S143" i="7"/>
  <c r="AJ138" i="7"/>
  <c r="AJ143" i="7" s="1"/>
  <c r="Q207" i="7"/>
  <c r="P143" i="7"/>
  <c r="T207" i="7"/>
  <c r="AH207" i="7"/>
  <c r="N179" i="7"/>
  <c r="Q179" i="7"/>
  <c r="AI132" i="7"/>
  <c r="AJ132" i="7"/>
  <c r="AI218" i="7"/>
  <c r="P477" i="7"/>
  <c r="P331" i="7"/>
  <c r="AH132" i="7"/>
  <c r="AH218" i="7"/>
  <c r="AJ218" i="7"/>
  <c r="AJ207" i="7"/>
  <c r="O477" i="7"/>
  <c r="R477" i="7"/>
  <c r="N189" i="7"/>
  <c r="AF188" i="7"/>
  <c r="AF189" i="7" s="1"/>
  <c r="P179" i="7"/>
  <c r="AG177" i="7"/>
  <c r="P113" i="7"/>
  <c r="AG110" i="7"/>
  <c r="AG113" i="7" s="1"/>
  <c r="AH471" i="7"/>
  <c r="AH477" i="7" s="1"/>
  <c r="T477" i="7"/>
  <c r="P168" i="7"/>
  <c r="AG163" i="7"/>
  <c r="AI471" i="7"/>
  <c r="AI477" i="7" s="1"/>
  <c r="Q477" i="7"/>
  <c r="P236" i="7"/>
  <c r="AG233" i="7"/>
  <c r="AG236" i="7" s="1"/>
  <c r="AJ471" i="7"/>
  <c r="AJ477" i="7" s="1"/>
  <c r="S477" i="7"/>
  <c r="AG315" i="7"/>
  <c r="R218" i="7"/>
  <c r="P218" i="7"/>
  <c r="Q218" i="7"/>
  <c r="T218" i="7"/>
  <c r="S218" i="7"/>
  <c r="Q250" i="7"/>
  <c r="AF113" i="7"/>
  <c r="AE267" i="7"/>
  <c r="AE236" i="7"/>
  <c r="P250" i="7"/>
  <c r="AG250" i="7"/>
  <c r="R207" i="7"/>
  <c r="AE331" i="7"/>
  <c r="Q189" i="7"/>
  <c r="O207" i="7"/>
  <c r="O218" i="7"/>
  <c r="S207" i="7"/>
  <c r="AG189" i="7"/>
  <c r="L168" i="7"/>
  <c r="AF331" i="7"/>
  <c r="M168" i="7"/>
  <c r="O156" i="7"/>
  <c r="S156" i="7"/>
  <c r="P156" i="7"/>
  <c r="Q156" i="7"/>
  <c r="T156" i="7"/>
  <c r="AF315" i="7"/>
  <c r="R156" i="7"/>
  <c r="Q168" i="7"/>
  <c r="M250" i="7"/>
  <c r="T132" i="7"/>
  <c r="L179" i="7"/>
  <c r="AF267" i="7"/>
  <c r="P132" i="7"/>
  <c r="Q132" i="7"/>
  <c r="R132" i="7"/>
  <c r="S132" i="7"/>
  <c r="O132" i="7"/>
  <c r="M236" i="7"/>
  <c r="N168" i="7"/>
  <c r="Q236" i="7"/>
  <c r="N236" i="7"/>
  <c r="AE189" i="7"/>
  <c r="M189" i="7"/>
  <c r="O179" i="7"/>
  <c r="AG267" i="7"/>
  <c r="O189" i="7"/>
  <c r="O168" i="7"/>
  <c r="O250" i="7"/>
  <c r="AF236" i="7"/>
  <c r="AF250" i="7"/>
  <c r="AG331" i="7"/>
  <c r="AF179" i="7"/>
  <c r="AE315" i="7"/>
  <c r="AG168" i="7" l="1"/>
  <c r="AE250" i="7"/>
  <c r="AE168" i="7"/>
  <c r="AG179" i="7"/>
  <c r="AF168" i="7"/>
  <c r="AE179" i="7"/>
  <c r="AE113" i="7"/>
  <c r="U1502" i="41" l="1"/>
  <c r="G1507" i="41" s="1"/>
  <c r="U1503" i="41"/>
  <c r="G1508" i="41" s="1"/>
  <c r="H1508" i="41" s="1"/>
  <c r="U1504" i="41"/>
  <c r="G1509" i="41" s="1"/>
  <c r="U1505" i="41"/>
  <c r="G1510" i="41" s="1"/>
  <c r="J1510" i="41" s="1"/>
  <c r="U1506" i="41"/>
  <c r="G1511" i="41" s="1"/>
  <c r="U1514" i="41"/>
  <c r="G1519" i="41" s="1"/>
  <c r="U1515" i="41"/>
  <c r="G1520" i="41" s="1"/>
  <c r="H1520" i="41" s="1"/>
  <c r="U1516" i="41"/>
  <c r="G1521" i="41" s="1"/>
  <c r="U1517" i="41"/>
  <c r="G1522" i="41" s="1"/>
  <c r="J1522" i="41" s="1"/>
  <c r="U1518" i="41"/>
  <c r="G1523" i="41" s="1"/>
  <c r="J1523" i="41" s="1"/>
  <c r="U1528" i="41"/>
  <c r="G1533" i="41" s="1"/>
  <c r="J1533" i="41" s="1"/>
  <c r="U1529" i="41"/>
  <c r="G1534" i="41" s="1"/>
  <c r="I1534" i="41" s="1"/>
  <c r="U1530" i="41"/>
  <c r="G1535" i="41" s="1"/>
  <c r="R1535" i="41" s="1"/>
  <c r="U1531" i="41"/>
  <c r="G1536" i="41" s="1"/>
  <c r="U1532" i="41"/>
  <c r="G1537" i="41" s="1"/>
  <c r="H1537" i="41" s="1"/>
  <c r="U1540" i="41"/>
  <c r="G1545" i="41" s="1"/>
  <c r="H1545" i="41" s="1"/>
  <c r="U1541" i="41"/>
  <c r="G1546" i="41" s="1"/>
  <c r="I1546" i="41" s="1"/>
  <c r="U1542" i="41"/>
  <c r="G1547" i="41" s="1"/>
  <c r="T1547" i="41" s="1"/>
  <c r="U1543" i="41"/>
  <c r="G1548" i="41" s="1"/>
  <c r="U1544" i="41"/>
  <c r="G1549" i="41" s="1"/>
  <c r="H1549" i="41" s="1"/>
  <c r="U1554" i="41"/>
  <c r="G1559" i="41" s="1"/>
  <c r="H1559" i="41" s="1"/>
  <c r="U1555" i="41"/>
  <c r="G1560" i="41" s="1"/>
  <c r="U1556" i="41"/>
  <c r="G1561" i="41" s="1"/>
  <c r="O1561" i="41" s="1"/>
  <c r="U1557" i="41"/>
  <c r="G1562" i="41" s="1"/>
  <c r="J1562" i="41" s="1"/>
  <c r="U1558" i="41"/>
  <c r="G1563" i="41" s="1"/>
  <c r="U1566" i="41"/>
  <c r="G1571" i="41" s="1"/>
  <c r="I1571" i="41" s="1"/>
  <c r="U1567" i="41"/>
  <c r="G1572" i="41" s="1"/>
  <c r="U1568" i="41"/>
  <c r="G1573" i="41" s="1"/>
  <c r="U1569" i="41"/>
  <c r="G1574" i="41" s="1"/>
  <c r="N1574" i="41" s="1"/>
  <c r="U1570" i="41"/>
  <c r="G1575" i="41" s="1"/>
  <c r="U1580" i="41"/>
  <c r="U1581" i="41"/>
  <c r="U1582" i="41"/>
  <c r="U1583" i="41"/>
  <c r="U1584" i="41"/>
  <c r="U1592" i="41"/>
  <c r="U1593" i="41"/>
  <c r="U1594" i="41"/>
  <c r="U1595" i="41"/>
  <c r="U1596" i="41"/>
  <c r="AB470" i="41"/>
  <c r="AC470" i="41"/>
  <c r="AD470" i="41"/>
  <c r="AB471" i="41"/>
  <c r="AC471" i="41"/>
  <c r="AD471" i="41"/>
  <c r="AB472" i="41"/>
  <c r="AC472" i="41"/>
  <c r="AD472" i="41"/>
  <c r="AB473" i="41"/>
  <c r="AC473" i="41"/>
  <c r="AD473" i="41"/>
  <c r="AB474" i="41"/>
  <c r="AC474" i="41"/>
  <c r="AD474" i="41"/>
  <c r="AB475" i="41"/>
  <c r="AC475" i="41"/>
  <c r="AD475" i="41"/>
  <c r="AB476" i="41"/>
  <c r="AC476" i="41"/>
  <c r="AD476" i="41"/>
  <c r="AB477" i="41"/>
  <c r="AC477" i="41"/>
  <c r="AD477" i="41"/>
  <c r="AB478" i="41"/>
  <c r="AC478" i="41"/>
  <c r="AD478" i="41"/>
  <c r="AB479" i="41"/>
  <c r="AC479" i="41"/>
  <c r="AD479" i="41"/>
  <c r="F480" i="41"/>
  <c r="L557" i="41" s="1"/>
  <c r="L558" i="41" s="1"/>
  <c r="G480" i="41"/>
  <c r="M505" i="41" s="1"/>
  <c r="H480" i="41"/>
  <c r="I480" i="41"/>
  <c r="O661" i="41" s="1"/>
  <c r="O662" i="41" s="1"/>
  <c r="J480" i="41"/>
  <c r="P643" i="41" s="1"/>
  <c r="K480" i="41"/>
  <c r="AB481" i="41"/>
  <c r="AC481" i="41"/>
  <c r="AD481" i="41"/>
  <c r="AB482" i="41"/>
  <c r="AC482" i="41"/>
  <c r="AD482" i="41"/>
  <c r="AB487" i="41"/>
  <c r="AC487" i="41"/>
  <c r="AD487" i="41"/>
  <c r="AB488" i="41"/>
  <c r="AC488" i="41"/>
  <c r="AD488" i="41"/>
  <c r="AB489" i="41"/>
  <c r="AC489" i="41"/>
  <c r="AD489" i="41"/>
  <c r="AB490" i="41"/>
  <c r="AC490" i="41"/>
  <c r="AD490" i="41"/>
  <c r="AB491" i="41"/>
  <c r="AC491" i="41"/>
  <c r="AD491" i="41"/>
  <c r="AB492" i="41"/>
  <c r="AC492" i="41"/>
  <c r="AD492" i="41"/>
  <c r="AB493" i="41"/>
  <c r="AC493" i="41"/>
  <c r="AD493" i="41"/>
  <c r="AB494" i="41"/>
  <c r="AC494" i="41"/>
  <c r="AD494" i="41"/>
  <c r="AB495" i="41"/>
  <c r="AC495" i="41"/>
  <c r="AD495" i="41"/>
  <c r="AB496" i="41"/>
  <c r="AC496" i="41"/>
  <c r="AD496" i="41"/>
  <c r="F497" i="41"/>
  <c r="G497" i="41"/>
  <c r="H497" i="41"/>
  <c r="I497" i="41"/>
  <c r="J497" i="41"/>
  <c r="K497" i="41"/>
  <c r="AB498" i="41"/>
  <c r="AC498" i="41"/>
  <c r="AD498" i="41"/>
  <c r="AB499" i="41"/>
  <c r="AC499" i="41"/>
  <c r="AD499" i="41"/>
  <c r="AB506" i="41"/>
  <c r="AC506" i="41"/>
  <c r="AD506" i="41"/>
  <c r="AB507" i="41"/>
  <c r="AC507" i="41"/>
  <c r="AD507" i="41"/>
  <c r="AB508" i="41"/>
  <c r="AC508" i="41"/>
  <c r="AD508" i="41"/>
  <c r="AB509" i="41"/>
  <c r="AC509" i="41"/>
  <c r="AD509" i="41"/>
  <c r="AB510" i="41"/>
  <c r="AC510" i="41"/>
  <c r="AD510" i="41"/>
  <c r="AB511" i="41"/>
  <c r="AC511" i="41"/>
  <c r="AD511" i="41"/>
  <c r="AB512" i="41"/>
  <c r="AC512" i="41"/>
  <c r="AD512" i="41"/>
  <c r="AB513" i="41"/>
  <c r="AC513" i="41"/>
  <c r="AD513" i="41"/>
  <c r="AB514" i="41"/>
  <c r="AC514" i="41"/>
  <c r="AD514" i="41"/>
  <c r="AB515" i="41"/>
  <c r="AC515" i="41"/>
  <c r="AD515" i="41"/>
  <c r="AB516" i="41"/>
  <c r="AC516" i="41"/>
  <c r="AD516" i="41"/>
  <c r="AB517" i="41"/>
  <c r="AC517" i="41"/>
  <c r="AD517" i="41"/>
  <c r="F518" i="41"/>
  <c r="G518" i="41"/>
  <c r="H518" i="41"/>
  <c r="I518" i="41"/>
  <c r="J518" i="41"/>
  <c r="K518" i="41"/>
  <c r="AB519" i="41"/>
  <c r="AC519" i="41"/>
  <c r="AD519" i="41"/>
  <c r="AB525" i="41"/>
  <c r="AC525" i="41"/>
  <c r="AD525" i="41"/>
  <c r="AB526" i="41"/>
  <c r="AC526" i="41"/>
  <c r="AD526" i="41"/>
  <c r="AB527" i="41"/>
  <c r="AC527" i="41"/>
  <c r="AD527" i="41"/>
  <c r="AB528" i="41"/>
  <c r="AC528" i="41"/>
  <c r="AD528" i="41"/>
  <c r="AB529" i="41"/>
  <c r="AC529" i="41"/>
  <c r="AD529" i="41"/>
  <c r="AB530" i="41"/>
  <c r="AC530" i="41"/>
  <c r="AD530" i="41"/>
  <c r="AB531" i="41"/>
  <c r="AC531" i="41"/>
  <c r="AD531" i="41"/>
  <c r="AB532" i="41"/>
  <c r="AC532" i="41"/>
  <c r="AD532" i="41"/>
  <c r="AB533" i="41"/>
  <c r="AC533" i="41"/>
  <c r="AD533" i="41"/>
  <c r="F534" i="41"/>
  <c r="G534" i="41"/>
  <c r="H534" i="41"/>
  <c r="I534" i="41"/>
  <c r="J534" i="41"/>
  <c r="K534" i="41"/>
  <c r="AB535" i="41"/>
  <c r="AC535" i="41"/>
  <c r="AD535" i="41"/>
  <c r="AB536" i="41"/>
  <c r="AC536" i="41"/>
  <c r="AD536" i="41"/>
  <c r="AB541" i="41"/>
  <c r="AC541" i="41"/>
  <c r="AD541" i="41"/>
  <c r="AB542" i="41"/>
  <c r="AC542" i="41"/>
  <c r="AD542" i="41"/>
  <c r="AB543" i="41"/>
  <c r="AC543" i="41"/>
  <c r="AD543" i="41"/>
  <c r="AB544" i="41"/>
  <c r="AC544" i="41"/>
  <c r="AD544" i="41"/>
  <c r="AB545" i="41"/>
  <c r="AC545" i="41"/>
  <c r="AD545" i="41"/>
  <c r="AB546" i="41"/>
  <c r="AC546" i="41"/>
  <c r="AD546" i="41"/>
  <c r="AB547" i="41"/>
  <c r="AC547" i="41"/>
  <c r="AD547" i="41"/>
  <c r="AB548" i="41"/>
  <c r="AC548" i="41"/>
  <c r="AD548" i="41"/>
  <c r="AB549" i="41"/>
  <c r="AC549" i="41"/>
  <c r="AD549" i="41"/>
  <c r="F550" i="41"/>
  <c r="G550" i="41"/>
  <c r="H550" i="41"/>
  <c r="I550" i="41"/>
  <c r="J550" i="41"/>
  <c r="K550" i="41"/>
  <c r="AB551" i="41"/>
  <c r="AC551" i="41"/>
  <c r="AD551" i="41"/>
  <c r="AB552" i="41"/>
  <c r="AC552" i="41"/>
  <c r="AD552" i="41"/>
  <c r="AB558" i="41"/>
  <c r="AC558" i="41"/>
  <c r="AD558" i="41"/>
  <c r="AB559" i="41"/>
  <c r="AC559" i="41"/>
  <c r="AD559" i="41"/>
  <c r="AB560" i="41"/>
  <c r="AC560" i="41"/>
  <c r="AD560" i="41"/>
  <c r="AB561" i="41"/>
  <c r="AC561" i="41"/>
  <c r="AD561" i="41"/>
  <c r="AB562" i="41"/>
  <c r="AC562" i="41"/>
  <c r="AD562" i="41"/>
  <c r="AB563" i="41"/>
  <c r="AC563" i="41"/>
  <c r="AD563" i="41"/>
  <c r="AB564" i="41"/>
  <c r="AC564" i="41"/>
  <c r="AD564" i="41"/>
  <c r="AB565" i="41"/>
  <c r="AC565" i="41"/>
  <c r="AD565" i="41"/>
  <c r="AB566" i="41"/>
  <c r="AC566" i="41"/>
  <c r="AD566" i="41"/>
  <c r="F567" i="41"/>
  <c r="G567" i="41"/>
  <c r="H567" i="41"/>
  <c r="I567" i="41"/>
  <c r="J567" i="41"/>
  <c r="K567" i="41"/>
  <c r="AB568" i="41"/>
  <c r="AC568" i="41"/>
  <c r="AD568" i="41"/>
  <c r="AB569" i="41"/>
  <c r="AC569" i="41"/>
  <c r="AD569" i="41"/>
  <c r="L574" i="41"/>
  <c r="L575" i="41" s="1"/>
  <c r="AB575" i="41"/>
  <c r="AC575" i="41"/>
  <c r="AD575" i="41"/>
  <c r="AB576" i="41"/>
  <c r="AC576" i="41"/>
  <c r="AD576" i="41"/>
  <c r="AB577" i="41"/>
  <c r="AC577" i="41"/>
  <c r="AD577" i="41"/>
  <c r="AB578" i="41"/>
  <c r="AC578" i="41"/>
  <c r="AD578" i="41"/>
  <c r="AB579" i="41"/>
  <c r="AC579" i="41"/>
  <c r="AD579" i="41"/>
  <c r="AB580" i="41"/>
  <c r="AC580" i="41"/>
  <c r="AD580" i="41"/>
  <c r="F581" i="41"/>
  <c r="G581" i="41"/>
  <c r="H581" i="41"/>
  <c r="I581" i="41"/>
  <c r="J581" i="41"/>
  <c r="K581" i="41"/>
  <c r="AB582" i="41"/>
  <c r="AC582" i="41"/>
  <c r="AD582" i="41"/>
  <c r="AB583" i="41"/>
  <c r="AC583" i="41"/>
  <c r="AD583" i="41"/>
  <c r="L589" i="41"/>
  <c r="AB590" i="41"/>
  <c r="AC590" i="41"/>
  <c r="AD590" i="41"/>
  <c r="AB591" i="41"/>
  <c r="AC591" i="41"/>
  <c r="AD591" i="41"/>
  <c r="AB592" i="41"/>
  <c r="AC592" i="41"/>
  <c r="AD592" i="41"/>
  <c r="AB593" i="41"/>
  <c r="AC593" i="41"/>
  <c r="AD593" i="41"/>
  <c r="AB594" i="41"/>
  <c r="AC594" i="41"/>
  <c r="AD594" i="41"/>
  <c r="AB595" i="41"/>
  <c r="AC595" i="41"/>
  <c r="AD595" i="41"/>
  <c r="AB596" i="41"/>
  <c r="AC596" i="41"/>
  <c r="AD596" i="41"/>
  <c r="F597" i="41"/>
  <c r="G597" i="41"/>
  <c r="H597" i="41"/>
  <c r="I597" i="41"/>
  <c r="J597" i="41"/>
  <c r="K597" i="41"/>
  <c r="AB598" i="41"/>
  <c r="AC598" i="41"/>
  <c r="AD598" i="41"/>
  <c r="AE604" i="41"/>
  <c r="AF604" i="41"/>
  <c r="AG604" i="41"/>
  <c r="AE605" i="41"/>
  <c r="AF605" i="41"/>
  <c r="AG605" i="41"/>
  <c r="AE606" i="41"/>
  <c r="AF606" i="41"/>
  <c r="AG606" i="41"/>
  <c r="AE607" i="41"/>
  <c r="AF607" i="41"/>
  <c r="AG607" i="41"/>
  <c r="AE608" i="41"/>
  <c r="AF608" i="41"/>
  <c r="AG608" i="41"/>
  <c r="I609" i="41"/>
  <c r="J609" i="41"/>
  <c r="K609" i="41"/>
  <c r="L609" i="41"/>
  <c r="M609" i="41"/>
  <c r="N609" i="41"/>
  <c r="O615" i="41"/>
  <c r="O618" i="41" s="1"/>
  <c r="P615" i="41"/>
  <c r="P616" i="41" s="1"/>
  <c r="Q615" i="41"/>
  <c r="R615" i="41"/>
  <c r="R616" i="41" s="1"/>
  <c r="S615" i="41"/>
  <c r="S616" i="41" s="1"/>
  <c r="AJ616" i="41" s="1"/>
  <c r="T615" i="41"/>
  <c r="O616" i="41"/>
  <c r="AE616" i="41"/>
  <c r="AF616" i="41"/>
  <c r="AG616" i="41"/>
  <c r="O617" i="41"/>
  <c r="AE617" i="41"/>
  <c r="AF617" i="41"/>
  <c r="AG617" i="41"/>
  <c r="AE618" i="41"/>
  <c r="AF618" i="41"/>
  <c r="AG618" i="41"/>
  <c r="O619" i="41"/>
  <c r="AE619" i="41"/>
  <c r="AF619" i="41"/>
  <c r="AG619" i="41"/>
  <c r="I620" i="41"/>
  <c r="J620" i="41"/>
  <c r="K620" i="41"/>
  <c r="L620" i="41"/>
  <c r="M620" i="41"/>
  <c r="N620" i="41"/>
  <c r="L625" i="41"/>
  <c r="AB626" i="41"/>
  <c r="AC626" i="41"/>
  <c r="AD626" i="41"/>
  <c r="AB627" i="41"/>
  <c r="AC627" i="41"/>
  <c r="AD627" i="41"/>
  <c r="AB628" i="41"/>
  <c r="AC628" i="41"/>
  <c r="AD628" i="41"/>
  <c r="AB629" i="41"/>
  <c r="AC629" i="41"/>
  <c r="AD629" i="41"/>
  <c r="AB630" i="41"/>
  <c r="AC630" i="41"/>
  <c r="AD630" i="41"/>
  <c r="AB631" i="41"/>
  <c r="AC631" i="41"/>
  <c r="AD631" i="41"/>
  <c r="AB632" i="41"/>
  <c r="AC632" i="41"/>
  <c r="AD632" i="41"/>
  <c r="AB633" i="41"/>
  <c r="AC633" i="41"/>
  <c r="AD633" i="41"/>
  <c r="AB634" i="41"/>
  <c r="AC634" i="41"/>
  <c r="AD634" i="41"/>
  <c r="F635" i="41"/>
  <c r="G635" i="41"/>
  <c r="H635" i="41"/>
  <c r="I635" i="41"/>
  <c r="J635" i="41"/>
  <c r="K635" i="41"/>
  <c r="AB636" i="41"/>
  <c r="AC636" i="41"/>
  <c r="AD636" i="41"/>
  <c r="AB637" i="41"/>
  <c r="AC637" i="41"/>
  <c r="AD637" i="41"/>
  <c r="AB638" i="41"/>
  <c r="AC638" i="41"/>
  <c r="AD638" i="41"/>
  <c r="L643" i="41"/>
  <c r="L648" i="41" s="1"/>
  <c r="N643" i="41"/>
  <c r="AF643" i="41" s="1"/>
  <c r="AB644" i="41"/>
  <c r="AC644" i="41"/>
  <c r="AD644" i="41"/>
  <c r="AB645" i="41"/>
  <c r="AC645" i="41"/>
  <c r="AD645" i="41"/>
  <c r="AB646" i="41"/>
  <c r="AC646" i="41"/>
  <c r="AD646" i="41"/>
  <c r="AB647" i="41"/>
  <c r="AC647" i="41"/>
  <c r="AD647" i="41"/>
  <c r="AB648" i="41"/>
  <c r="AC648" i="41"/>
  <c r="AD648" i="41"/>
  <c r="AB649" i="41"/>
  <c r="AC649" i="41"/>
  <c r="AD649" i="41"/>
  <c r="AB650" i="41"/>
  <c r="AC650" i="41"/>
  <c r="AD650" i="41"/>
  <c r="AB651" i="41"/>
  <c r="AC651" i="41"/>
  <c r="AD651" i="41"/>
  <c r="AB652" i="41"/>
  <c r="AC652" i="41"/>
  <c r="AD652" i="41"/>
  <c r="F653" i="41"/>
  <c r="G653" i="41"/>
  <c r="H653" i="41"/>
  <c r="I653" i="41"/>
  <c r="J653" i="41"/>
  <c r="K653" i="41"/>
  <c r="AB654" i="41"/>
  <c r="AC654" i="41"/>
  <c r="AD654" i="41"/>
  <c r="AB655" i="41"/>
  <c r="AC655" i="41"/>
  <c r="AD655" i="41"/>
  <c r="AB656" i="41"/>
  <c r="AC656" i="41"/>
  <c r="AD656" i="41"/>
  <c r="L661" i="41"/>
  <c r="L662" i="41" s="1"/>
  <c r="N661" i="41"/>
  <c r="AF661" i="41" s="1"/>
  <c r="AB662" i="41"/>
  <c r="AC662" i="41"/>
  <c r="AD662" i="41"/>
  <c r="AB663" i="41"/>
  <c r="AC663" i="41"/>
  <c r="AD663" i="41"/>
  <c r="AB664" i="41"/>
  <c r="AC664" i="41"/>
  <c r="AD664" i="41"/>
  <c r="AB665" i="41"/>
  <c r="AC665" i="41"/>
  <c r="AD665" i="41"/>
  <c r="AB666" i="41"/>
  <c r="AC666" i="41"/>
  <c r="AD666" i="41"/>
  <c r="AB667" i="41"/>
  <c r="AC667" i="41"/>
  <c r="AD667" i="41"/>
  <c r="L668" i="41"/>
  <c r="AB668" i="41"/>
  <c r="AC668" i="41"/>
  <c r="AD668" i="41"/>
  <c r="AB669" i="41"/>
  <c r="AC669" i="41"/>
  <c r="AD669" i="41"/>
  <c r="AB670" i="41"/>
  <c r="AC670" i="41"/>
  <c r="AD670" i="41"/>
  <c r="F671" i="41"/>
  <c r="G671" i="41"/>
  <c r="H671" i="41"/>
  <c r="I671" i="41"/>
  <c r="J671" i="41"/>
  <c r="K671" i="41"/>
  <c r="AB672" i="41"/>
  <c r="AC672" i="41"/>
  <c r="AD672" i="41"/>
  <c r="AB673" i="41"/>
  <c r="AC673" i="41"/>
  <c r="AD673" i="41"/>
  <c r="AB674" i="41"/>
  <c r="AC674" i="41"/>
  <c r="AD674" i="41"/>
  <c r="L679" i="41"/>
  <c r="N679" i="41"/>
  <c r="AF679" i="41" s="1"/>
  <c r="AB680" i="41"/>
  <c r="AC680" i="41"/>
  <c r="AD680" i="41"/>
  <c r="AB681" i="41"/>
  <c r="AC681" i="41"/>
  <c r="AD681" i="41"/>
  <c r="AB682" i="41"/>
  <c r="AC682" i="41"/>
  <c r="AD682" i="41"/>
  <c r="AB683" i="41"/>
  <c r="AC683" i="41"/>
  <c r="AD683" i="41"/>
  <c r="AB684" i="41"/>
  <c r="AC684" i="41"/>
  <c r="AD684" i="41"/>
  <c r="AB685" i="41"/>
  <c r="AC685" i="41"/>
  <c r="AD685" i="41"/>
  <c r="AB686" i="41"/>
  <c r="AC686" i="41"/>
  <c r="AD686" i="41"/>
  <c r="AB687" i="41"/>
  <c r="AC687" i="41"/>
  <c r="AD687" i="41"/>
  <c r="AB688" i="41"/>
  <c r="AC688" i="41"/>
  <c r="AD688" i="41"/>
  <c r="F689" i="41"/>
  <c r="G689" i="41"/>
  <c r="H689" i="41"/>
  <c r="I689" i="41"/>
  <c r="J689" i="41"/>
  <c r="K689" i="41"/>
  <c r="AB690" i="41"/>
  <c r="AC690" i="41"/>
  <c r="AD690" i="41"/>
  <c r="AB691" i="41"/>
  <c r="AC691" i="41"/>
  <c r="AD691" i="41"/>
  <c r="AB692" i="41"/>
  <c r="AC692" i="41"/>
  <c r="AD692" i="41"/>
  <c r="AB698" i="41"/>
  <c r="AC698" i="41"/>
  <c r="AD698" i="41"/>
  <c r="AB699" i="41"/>
  <c r="AC699" i="41"/>
  <c r="AD699" i="41"/>
  <c r="AB700" i="41"/>
  <c r="AC700" i="41"/>
  <c r="AD700" i="41"/>
  <c r="I701" i="41"/>
  <c r="J701" i="41"/>
  <c r="K701" i="41"/>
  <c r="AB707" i="41"/>
  <c r="AC707" i="41"/>
  <c r="AD707" i="41"/>
  <c r="AB708" i="41"/>
  <c r="AC708" i="41"/>
  <c r="AD708" i="41"/>
  <c r="AB709" i="41"/>
  <c r="AC709" i="41"/>
  <c r="AD709" i="41"/>
  <c r="F710" i="41"/>
  <c r="G710" i="41"/>
  <c r="H710" i="41"/>
  <c r="I710" i="41"/>
  <c r="J710" i="41"/>
  <c r="K710" i="41"/>
  <c r="F724" i="41"/>
  <c r="G724" i="41"/>
  <c r="H724" i="41"/>
  <c r="F739" i="41"/>
  <c r="G739" i="41"/>
  <c r="H739" i="41"/>
  <c r="F755" i="41"/>
  <c r="G755" i="41"/>
  <c r="H755" i="41"/>
  <c r="F770" i="41"/>
  <c r="G770" i="41"/>
  <c r="H770" i="41"/>
  <c r="F785" i="41"/>
  <c r="G785" i="41"/>
  <c r="H785" i="41"/>
  <c r="F800" i="41"/>
  <c r="G800" i="41"/>
  <c r="H800" i="41"/>
  <c r="F816" i="41"/>
  <c r="I823" i="41" s="1"/>
  <c r="I827" i="41" s="1"/>
  <c r="G816" i="41"/>
  <c r="J809" i="41" s="1"/>
  <c r="H816" i="41"/>
  <c r="K809" i="41" s="1"/>
  <c r="F830" i="41"/>
  <c r="G830" i="41"/>
  <c r="H830" i="41"/>
  <c r="F856" i="41"/>
  <c r="G856" i="41"/>
  <c r="H856" i="41"/>
  <c r="F869" i="41"/>
  <c r="I920" i="41" s="1"/>
  <c r="G869" i="41"/>
  <c r="J1139" i="41" s="1"/>
  <c r="H869" i="41"/>
  <c r="K889" i="41" s="1"/>
  <c r="F883" i="41"/>
  <c r="G883" i="41"/>
  <c r="H883" i="41"/>
  <c r="F898" i="41"/>
  <c r="G898" i="41"/>
  <c r="H898" i="41"/>
  <c r="J905" i="41"/>
  <c r="K905" i="41"/>
  <c r="F914" i="41"/>
  <c r="G914" i="41"/>
  <c r="H914" i="41"/>
  <c r="F929" i="41"/>
  <c r="G929" i="41"/>
  <c r="H929" i="41"/>
  <c r="F945" i="41"/>
  <c r="G945" i="41"/>
  <c r="H945" i="41"/>
  <c r="F960" i="41"/>
  <c r="G960" i="41"/>
  <c r="H960" i="41"/>
  <c r="F976" i="41"/>
  <c r="G976" i="41"/>
  <c r="H976" i="41"/>
  <c r="F991" i="41"/>
  <c r="G991" i="41"/>
  <c r="H991" i="41"/>
  <c r="F1004" i="41"/>
  <c r="G1004" i="41"/>
  <c r="H1004" i="41"/>
  <c r="I1010" i="41"/>
  <c r="F1017" i="41"/>
  <c r="G1017" i="41"/>
  <c r="H1017" i="41"/>
  <c r="F1030" i="41"/>
  <c r="G1030" i="41"/>
  <c r="H1030" i="41"/>
  <c r="F1044" i="41"/>
  <c r="G1044" i="41"/>
  <c r="H1044" i="41"/>
  <c r="F1057" i="41"/>
  <c r="G1057" i="41"/>
  <c r="H1057" i="41"/>
  <c r="F1086" i="41"/>
  <c r="G1086" i="41"/>
  <c r="H1086" i="41"/>
  <c r="F1101" i="41"/>
  <c r="G1101" i="41"/>
  <c r="H1101" i="41"/>
  <c r="F1117" i="41"/>
  <c r="G1117" i="41"/>
  <c r="H1117" i="41"/>
  <c r="I1123" i="41"/>
  <c r="I1131" i="41" s="1"/>
  <c r="F1132" i="41"/>
  <c r="G1132" i="41"/>
  <c r="H1132" i="41"/>
  <c r="F1149" i="41"/>
  <c r="G1149" i="41"/>
  <c r="H1149" i="41"/>
  <c r="F1166" i="41"/>
  <c r="G1166" i="41"/>
  <c r="H1166" i="41"/>
  <c r="F1182" i="41"/>
  <c r="G1182" i="41"/>
  <c r="H1182" i="41"/>
  <c r="F1194" i="41"/>
  <c r="G1194" i="41"/>
  <c r="H1194" i="41"/>
  <c r="I1200" i="41"/>
  <c r="I1202" i="41" s="1"/>
  <c r="F1208" i="41"/>
  <c r="G1208" i="41"/>
  <c r="H1208" i="41"/>
  <c r="K1215" i="41"/>
  <c r="K1216" i="41" s="1"/>
  <c r="F1223" i="41"/>
  <c r="G1223" i="41"/>
  <c r="H1223" i="41"/>
  <c r="F1235" i="41"/>
  <c r="G1235" i="41"/>
  <c r="H1235" i="41"/>
  <c r="I1243" i="41"/>
  <c r="F1251" i="41"/>
  <c r="G1251" i="41"/>
  <c r="H1251" i="41"/>
  <c r="F1262" i="41"/>
  <c r="G1262" i="41"/>
  <c r="H1262" i="41"/>
  <c r="F1273" i="41"/>
  <c r="G1273" i="41"/>
  <c r="H1273" i="41"/>
  <c r="F1286" i="41"/>
  <c r="G1286" i="41"/>
  <c r="H1286" i="41"/>
  <c r="F1300" i="41"/>
  <c r="G1300" i="41"/>
  <c r="H1300" i="41"/>
  <c r="F1313" i="41"/>
  <c r="G1313" i="41"/>
  <c r="H1313" i="41"/>
  <c r="O1326" i="41"/>
  <c r="P1324" i="41"/>
  <c r="AJ1321" i="41"/>
  <c r="AE1322" i="41"/>
  <c r="AF1322" i="41"/>
  <c r="AG1322" i="41"/>
  <c r="AE1323" i="41"/>
  <c r="AF1323" i="41"/>
  <c r="AG1323" i="41"/>
  <c r="AE1324" i="41"/>
  <c r="AF1324" i="41"/>
  <c r="AG1324" i="41"/>
  <c r="AE1325" i="41"/>
  <c r="AF1325" i="41"/>
  <c r="AG1325" i="41"/>
  <c r="AE1326" i="41"/>
  <c r="AF1326" i="41"/>
  <c r="AG1326" i="41"/>
  <c r="AE1327" i="41"/>
  <c r="AF1327" i="41"/>
  <c r="AG1327" i="41"/>
  <c r="AE1328" i="41"/>
  <c r="AF1328" i="41"/>
  <c r="AG1328" i="41"/>
  <c r="AE1329" i="41"/>
  <c r="AF1329" i="41"/>
  <c r="AG1329" i="41"/>
  <c r="AE1330" i="41"/>
  <c r="AF1330" i="41"/>
  <c r="AG1330" i="41"/>
  <c r="I1331" i="41"/>
  <c r="J1331" i="41"/>
  <c r="K1331" i="41"/>
  <c r="L1331" i="41"/>
  <c r="M1331" i="41"/>
  <c r="N1331" i="41"/>
  <c r="L1338" i="41"/>
  <c r="M1339" i="41"/>
  <c r="O1340" i="41"/>
  <c r="AE1337" i="41"/>
  <c r="AB1338" i="41"/>
  <c r="AC1338" i="41"/>
  <c r="AD1338" i="41"/>
  <c r="AB1339" i="41"/>
  <c r="AC1339" i="41"/>
  <c r="AD1339" i="41"/>
  <c r="AB1340" i="41"/>
  <c r="AC1340" i="41"/>
  <c r="AD1340" i="41"/>
  <c r="F1341" i="41"/>
  <c r="G1341" i="41"/>
  <c r="H1341" i="41"/>
  <c r="I1341" i="41"/>
  <c r="J1341" i="41"/>
  <c r="K1341" i="41"/>
  <c r="L1349" i="41"/>
  <c r="M1348" i="41"/>
  <c r="O1349" i="41"/>
  <c r="AE1347" i="41"/>
  <c r="AB1348" i="41"/>
  <c r="AC1348" i="41"/>
  <c r="AD1348" i="41"/>
  <c r="AB1349" i="41"/>
  <c r="AC1349" i="41"/>
  <c r="AD1349" i="41"/>
  <c r="L1350" i="41"/>
  <c r="N1350" i="41"/>
  <c r="AF1350" i="41" s="1"/>
  <c r="AB1350" i="41"/>
  <c r="AC1350" i="41"/>
  <c r="AD1350" i="41"/>
  <c r="F1351" i="41"/>
  <c r="G1351" i="41"/>
  <c r="H1351" i="41"/>
  <c r="I1351" i="41"/>
  <c r="J1351" i="41"/>
  <c r="K1351" i="41"/>
  <c r="AE1383" i="41"/>
  <c r="AF1383" i="41"/>
  <c r="AG1383" i="41"/>
  <c r="R1384" i="41"/>
  <c r="S1384" i="41"/>
  <c r="AJ1384" i="41" s="1"/>
  <c r="AE1384" i="41"/>
  <c r="AF1384" i="41"/>
  <c r="AG1384" i="41"/>
  <c r="S1385" i="41"/>
  <c r="AJ1385" i="41" s="1"/>
  <c r="AE1385" i="41"/>
  <c r="AF1385" i="41"/>
  <c r="AG1385" i="41"/>
  <c r="S1386" i="41"/>
  <c r="AJ1386" i="41" s="1"/>
  <c r="AE1386" i="41"/>
  <c r="AF1386" i="41"/>
  <c r="AG1386" i="41"/>
  <c r="S1387" i="41"/>
  <c r="AJ1387" i="41" s="1"/>
  <c r="T1387" i="41"/>
  <c r="AH1387" i="41" s="1"/>
  <c r="AE1387" i="41"/>
  <c r="AF1387" i="41"/>
  <c r="AG1387" i="41"/>
  <c r="S1388" i="41"/>
  <c r="AJ1388" i="41" s="1"/>
  <c r="AE1388" i="41"/>
  <c r="AF1388" i="41"/>
  <c r="AG1388" i="41"/>
  <c r="S1389" i="41"/>
  <c r="AJ1389" i="41" s="1"/>
  <c r="AE1389" i="41"/>
  <c r="AF1389" i="41"/>
  <c r="AG1389" i="41"/>
  <c r="S1390" i="41"/>
  <c r="AJ1390" i="41" s="1"/>
  <c r="AE1390" i="41"/>
  <c r="AF1390" i="41"/>
  <c r="AG1390" i="41"/>
  <c r="S1391" i="41"/>
  <c r="AJ1391" i="41" s="1"/>
  <c r="AE1391" i="41"/>
  <c r="AF1391" i="41"/>
  <c r="AG1391" i="41"/>
  <c r="I1392" i="41"/>
  <c r="J1392" i="41"/>
  <c r="K1392" i="41"/>
  <c r="L1392" i="41"/>
  <c r="M1392" i="41"/>
  <c r="N1392" i="41"/>
  <c r="L1400" i="41"/>
  <c r="M1399" i="41"/>
  <c r="O1399" i="41"/>
  <c r="AG1398" i="41"/>
  <c r="AE1398" i="41"/>
  <c r="AB1399" i="41"/>
  <c r="AC1399" i="41"/>
  <c r="AD1399" i="41"/>
  <c r="AB1400" i="41"/>
  <c r="AC1400" i="41"/>
  <c r="AD1400" i="41"/>
  <c r="L1401" i="41"/>
  <c r="AB1401" i="41"/>
  <c r="AC1401" i="41"/>
  <c r="AD1401" i="41"/>
  <c r="F1402" i="41"/>
  <c r="G1402" i="41"/>
  <c r="H1402" i="41"/>
  <c r="I1402" i="41"/>
  <c r="J1402" i="41"/>
  <c r="K1402" i="41"/>
  <c r="L1409" i="41"/>
  <c r="M1409" i="41"/>
  <c r="AF1408" i="41"/>
  <c r="O1409" i="41"/>
  <c r="AB1409" i="41"/>
  <c r="AC1409" i="41"/>
  <c r="AD1409" i="41"/>
  <c r="M1410" i="41"/>
  <c r="O1410" i="41"/>
  <c r="Q1410" i="41"/>
  <c r="AE1410" i="41" s="1"/>
  <c r="AB1410" i="41"/>
  <c r="AC1410" i="41"/>
  <c r="AD1410" i="41"/>
  <c r="M1411" i="41"/>
  <c r="AB1411" i="41"/>
  <c r="AC1411" i="41"/>
  <c r="AD1411" i="41"/>
  <c r="F1412" i="41"/>
  <c r="G1412" i="41"/>
  <c r="H1412" i="41"/>
  <c r="I1412" i="41"/>
  <c r="J1412" i="41"/>
  <c r="K1412" i="41"/>
  <c r="F1440" i="41"/>
  <c r="I1431" i="41" s="1"/>
  <c r="G1440" i="41"/>
  <c r="J1464" i="41" s="1"/>
  <c r="H1440" i="41"/>
  <c r="K1464" i="41" s="1"/>
  <c r="F1458" i="41"/>
  <c r="I1448" i="41" s="1"/>
  <c r="I1450" i="41" s="1"/>
  <c r="G1458" i="41"/>
  <c r="J1448" i="41" s="1"/>
  <c r="H1458" i="41"/>
  <c r="K1448" i="41" s="1"/>
  <c r="F1475" i="41"/>
  <c r="G1475" i="41"/>
  <c r="H1475" i="41"/>
  <c r="F1496" i="41"/>
  <c r="I1483" i="41" s="1"/>
  <c r="G1496" i="41"/>
  <c r="J1483" i="41" s="1"/>
  <c r="H1496" i="41"/>
  <c r="K1483" i="41" s="1"/>
  <c r="AD463" i="41"/>
  <c r="AC463" i="41"/>
  <c r="AB463" i="41"/>
  <c r="K462" i="41"/>
  <c r="J462" i="41"/>
  <c r="I462" i="41"/>
  <c r="H462" i="41"/>
  <c r="G462" i="41"/>
  <c r="F462" i="41"/>
  <c r="AD461" i="41"/>
  <c r="AC461" i="41"/>
  <c r="AB461" i="41"/>
  <c r="AD460" i="41"/>
  <c r="AC460" i="41"/>
  <c r="AB460" i="41"/>
  <c r="AD459" i="41"/>
  <c r="AC459" i="41"/>
  <c r="AB459" i="41"/>
  <c r="AD458" i="41"/>
  <c r="AC458" i="41"/>
  <c r="AB458" i="41"/>
  <c r="AD457" i="41"/>
  <c r="AC457" i="41"/>
  <c r="AB457" i="41"/>
  <c r="AD456" i="41"/>
  <c r="AC456" i="41"/>
  <c r="AB456" i="41"/>
  <c r="AD433" i="41"/>
  <c r="AC433" i="41"/>
  <c r="AB433" i="41"/>
  <c r="AD432" i="41"/>
  <c r="AC432" i="41"/>
  <c r="AB432" i="41"/>
  <c r="AD431" i="41"/>
  <c r="AC431" i="41"/>
  <c r="AB431" i="41"/>
  <c r="K430" i="41"/>
  <c r="J430" i="41"/>
  <c r="I430" i="41"/>
  <c r="H430" i="41"/>
  <c r="G430" i="41"/>
  <c r="F430" i="41"/>
  <c r="AD429" i="41"/>
  <c r="AC429" i="41"/>
  <c r="AB429" i="41"/>
  <c r="AD428" i="41"/>
  <c r="AC428" i="41"/>
  <c r="AB428" i="41"/>
  <c r="AD427" i="41"/>
  <c r="AC427" i="41"/>
  <c r="AB427" i="41"/>
  <c r="AD426" i="41"/>
  <c r="AC426" i="41"/>
  <c r="AB426" i="41"/>
  <c r="AD425" i="41"/>
  <c r="AC425" i="41"/>
  <c r="AB425" i="41"/>
  <c r="AD424" i="41"/>
  <c r="AC424" i="41"/>
  <c r="AB424" i="41"/>
  <c r="AD423" i="41"/>
  <c r="AC423" i="41"/>
  <c r="AB423" i="41"/>
  <c r="AD422" i="41"/>
  <c r="AC422" i="41"/>
  <c r="AB422" i="41"/>
  <c r="AD421" i="41"/>
  <c r="AC421" i="41"/>
  <c r="AB421" i="41"/>
  <c r="AD420" i="41"/>
  <c r="AC420" i="41"/>
  <c r="AB420" i="41"/>
  <c r="V414" i="41"/>
  <c r="U414" i="41"/>
  <c r="T414" i="41"/>
  <c r="S414" i="41"/>
  <c r="R414" i="41"/>
  <c r="Q414" i="41"/>
  <c r="J414" i="41"/>
  <c r="I414" i="41"/>
  <c r="H414" i="41"/>
  <c r="G414" i="41"/>
  <c r="F414" i="41"/>
  <c r="E414" i="41"/>
  <c r="AI413" i="41"/>
  <c r="AH413" i="41"/>
  <c r="AG413" i="41"/>
  <c r="AC413" i="41"/>
  <c r="AB413" i="41"/>
  <c r="AA413" i="41"/>
  <c r="P413" i="41"/>
  <c r="AD413" i="41" s="1"/>
  <c r="O413" i="41"/>
  <c r="AF413" i="41" s="1"/>
  <c r="N413" i="41"/>
  <c r="M413" i="41"/>
  <c r="AE413" i="41" s="1"/>
  <c r="L413" i="41"/>
  <c r="K413" i="41"/>
  <c r="AI412" i="41"/>
  <c r="AH412" i="41"/>
  <c r="AG412" i="41"/>
  <c r="AC412" i="41"/>
  <c r="AB412" i="41"/>
  <c r="AA412" i="41"/>
  <c r="P412" i="41"/>
  <c r="AD412" i="41" s="1"/>
  <c r="O412" i="41"/>
  <c r="AF412" i="41" s="1"/>
  <c r="N412" i="41"/>
  <c r="M412" i="41"/>
  <c r="AE412" i="41" s="1"/>
  <c r="L412" i="41"/>
  <c r="K412" i="41"/>
  <c r="AI411" i="41"/>
  <c r="AH411" i="41"/>
  <c r="AG411" i="41"/>
  <c r="AC411" i="41"/>
  <c r="AB411" i="41"/>
  <c r="AA411" i="41"/>
  <c r="P411" i="41"/>
  <c r="AD411" i="41" s="1"/>
  <c r="O411" i="41"/>
  <c r="AF411" i="41" s="1"/>
  <c r="N411" i="41"/>
  <c r="M411" i="41"/>
  <c r="AE411" i="41" s="1"/>
  <c r="L411" i="41"/>
  <c r="K411" i="41"/>
  <c r="AI410" i="41"/>
  <c r="AH410" i="41"/>
  <c r="AG410" i="41"/>
  <c r="AC410" i="41"/>
  <c r="AB410" i="41"/>
  <c r="AA410" i="41"/>
  <c r="P410" i="41"/>
  <c r="AD410" i="41" s="1"/>
  <c r="O410" i="41"/>
  <c r="AF410" i="41" s="1"/>
  <c r="N410" i="41"/>
  <c r="M410" i="41"/>
  <c r="AE410" i="41" s="1"/>
  <c r="L410" i="41"/>
  <c r="K410" i="41"/>
  <c r="AI409" i="41"/>
  <c r="AH409" i="41"/>
  <c r="AG409" i="41"/>
  <c r="AC409" i="41"/>
  <c r="AB409" i="41"/>
  <c r="AA409" i="41"/>
  <c r="P409" i="41"/>
  <c r="AD409" i="41" s="1"/>
  <c r="O409" i="41"/>
  <c r="AF409" i="41" s="1"/>
  <c r="N409" i="41"/>
  <c r="M409" i="41"/>
  <c r="AE409" i="41" s="1"/>
  <c r="L409" i="41"/>
  <c r="K409" i="41"/>
  <c r="AI408" i="41"/>
  <c r="AH408" i="41"/>
  <c r="AG408" i="41"/>
  <c r="AC408" i="41"/>
  <c r="AB408" i="41"/>
  <c r="AA408" i="41"/>
  <c r="P408" i="41"/>
  <c r="AD408" i="41" s="1"/>
  <c r="O408" i="41"/>
  <c r="AF408" i="41" s="1"/>
  <c r="N408" i="41"/>
  <c r="M408" i="41"/>
  <c r="AE408" i="41" s="1"/>
  <c r="L408" i="41"/>
  <c r="K408" i="41"/>
  <c r="AI407" i="41"/>
  <c r="AH407" i="41"/>
  <c r="AG407" i="41"/>
  <c r="AC407" i="41"/>
  <c r="AB407" i="41"/>
  <c r="AA407" i="41"/>
  <c r="P407" i="41"/>
  <c r="AD407" i="41" s="1"/>
  <c r="O407" i="41"/>
  <c r="AF407" i="41" s="1"/>
  <c r="N407" i="41"/>
  <c r="M407" i="41"/>
  <c r="AE407" i="41" s="1"/>
  <c r="L407" i="41"/>
  <c r="K407" i="41"/>
  <c r="AI406" i="41"/>
  <c r="AH406" i="41"/>
  <c r="AG406" i="41"/>
  <c r="AC406" i="41"/>
  <c r="AB406" i="41"/>
  <c r="AA406" i="41"/>
  <c r="P406" i="41"/>
  <c r="AD406" i="41" s="1"/>
  <c r="O406" i="41"/>
  <c r="AF406" i="41" s="1"/>
  <c r="N406" i="41"/>
  <c r="M406" i="41"/>
  <c r="AE406" i="41" s="1"/>
  <c r="L406" i="41"/>
  <c r="K406" i="41"/>
  <c r="AI405" i="41"/>
  <c r="AH405" i="41"/>
  <c r="AG405" i="41"/>
  <c r="AC405" i="41"/>
  <c r="AB405" i="41"/>
  <c r="AA405" i="41"/>
  <c r="P405" i="41"/>
  <c r="AD405" i="41" s="1"/>
  <c r="O405" i="41"/>
  <c r="AF405" i="41" s="1"/>
  <c r="N405" i="41"/>
  <c r="M405" i="41"/>
  <c r="AE405" i="41" s="1"/>
  <c r="L405" i="41"/>
  <c r="K405" i="41"/>
  <c r="AI404" i="41"/>
  <c r="AH404" i="41"/>
  <c r="AG404" i="41"/>
  <c r="AC404" i="41"/>
  <c r="AB404" i="41"/>
  <c r="AA404" i="41"/>
  <c r="P404" i="41"/>
  <c r="AD404" i="41" s="1"/>
  <c r="O404" i="41"/>
  <c r="AF404" i="41" s="1"/>
  <c r="N404" i="41"/>
  <c r="M404" i="41"/>
  <c r="AE404" i="41" s="1"/>
  <c r="L404" i="41"/>
  <c r="K404" i="41"/>
  <c r="AI403" i="41"/>
  <c r="AH403" i="41"/>
  <c r="AG403" i="41"/>
  <c r="AC403" i="41"/>
  <c r="AB403" i="41"/>
  <c r="AA403" i="41"/>
  <c r="P403" i="41"/>
  <c r="AD403" i="41" s="1"/>
  <c r="O403" i="41"/>
  <c r="AF403" i="41" s="1"/>
  <c r="N403" i="41"/>
  <c r="M403" i="41"/>
  <c r="AE403" i="41" s="1"/>
  <c r="L403" i="41"/>
  <c r="K403" i="41"/>
  <c r="AI402" i="41"/>
  <c r="AH402" i="41"/>
  <c r="AG402" i="41"/>
  <c r="AC402" i="41"/>
  <c r="AB402" i="41"/>
  <c r="AA402" i="41"/>
  <c r="P402" i="41"/>
  <c r="AD402" i="41" s="1"/>
  <c r="O402" i="41"/>
  <c r="AF402" i="41" s="1"/>
  <c r="N402" i="41"/>
  <c r="M402" i="41"/>
  <c r="AE402" i="41" s="1"/>
  <c r="L402" i="41"/>
  <c r="K402" i="41"/>
  <c r="AI401" i="41"/>
  <c r="AH401" i="41"/>
  <c r="AG401" i="41"/>
  <c r="AC401" i="41"/>
  <c r="AB401" i="41"/>
  <c r="AA401" i="41"/>
  <c r="P401" i="41"/>
  <c r="AD401" i="41" s="1"/>
  <c r="O401" i="41"/>
  <c r="AF401" i="41" s="1"/>
  <c r="N401" i="41"/>
  <c r="M401" i="41"/>
  <c r="AE401" i="41" s="1"/>
  <c r="L401" i="41"/>
  <c r="K401" i="41"/>
  <c r="AI400" i="41"/>
  <c r="AH400" i="41"/>
  <c r="AG400" i="41"/>
  <c r="AC400" i="41"/>
  <c r="AB400" i="41"/>
  <c r="AA400" i="41"/>
  <c r="P400" i="41"/>
  <c r="AD400" i="41" s="1"/>
  <c r="O400" i="41"/>
  <c r="AF400" i="41" s="1"/>
  <c r="N400" i="41"/>
  <c r="M400" i="41"/>
  <c r="AE400" i="41" s="1"/>
  <c r="L400" i="41"/>
  <c r="K400" i="41"/>
  <c r="AI399" i="41"/>
  <c r="AH399" i="41"/>
  <c r="AG399" i="41"/>
  <c r="AC399" i="41"/>
  <c r="AB399" i="41"/>
  <c r="AA399" i="41"/>
  <c r="P399" i="41"/>
  <c r="AD399" i="41" s="1"/>
  <c r="O399" i="41"/>
  <c r="AF399" i="41" s="1"/>
  <c r="N399" i="41"/>
  <c r="M399" i="41"/>
  <c r="AE399" i="41" s="1"/>
  <c r="L399" i="41"/>
  <c r="K399" i="41"/>
  <c r="N350" i="41"/>
  <c r="F365" i="41" s="1"/>
  <c r="L365" i="41" s="1"/>
  <c r="N349" i="41"/>
  <c r="F364" i="41" s="1"/>
  <c r="M364" i="41" s="1"/>
  <c r="N348" i="41"/>
  <c r="F363" i="41" s="1"/>
  <c r="N347" i="41"/>
  <c r="F362" i="41" s="1"/>
  <c r="G362" i="41" s="1"/>
  <c r="N346" i="41"/>
  <c r="F361" i="41" s="1"/>
  <c r="N345" i="41"/>
  <c r="F360" i="41" s="1"/>
  <c r="I360" i="41" s="1"/>
  <c r="N344" i="41"/>
  <c r="F359" i="41" s="1"/>
  <c r="N343" i="41"/>
  <c r="F358" i="41" s="1"/>
  <c r="I358" i="41" s="1"/>
  <c r="N342" i="41"/>
  <c r="F357" i="41" s="1"/>
  <c r="N341" i="41"/>
  <c r="F356" i="41" s="1"/>
  <c r="N340" i="41"/>
  <c r="F355" i="41" s="1"/>
  <c r="N339" i="41"/>
  <c r="F354" i="41" s="1"/>
  <c r="M354" i="41" s="1"/>
  <c r="N338" i="41"/>
  <c r="F353" i="41" s="1"/>
  <c r="J353" i="41" s="1"/>
  <c r="N337" i="41"/>
  <c r="F352" i="41" s="1"/>
  <c r="K352" i="41" s="1"/>
  <c r="N336" i="41"/>
  <c r="F351" i="41" s="1"/>
  <c r="N318" i="41"/>
  <c r="F333" i="41" s="1"/>
  <c r="H333" i="41" s="1"/>
  <c r="N317" i="41"/>
  <c r="F332" i="41" s="1"/>
  <c r="N316" i="41"/>
  <c r="F331" i="41" s="1"/>
  <c r="J331" i="41" s="1"/>
  <c r="N315" i="41"/>
  <c r="F330" i="41" s="1"/>
  <c r="K330" i="41" s="1"/>
  <c r="N314" i="41"/>
  <c r="F329" i="41" s="1"/>
  <c r="H329" i="41" s="1"/>
  <c r="N313" i="41"/>
  <c r="F328" i="41" s="1"/>
  <c r="N312" i="41"/>
  <c r="F327" i="41" s="1"/>
  <c r="K327" i="41" s="1"/>
  <c r="N311" i="41"/>
  <c r="F326" i="41" s="1"/>
  <c r="L326" i="41" s="1"/>
  <c r="N310" i="41"/>
  <c r="F325" i="41" s="1"/>
  <c r="L325" i="41" s="1"/>
  <c r="N309" i="41"/>
  <c r="F324" i="41" s="1"/>
  <c r="M324" i="41" s="1"/>
  <c r="N308" i="41"/>
  <c r="F323" i="41" s="1"/>
  <c r="N307" i="41"/>
  <c r="F322" i="41" s="1"/>
  <c r="H322" i="41" s="1"/>
  <c r="N306" i="41"/>
  <c r="F321" i="41" s="1"/>
  <c r="H321" i="41" s="1"/>
  <c r="N305" i="41"/>
  <c r="F320" i="41" s="1"/>
  <c r="N304" i="41"/>
  <c r="F319" i="41" s="1"/>
  <c r="K319" i="41" s="1"/>
  <c r="N285" i="41"/>
  <c r="F300" i="41" s="1"/>
  <c r="K300" i="41" s="1"/>
  <c r="N284" i="41"/>
  <c r="F299" i="41" s="1"/>
  <c r="L299" i="41" s="1"/>
  <c r="N283" i="41"/>
  <c r="F298" i="41" s="1"/>
  <c r="N282" i="41"/>
  <c r="F297" i="41" s="1"/>
  <c r="J297" i="41" s="1"/>
  <c r="N281" i="41"/>
  <c r="F296" i="41" s="1"/>
  <c r="N280" i="41"/>
  <c r="F295" i="41" s="1"/>
  <c r="K295" i="41" s="1"/>
  <c r="N279" i="41"/>
  <c r="F294" i="41" s="1"/>
  <c r="N278" i="41"/>
  <c r="F293" i="41" s="1"/>
  <c r="N277" i="41"/>
  <c r="F292" i="41" s="1"/>
  <c r="N276" i="41"/>
  <c r="F291" i="41" s="1"/>
  <c r="N275" i="41"/>
  <c r="F290" i="41" s="1"/>
  <c r="K290" i="41" s="1"/>
  <c r="N274" i="41"/>
  <c r="F289" i="41" s="1"/>
  <c r="H289" i="41" s="1"/>
  <c r="N273" i="41"/>
  <c r="F288" i="41" s="1"/>
  <c r="M288" i="41" s="1"/>
  <c r="N272" i="41"/>
  <c r="F287" i="41" s="1"/>
  <c r="J287" i="41" s="1"/>
  <c r="N271" i="41"/>
  <c r="F286" i="41" s="1"/>
  <c r="G286" i="41" s="1"/>
  <c r="N252" i="41"/>
  <c r="F267" i="41" s="1"/>
  <c r="N251" i="41"/>
  <c r="F266" i="41" s="1"/>
  <c r="H266" i="41" s="1"/>
  <c r="N250" i="41"/>
  <c r="F265" i="41" s="1"/>
  <c r="M265" i="41" s="1"/>
  <c r="N249" i="41"/>
  <c r="F264" i="41" s="1"/>
  <c r="J264" i="41" s="1"/>
  <c r="N248" i="41"/>
  <c r="F263" i="41" s="1"/>
  <c r="G263" i="41" s="1"/>
  <c r="N247" i="41"/>
  <c r="F262" i="41" s="1"/>
  <c r="L262" i="41" s="1"/>
  <c r="N246" i="41"/>
  <c r="F261" i="41" s="1"/>
  <c r="M261" i="41" s="1"/>
  <c r="N245" i="41"/>
  <c r="F260" i="41" s="1"/>
  <c r="J260" i="41" s="1"/>
  <c r="N244" i="41"/>
  <c r="F259" i="41" s="1"/>
  <c r="K259" i="41" s="1"/>
  <c r="N243" i="41"/>
  <c r="F258" i="41" s="1"/>
  <c r="L258" i="41" s="1"/>
  <c r="N242" i="41"/>
  <c r="F257" i="41" s="1"/>
  <c r="M257" i="41" s="1"/>
  <c r="N241" i="41"/>
  <c r="F256" i="41" s="1"/>
  <c r="J256" i="41" s="1"/>
  <c r="N240" i="41"/>
  <c r="F255" i="41" s="1"/>
  <c r="K255" i="41" s="1"/>
  <c r="N239" i="41"/>
  <c r="F254" i="41" s="1"/>
  <c r="L254" i="41" s="1"/>
  <c r="N238" i="41"/>
  <c r="F253" i="41" s="1"/>
  <c r="I253" i="41" s="1"/>
  <c r="F234" i="41"/>
  <c r="I234" i="41" s="1"/>
  <c r="F233" i="41"/>
  <c r="F232" i="41"/>
  <c r="F231" i="41"/>
  <c r="F230" i="41"/>
  <c r="F229" i="41"/>
  <c r="F228" i="41"/>
  <c r="F227" i="41"/>
  <c r="F226" i="41"/>
  <c r="F225" i="41"/>
  <c r="F224" i="41"/>
  <c r="F223" i="41"/>
  <c r="K223" i="41" s="1"/>
  <c r="F222" i="41"/>
  <c r="F221" i="41"/>
  <c r="N205" i="41"/>
  <c r="F220" i="41" s="1"/>
  <c r="F199" i="41"/>
  <c r="J199" i="41" s="1"/>
  <c r="F202" i="41"/>
  <c r="F201" i="41"/>
  <c r="F200" i="41"/>
  <c r="F198" i="41"/>
  <c r="F197" i="41"/>
  <c r="K197" i="41" s="1"/>
  <c r="F196" i="41"/>
  <c r="F195" i="41"/>
  <c r="F194" i="41"/>
  <c r="F193" i="41"/>
  <c r="K193" i="41" s="1"/>
  <c r="F192" i="41"/>
  <c r="F191" i="41"/>
  <c r="F190" i="41"/>
  <c r="F189" i="41"/>
  <c r="K189" i="41" s="1"/>
  <c r="F188" i="41"/>
  <c r="AD169" i="41"/>
  <c r="AC169" i="41"/>
  <c r="AB169" i="41"/>
  <c r="K168" i="41"/>
  <c r="J168" i="41"/>
  <c r="I168" i="41"/>
  <c r="H168" i="41"/>
  <c r="G168" i="41"/>
  <c r="F168" i="41"/>
  <c r="AD167" i="41"/>
  <c r="AC167" i="41"/>
  <c r="AB167" i="41"/>
  <c r="AD166" i="41"/>
  <c r="AC166" i="41"/>
  <c r="AB166" i="41"/>
  <c r="AD165" i="41"/>
  <c r="AC165" i="41"/>
  <c r="AB165" i="41"/>
  <c r="AD164" i="41"/>
  <c r="AC164" i="41"/>
  <c r="AB164" i="41"/>
  <c r="AD163" i="41"/>
  <c r="AC163" i="41"/>
  <c r="AB163" i="41"/>
  <c r="AD162" i="41"/>
  <c r="AC162" i="41"/>
  <c r="AB162" i="41"/>
  <c r="AD161" i="41"/>
  <c r="AC161" i="41"/>
  <c r="AB161" i="41"/>
  <c r="AD160" i="41"/>
  <c r="AC160" i="41"/>
  <c r="AB160" i="41"/>
  <c r="V154" i="41"/>
  <c r="U154" i="41"/>
  <c r="T154" i="41"/>
  <c r="S154" i="41"/>
  <c r="R154" i="41"/>
  <c r="Q154" i="41"/>
  <c r="J154" i="41"/>
  <c r="P146" i="41" s="1"/>
  <c r="I154" i="41"/>
  <c r="O146" i="41" s="1"/>
  <c r="AF146" i="41" s="1"/>
  <c r="H154" i="41"/>
  <c r="N146" i="41" s="1"/>
  <c r="G154" i="41"/>
  <c r="M146" i="41" s="1"/>
  <c r="AE146" i="41" s="1"/>
  <c r="F154" i="41"/>
  <c r="L146" i="41" s="1"/>
  <c r="L147" i="41" s="1"/>
  <c r="E154" i="41"/>
  <c r="K146" i="41" s="1"/>
  <c r="AI153" i="41"/>
  <c r="AH153" i="41"/>
  <c r="AG153" i="41"/>
  <c r="AC153" i="41"/>
  <c r="AB153" i="41"/>
  <c r="AA153" i="41"/>
  <c r="AI152" i="41"/>
  <c r="AH152" i="41"/>
  <c r="AG152" i="41"/>
  <c r="AC152" i="41"/>
  <c r="AB152" i="41"/>
  <c r="AA152" i="41"/>
  <c r="AI151" i="41"/>
  <c r="AH151" i="41"/>
  <c r="AG151" i="41"/>
  <c r="AC151" i="41"/>
  <c r="AB151" i="41"/>
  <c r="AA151" i="41"/>
  <c r="AI150" i="41"/>
  <c r="AH150" i="41"/>
  <c r="AG150" i="41"/>
  <c r="AC150" i="41"/>
  <c r="AB150" i="41"/>
  <c r="AA150" i="41"/>
  <c r="AI149" i="41"/>
  <c r="AH149" i="41"/>
  <c r="AG149" i="41"/>
  <c r="AC149" i="41"/>
  <c r="AB149" i="41"/>
  <c r="AA149" i="41"/>
  <c r="AI148" i="41"/>
  <c r="AH148" i="41"/>
  <c r="AG148" i="41"/>
  <c r="AC148" i="41"/>
  <c r="AB148" i="41"/>
  <c r="AA148" i="41"/>
  <c r="AI147" i="41"/>
  <c r="AH147" i="41"/>
  <c r="AG147" i="41"/>
  <c r="AC147" i="41"/>
  <c r="AB147" i="41"/>
  <c r="AA147" i="41"/>
  <c r="K124" i="41"/>
  <c r="J124" i="41"/>
  <c r="I124" i="41"/>
  <c r="H124" i="41"/>
  <c r="G124" i="41"/>
  <c r="F124" i="41"/>
  <c r="AD123" i="41"/>
  <c r="AC123" i="41"/>
  <c r="AB123" i="41"/>
  <c r="K122" i="41"/>
  <c r="J122" i="41"/>
  <c r="I122" i="41"/>
  <c r="H122" i="41"/>
  <c r="G122" i="41"/>
  <c r="F122" i="41"/>
  <c r="AD121" i="41"/>
  <c r="AC121" i="41"/>
  <c r="AB121" i="41"/>
  <c r="AD120" i="41"/>
  <c r="AC120" i="41"/>
  <c r="AB120" i="41"/>
  <c r="AD119" i="41"/>
  <c r="AC119" i="41"/>
  <c r="AB119" i="41"/>
  <c r="AD118" i="41"/>
  <c r="AC118" i="41"/>
  <c r="AB118" i="41"/>
  <c r="AD117" i="41"/>
  <c r="AC117" i="41"/>
  <c r="AB117" i="41"/>
  <c r="AD116" i="41"/>
  <c r="AC116" i="41"/>
  <c r="AB116" i="41"/>
  <c r="AD115" i="41"/>
  <c r="AC115" i="41"/>
  <c r="AB115" i="41"/>
  <c r="AD114" i="41"/>
  <c r="AC114" i="41"/>
  <c r="AB114" i="41"/>
  <c r="AD113" i="41"/>
  <c r="AC113" i="41"/>
  <c r="AB113" i="41"/>
  <c r="AD112" i="41"/>
  <c r="AC112" i="41"/>
  <c r="AB112" i="41"/>
  <c r="AD111" i="41"/>
  <c r="AC111" i="41"/>
  <c r="AB111" i="41"/>
  <c r="V84" i="41"/>
  <c r="U84" i="41"/>
  <c r="T84" i="41"/>
  <c r="S84" i="41"/>
  <c r="R84" i="41"/>
  <c r="Q84" i="41"/>
  <c r="J84" i="41"/>
  <c r="P74" i="41" s="1"/>
  <c r="AD74" i="41" s="1"/>
  <c r="I84" i="41"/>
  <c r="O74" i="41" s="1"/>
  <c r="H84" i="41"/>
  <c r="G84" i="41"/>
  <c r="M74" i="41" s="1"/>
  <c r="F84" i="41"/>
  <c r="L74" i="41" s="1"/>
  <c r="E84" i="41"/>
  <c r="K74" i="41" s="1"/>
  <c r="K80" i="41" s="1"/>
  <c r="AI83" i="41"/>
  <c r="AH83" i="41"/>
  <c r="AG83" i="41"/>
  <c r="AC83" i="41"/>
  <c r="AB83" i="41"/>
  <c r="AA83" i="41"/>
  <c r="AI82" i="41"/>
  <c r="AH82" i="41"/>
  <c r="AG82" i="41"/>
  <c r="AC82" i="41"/>
  <c r="AB82" i="41"/>
  <c r="AA82" i="41"/>
  <c r="AI81" i="41"/>
  <c r="AH81" i="41"/>
  <c r="AG81" i="41"/>
  <c r="AC81" i="41"/>
  <c r="AB81" i="41"/>
  <c r="AA81" i="41"/>
  <c r="AI80" i="41"/>
  <c r="AH80" i="41"/>
  <c r="AG80" i="41"/>
  <c r="AC80" i="41"/>
  <c r="AB80" i="41"/>
  <c r="AA80" i="41"/>
  <c r="AI79" i="41"/>
  <c r="AH79" i="41"/>
  <c r="AG79" i="41"/>
  <c r="AC79" i="41"/>
  <c r="AB79" i="41"/>
  <c r="AA79" i="41"/>
  <c r="AI78" i="41"/>
  <c r="AH78" i="41"/>
  <c r="AG78" i="41"/>
  <c r="AC78" i="41"/>
  <c r="AB78" i="41"/>
  <c r="AA78" i="41"/>
  <c r="AI77" i="41"/>
  <c r="AH77" i="41"/>
  <c r="AG77" i="41"/>
  <c r="AC77" i="41"/>
  <c r="AB77" i="41"/>
  <c r="AA77" i="41"/>
  <c r="AI76" i="41"/>
  <c r="AH76" i="41"/>
  <c r="AG76" i="41"/>
  <c r="AC76" i="41"/>
  <c r="AB76" i="41"/>
  <c r="AA76" i="41"/>
  <c r="AI75" i="41"/>
  <c r="AH75" i="41"/>
  <c r="AG75" i="41"/>
  <c r="AC75" i="41"/>
  <c r="AB75" i="41"/>
  <c r="AA75" i="41"/>
  <c r="N74" i="41"/>
  <c r="N80" i="41" s="1"/>
  <c r="V68" i="41"/>
  <c r="U68" i="41"/>
  <c r="T68" i="41"/>
  <c r="S68" i="41"/>
  <c r="R68" i="41"/>
  <c r="Q68" i="41"/>
  <c r="J68" i="41"/>
  <c r="P60" i="41" s="1"/>
  <c r="I68" i="41"/>
  <c r="O60" i="41" s="1"/>
  <c r="H68" i="41"/>
  <c r="N60" i="41" s="1"/>
  <c r="N61" i="41" s="1"/>
  <c r="G68" i="41"/>
  <c r="M60" i="41" s="1"/>
  <c r="F68" i="41"/>
  <c r="L60" i="41" s="1"/>
  <c r="L66" i="41" s="1"/>
  <c r="E68" i="41"/>
  <c r="K60" i="41" s="1"/>
  <c r="AI67" i="41"/>
  <c r="AH67" i="41"/>
  <c r="AG67" i="41"/>
  <c r="AC67" i="41"/>
  <c r="AB67" i="41"/>
  <c r="AA67" i="41"/>
  <c r="AI66" i="41"/>
  <c r="AH66" i="41"/>
  <c r="AG66" i="41"/>
  <c r="AC66" i="41"/>
  <c r="AB66" i="41"/>
  <c r="AA66" i="41"/>
  <c r="AI65" i="41"/>
  <c r="AH65" i="41"/>
  <c r="AG65" i="41"/>
  <c r="AC65" i="41"/>
  <c r="AB65" i="41"/>
  <c r="AA65" i="41"/>
  <c r="AI64" i="41"/>
  <c r="AH64" i="41"/>
  <c r="AG64" i="41"/>
  <c r="AC64" i="41"/>
  <c r="AB64" i="41"/>
  <c r="AA64" i="41"/>
  <c r="AI63" i="41"/>
  <c r="AH63" i="41"/>
  <c r="AG63" i="41"/>
  <c r="AC63" i="41"/>
  <c r="AB63" i="41"/>
  <c r="AA63" i="41"/>
  <c r="AI62" i="41"/>
  <c r="AH62" i="41"/>
  <c r="AG62" i="41"/>
  <c r="AC62" i="41"/>
  <c r="AB62" i="41"/>
  <c r="AA62" i="41"/>
  <c r="AI61" i="41"/>
  <c r="AH61" i="41"/>
  <c r="AG61" i="41"/>
  <c r="AC61" i="41"/>
  <c r="AB61" i="41"/>
  <c r="AA61" i="41"/>
  <c r="AD54" i="41"/>
  <c r="AC54" i="41"/>
  <c r="AB54" i="41"/>
  <c r="AD53" i="41"/>
  <c r="AC53" i="41"/>
  <c r="AB53" i="41"/>
  <c r="AD52" i="41"/>
  <c r="AC52" i="41"/>
  <c r="AB52" i="41"/>
  <c r="K51" i="41"/>
  <c r="J51" i="41"/>
  <c r="I51" i="41"/>
  <c r="H51" i="41"/>
  <c r="G51" i="41"/>
  <c r="F51" i="41"/>
  <c r="AD50" i="41"/>
  <c r="AC50" i="41"/>
  <c r="AB50" i="41"/>
  <c r="AD49" i="41"/>
  <c r="AC49" i="41"/>
  <c r="AB49" i="41"/>
  <c r="AD48" i="41"/>
  <c r="AC48" i="41"/>
  <c r="AB48" i="41"/>
  <c r="AD47" i="41"/>
  <c r="AC47" i="41"/>
  <c r="AB47" i="41"/>
  <c r="AD46" i="41"/>
  <c r="AC46" i="41"/>
  <c r="AB46" i="41"/>
  <c r="AD45" i="41"/>
  <c r="AC45" i="41"/>
  <c r="AB45" i="41"/>
  <c r="AD44" i="41"/>
  <c r="AC44" i="41"/>
  <c r="AB44" i="41"/>
  <c r="AD38" i="41"/>
  <c r="AC38" i="41"/>
  <c r="AB38" i="41"/>
  <c r="AD37" i="41"/>
  <c r="AC37" i="41"/>
  <c r="AB37" i="41"/>
  <c r="AD36" i="41"/>
  <c r="AC36" i="41"/>
  <c r="AB36" i="41"/>
  <c r="K35" i="41"/>
  <c r="J35" i="41"/>
  <c r="I35" i="41"/>
  <c r="H35" i="41"/>
  <c r="G35" i="41"/>
  <c r="F35" i="41"/>
  <c r="AD34" i="41"/>
  <c r="AC34" i="41"/>
  <c r="AB34" i="41"/>
  <c r="AD33" i="41"/>
  <c r="AC33" i="41"/>
  <c r="AB33" i="41"/>
  <c r="AD32" i="41"/>
  <c r="AC32" i="41"/>
  <c r="AB32" i="41"/>
  <c r="AD31" i="41"/>
  <c r="AC31" i="41"/>
  <c r="AB31" i="41"/>
  <c r="AD30" i="41"/>
  <c r="AC30" i="41"/>
  <c r="AB30" i="41"/>
  <c r="AD29" i="41"/>
  <c r="AC29" i="41"/>
  <c r="AB29" i="41"/>
  <c r="AD28" i="41"/>
  <c r="AC28" i="41"/>
  <c r="AB28" i="41"/>
  <c r="AD27" i="41"/>
  <c r="AC27" i="41"/>
  <c r="AB27" i="41"/>
  <c r="AD26" i="41"/>
  <c r="AC26" i="41"/>
  <c r="AB26" i="41"/>
  <c r="AD25" i="41"/>
  <c r="AC25" i="41"/>
  <c r="AB25" i="41"/>
  <c r="AD19" i="41"/>
  <c r="AC19" i="41"/>
  <c r="AB19" i="41"/>
  <c r="AD18" i="41"/>
  <c r="AC18" i="41"/>
  <c r="AB18" i="41"/>
  <c r="AD17" i="41"/>
  <c r="AC17" i="41"/>
  <c r="AB17" i="41"/>
  <c r="K16" i="41"/>
  <c r="Q437" i="41" s="1"/>
  <c r="J16" i="41"/>
  <c r="P437" i="41" s="1"/>
  <c r="I16" i="41"/>
  <c r="O437" i="41" s="1"/>
  <c r="H16" i="41"/>
  <c r="N437" i="41" s="1"/>
  <c r="G16" i="41"/>
  <c r="M437" i="41" s="1"/>
  <c r="F16" i="41"/>
  <c r="L437" i="41" s="1"/>
  <c r="AD15" i="41"/>
  <c r="AC15" i="41"/>
  <c r="AB15" i="41"/>
  <c r="AD14" i="41"/>
  <c r="AC14" i="41"/>
  <c r="AB14" i="41"/>
  <c r="AD13" i="41"/>
  <c r="AC13" i="41"/>
  <c r="AB13" i="41"/>
  <c r="AD12" i="41"/>
  <c r="AC12" i="41"/>
  <c r="AB12" i="41"/>
  <c r="AD11" i="41"/>
  <c r="AC11" i="41"/>
  <c r="AB11" i="41"/>
  <c r="AD10" i="41"/>
  <c r="AC10" i="41"/>
  <c r="AB10" i="41"/>
  <c r="AD9" i="41"/>
  <c r="AC9" i="41"/>
  <c r="AB9" i="41"/>
  <c r="AD8" i="41"/>
  <c r="AC8" i="41"/>
  <c r="AB8" i="41"/>
  <c r="AD7" i="41"/>
  <c r="AC7" i="41"/>
  <c r="AB7" i="41"/>
  <c r="AD6" i="41"/>
  <c r="AC6" i="41"/>
  <c r="AB6" i="41"/>
  <c r="M661" i="41" l="1"/>
  <c r="M663" i="41" s="1"/>
  <c r="P5" i="41"/>
  <c r="K1306" i="41"/>
  <c r="K1307" i="41" s="1"/>
  <c r="K1279" i="41"/>
  <c r="K1283" i="41" s="1"/>
  <c r="K1257" i="41"/>
  <c r="P661" i="41"/>
  <c r="P664" i="41" s="1"/>
  <c r="AG664" i="41" s="1"/>
  <c r="K1230" i="41"/>
  <c r="K1233" i="41" s="1"/>
  <c r="K1200" i="41"/>
  <c r="K1202" i="41" s="1"/>
  <c r="K1173" i="41"/>
  <c r="K1177" i="41" s="1"/>
  <c r="K1139" i="41"/>
  <c r="K1143" i="41" s="1"/>
  <c r="P679" i="41"/>
  <c r="AG679" i="41" s="1"/>
  <c r="K1293" i="41"/>
  <c r="K1267" i="41"/>
  <c r="K1243" i="41"/>
  <c r="K1188" i="41"/>
  <c r="K1190" i="41" s="1"/>
  <c r="K1156" i="41"/>
  <c r="K1158" i="41" s="1"/>
  <c r="K1123" i="41"/>
  <c r="K1128" i="41" s="1"/>
  <c r="K1092" i="41"/>
  <c r="K1093" i="41" s="1"/>
  <c r="M589" i="41"/>
  <c r="M591" i="41" s="1"/>
  <c r="L665" i="41"/>
  <c r="S618" i="41"/>
  <c r="AJ618" i="41" s="1"/>
  <c r="M540" i="41"/>
  <c r="AD103" i="41"/>
  <c r="J1545" i="41"/>
  <c r="K732" i="41"/>
  <c r="K735" i="41" s="1"/>
  <c r="K850" i="41"/>
  <c r="K851" i="41" s="1"/>
  <c r="J716" i="41"/>
  <c r="J717" i="41" s="1"/>
  <c r="J850" i="41"/>
  <c r="I716" i="41"/>
  <c r="I719" i="41" s="1"/>
  <c r="I850" i="41"/>
  <c r="K147" i="41"/>
  <c r="K151" i="41"/>
  <c r="K148" i="41"/>
  <c r="K152" i="41"/>
  <c r="K149" i="41"/>
  <c r="K150" i="41"/>
  <c r="AB124" i="41"/>
  <c r="I1279" i="41"/>
  <c r="I1230" i="41"/>
  <c r="I1234" i="41" s="1"/>
  <c r="I1188" i="41"/>
  <c r="I1190" i="41" s="1"/>
  <c r="I1306" i="41"/>
  <c r="I1309" i="41" s="1"/>
  <c r="I1267" i="41"/>
  <c r="I1215" i="41"/>
  <c r="I1217" i="41" s="1"/>
  <c r="I1207" i="41"/>
  <c r="I1173" i="41"/>
  <c r="I1181" i="41" s="1"/>
  <c r="I1050" i="41"/>
  <c r="I1053" i="41" s="1"/>
  <c r="I1293" i="41"/>
  <c r="I1298" i="41" s="1"/>
  <c r="I1257" i="41"/>
  <c r="I1258" i="41" s="1"/>
  <c r="I1156" i="41"/>
  <c r="I1077" i="41"/>
  <c r="N5" i="41"/>
  <c r="AF5" i="41" s="1"/>
  <c r="N89" i="41"/>
  <c r="N131" i="41"/>
  <c r="O89" i="41"/>
  <c r="O131" i="41"/>
  <c r="L43" i="41"/>
  <c r="L44" i="41" s="1"/>
  <c r="L131" i="41"/>
  <c r="L89" i="41"/>
  <c r="P43" i="41"/>
  <c r="AG43" i="41" s="1"/>
  <c r="P131" i="41"/>
  <c r="P89" i="41"/>
  <c r="M43" i="41"/>
  <c r="M44" i="41" s="1"/>
  <c r="M89" i="41"/>
  <c r="M131" i="41"/>
  <c r="Q89" i="41"/>
  <c r="Q131" i="41"/>
  <c r="AC103" i="41"/>
  <c r="K61" i="41"/>
  <c r="K65" i="41"/>
  <c r="K62" i="41"/>
  <c r="K66" i="41"/>
  <c r="K63" i="41"/>
  <c r="K64" i="41"/>
  <c r="AJ1382" i="41"/>
  <c r="AJ1421" i="41"/>
  <c r="AJ1420" i="41"/>
  <c r="AJ1423" i="41"/>
  <c r="AJ1422" i="41"/>
  <c r="O1424" i="41"/>
  <c r="R1383" i="41"/>
  <c r="R1424" i="41"/>
  <c r="N469" i="41"/>
  <c r="N473" i="41" s="1"/>
  <c r="AF473" i="41" s="1"/>
  <c r="AI1418" i="41"/>
  <c r="AI1382" i="41"/>
  <c r="AI1423" i="41"/>
  <c r="AI1422" i="41"/>
  <c r="AI1421" i="41"/>
  <c r="AI1420" i="41"/>
  <c r="Q486" i="41"/>
  <c r="AE486" i="41" s="1"/>
  <c r="AH1418" i="41"/>
  <c r="M469" i="41"/>
  <c r="AH1382" i="41"/>
  <c r="AH1420" i="41"/>
  <c r="AH1423" i="41"/>
  <c r="AH1422" i="41"/>
  <c r="AH1421" i="41"/>
  <c r="P1387" i="41"/>
  <c r="P1424" i="41"/>
  <c r="P486" i="41"/>
  <c r="AG486" i="41" s="1"/>
  <c r="AJ1418" i="41"/>
  <c r="L469" i="41"/>
  <c r="L470" i="41" s="1"/>
  <c r="Q1409" i="41"/>
  <c r="AE1409" i="41" s="1"/>
  <c r="AE1408" i="41"/>
  <c r="P1409" i="41"/>
  <c r="AG1409" i="41" s="1"/>
  <c r="AG1408" i="41"/>
  <c r="N1400" i="41"/>
  <c r="AF1400" i="41" s="1"/>
  <c r="AF1398" i="41"/>
  <c r="P1338" i="41"/>
  <c r="AG1338" i="41" s="1"/>
  <c r="AG1337" i="41"/>
  <c r="N1348" i="41"/>
  <c r="AF1348" i="41" s="1"/>
  <c r="AF1347" i="41"/>
  <c r="N1338" i="41"/>
  <c r="AF1338" i="41" s="1"/>
  <c r="AF1337" i="41"/>
  <c r="P1348" i="41"/>
  <c r="AG1348" i="41" s="1"/>
  <c r="AG1347" i="41"/>
  <c r="N697" i="41"/>
  <c r="AF697" i="41" s="1"/>
  <c r="Q603" i="41"/>
  <c r="Q604" i="41" s="1"/>
  <c r="AI604" i="41" s="1"/>
  <c r="N706" i="41"/>
  <c r="N708" i="41" s="1"/>
  <c r="AF708" i="41" s="1"/>
  <c r="T603" i="41"/>
  <c r="Q697" i="41"/>
  <c r="Q700" i="41" s="1"/>
  <c r="AE700" i="41" s="1"/>
  <c r="Q706" i="41"/>
  <c r="P603" i="41"/>
  <c r="P606" i="41" s="1"/>
  <c r="M697" i="41"/>
  <c r="M698" i="41" s="1"/>
  <c r="M706" i="41"/>
  <c r="M707" i="41" s="1"/>
  <c r="P706" i="41"/>
  <c r="P707" i="41" s="1"/>
  <c r="AG707" i="41" s="1"/>
  <c r="P697" i="41"/>
  <c r="AG697" i="41" s="1"/>
  <c r="S603" i="41"/>
  <c r="L706" i="41"/>
  <c r="L707" i="41" s="1"/>
  <c r="L697" i="41"/>
  <c r="O603" i="41"/>
  <c r="O604" i="41" s="1"/>
  <c r="O706" i="41"/>
  <c r="R603" i="41"/>
  <c r="O697" i="41"/>
  <c r="G1601" i="41"/>
  <c r="M1601" i="41" s="1"/>
  <c r="K1108" i="41"/>
  <c r="K1116" i="41" s="1"/>
  <c r="K1077" i="41"/>
  <c r="K1083" i="41" s="1"/>
  <c r="I1092" i="41"/>
  <c r="I1096" i="41" s="1"/>
  <c r="I1064" i="41"/>
  <c r="I1066" i="41" s="1"/>
  <c r="I1139" i="41"/>
  <c r="I1140" i="41" s="1"/>
  <c r="T1322" i="41"/>
  <c r="AH1322" i="41" s="1"/>
  <c r="AH1321" i="41"/>
  <c r="P700" i="41"/>
  <c r="AG700" i="41" s="1"/>
  <c r="P649" i="41"/>
  <c r="AG649" i="41" s="1"/>
  <c r="AG643" i="41"/>
  <c r="Q1328" i="41"/>
  <c r="AI1328" i="41" s="1"/>
  <c r="AI1321" i="41"/>
  <c r="Q589" i="41"/>
  <c r="Q595" i="41" s="1"/>
  <c r="AE595" i="41" s="1"/>
  <c r="Q524" i="41"/>
  <c r="P589" i="41"/>
  <c r="P590" i="41" s="1"/>
  <c r="AG590" i="41" s="1"/>
  <c r="Q574" i="41"/>
  <c r="Q580" i="41" s="1"/>
  <c r="AE580" i="41" s="1"/>
  <c r="T1328" i="41"/>
  <c r="AH1328" i="41" s="1"/>
  <c r="Q625" i="41"/>
  <c r="P574" i="41"/>
  <c r="AG574" i="41" s="1"/>
  <c r="Q679" i="41"/>
  <c r="P625" i="41"/>
  <c r="P634" i="41" s="1"/>
  <c r="AG634" i="41" s="1"/>
  <c r="P557" i="41"/>
  <c r="P563" i="41" s="1"/>
  <c r="AG563" i="41" s="1"/>
  <c r="Q661" i="41"/>
  <c r="Q663" i="41" s="1"/>
  <c r="AE663" i="41" s="1"/>
  <c r="Q643" i="41"/>
  <c r="Q652" i="41" s="1"/>
  <c r="AE652" i="41" s="1"/>
  <c r="Q540" i="41"/>
  <c r="AE540" i="41" s="1"/>
  <c r="R1545" i="41"/>
  <c r="P1349" i="41"/>
  <c r="AG1349" i="41" s="1"/>
  <c r="N574" i="41"/>
  <c r="N577" i="41" s="1"/>
  <c r="AF577" i="41" s="1"/>
  <c r="P1399" i="41"/>
  <c r="AG1399" i="41" s="1"/>
  <c r="K1023" i="41"/>
  <c r="K1024" i="41" s="1"/>
  <c r="T616" i="41"/>
  <c r="AH616" i="41" s="1"/>
  <c r="AH615" i="41"/>
  <c r="G1597" i="41"/>
  <c r="N1597" i="41" s="1"/>
  <c r="S617" i="41"/>
  <c r="AJ617" i="41" s="1"/>
  <c r="AJ615" i="41"/>
  <c r="R1523" i="41"/>
  <c r="K1064" i="41"/>
  <c r="K1066" i="41" s="1"/>
  <c r="K951" i="41"/>
  <c r="K954" i="41" s="1"/>
  <c r="K763" i="41"/>
  <c r="K764" i="41" s="1"/>
  <c r="Q618" i="41"/>
  <c r="AI618" i="41" s="1"/>
  <c r="AI615" i="41"/>
  <c r="K1037" i="41"/>
  <c r="K1041" i="41" s="1"/>
  <c r="K1010" i="41"/>
  <c r="K1012" i="41" s="1"/>
  <c r="K982" i="41"/>
  <c r="K983" i="41" s="1"/>
  <c r="I951" i="41"/>
  <c r="R1325" i="41"/>
  <c r="R1330" i="41"/>
  <c r="R1323" i="41"/>
  <c r="R1326" i="41"/>
  <c r="R1322" i="41"/>
  <c r="R1328" i="41"/>
  <c r="H1560" i="41"/>
  <c r="K1560" i="41"/>
  <c r="P1560" i="41"/>
  <c r="M557" i="41"/>
  <c r="M564" i="41" s="1"/>
  <c r="T1325" i="41"/>
  <c r="AH1325" i="41" s="1"/>
  <c r="P1328" i="41"/>
  <c r="T1329" i="41"/>
  <c r="AH1329" i="41" s="1"/>
  <c r="T1326" i="41"/>
  <c r="AH1326" i="41" s="1"/>
  <c r="T1323" i="41"/>
  <c r="AH1323" i="41" s="1"/>
  <c r="M669" i="41"/>
  <c r="M625" i="41"/>
  <c r="M628" i="41" s="1"/>
  <c r="P1400" i="41"/>
  <c r="AG1400" i="41" s="1"/>
  <c r="R1386" i="41"/>
  <c r="M1338" i="41"/>
  <c r="P1329" i="41"/>
  <c r="M679" i="41"/>
  <c r="M681" i="41" s="1"/>
  <c r="M643" i="41"/>
  <c r="M646" i="41" s="1"/>
  <c r="M596" i="41"/>
  <c r="S1383" i="41"/>
  <c r="AJ1383" i="41" s="1"/>
  <c r="M1340" i="41"/>
  <c r="T1330" i="41"/>
  <c r="AH1330" i="41" s="1"/>
  <c r="P1326" i="41"/>
  <c r="P1323" i="41"/>
  <c r="K1312" i="41"/>
  <c r="N486" i="41"/>
  <c r="AF486" i="41" s="1"/>
  <c r="T1549" i="41"/>
  <c r="R1385" i="41"/>
  <c r="P1322" i="41"/>
  <c r="P1401" i="41"/>
  <c r="AG1401" i="41" s="1"/>
  <c r="R1387" i="41"/>
  <c r="T1327" i="41"/>
  <c r="AH1327" i="41" s="1"/>
  <c r="T1324" i="41"/>
  <c r="AH1324" i="41" s="1"/>
  <c r="K1311" i="41"/>
  <c r="M574" i="41"/>
  <c r="M575" i="41" s="1"/>
  <c r="M486" i="41"/>
  <c r="M492" i="41" s="1"/>
  <c r="T1574" i="41"/>
  <c r="S1549" i="41"/>
  <c r="P1325" i="41"/>
  <c r="N1401" i="41"/>
  <c r="AF1401" i="41" s="1"/>
  <c r="P1330" i="41"/>
  <c r="P1327" i="41"/>
  <c r="K1309" i="41"/>
  <c r="O668" i="41"/>
  <c r="L666" i="41"/>
  <c r="AF609" i="41"/>
  <c r="L486" i="41"/>
  <c r="L495" i="41" s="1"/>
  <c r="I1574" i="41"/>
  <c r="T1545" i="41"/>
  <c r="P62" i="41"/>
  <c r="AD62" i="41" s="1"/>
  <c r="AD60" i="41"/>
  <c r="K1272" i="41"/>
  <c r="K1268" i="41"/>
  <c r="K1270" i="41"/>
  <c r="K1269" i="41"/>
  <c r="K1271" i="41"/>
  <c r="I1201" i="41"/>
  <c r="I1163" i="41"/>
  <c r="I1160" i="41"/>
  <c r="I1159" i="41"/>
  <c r="I1164" i="41"/>
  <c r="I1158" i="41"/>
  <c r="I1157" i="41"/>
  <c r="I1161" i="41"/>
  <c r="I1165" i="41"/>
  <c r="I1162" i="41"/>
  <c r="I1067" i="41"/>
  <c r="I925" i="41"/>
  <c r="I921" i="41"/>
  <c r="I928" i="41"/>
  <c r="I927" i="41"/>
  <c r="I926" i="41"/>
  <c r="I924" i="41"/>
  <c r="I923" i="41"/>
  <c r="I922" i="41"/>
  <c r="I824" i="41"/>
  <c r="Q557" i="41"/>
  <c r="AE557" i="41" s="1"/>
  <c r="G1599" i="41"/>
  <c r="P1599" i="41" s="1"/>
  <c r="G1585" i="41"/>
  <c r="J1585" i="41" s="1"/>
  <c r="J1549" i="41"/>
  <c r="O80" i="41"/>
  <c r="AF80" i="41" s="1"/>
  <c r="AF74" i="41"/>
  <c r="I1271" i="41"/>
  <c r="I1270" i="41"/>
  <c r="I1272" i="41"/>
  <c r="I1269" i="41"/>
  <c r="I1268" i="41"/>
  <c r="K1250" i="41"/>
  <c r="K1246" i="41"/>
  <c r="K1248" i="41"/>
  <c r="K1244" i="41"/>
  <c r="K1245" i="41"/>
  <c r="K1249" i="41"/>
  <c r="K1247" i="41"/>
  <c r="M83" i="41"/>
  <c r="AE83" i="41" s="1"/>
  <c r="AE74" i="41"/>
  <c r="I1248" i="41"/>
  <c r="I1247" i="41"/>
  <c r="I1244" i="41"/>
  <c r="I1250" i="41"/>
  <c r="I1249" i="41"/>
  <c r="I1246" i="41"/>
  <c r="I1245" i="41"/>
  <c r="I1084" i="41"/>
  <c r="I1081" i="41"/>
  <c r="I1080" i="41"/>
  <c r="I1085" i="41"/>
  <c r="I1079" i="41"/>
  <c r="I1078" i="41"/>
  <c r="I1082" i="41"/>
  <c r="I1083" i="41"/>
  <c r="Q1411" i="41"/>
  <c r="N1399" i="41"/>
  <c r="AF1399" i="41" s="1"/>
  <c r="R1327" i="41"/>
  <c r="I1219" i="41"/>
  <c r="I1206" i="41"/>
  <c r="K1050" i="41"/>
  <c r="K1051" i="41" s="1"/>
  <c r="I853" i="41"/>
  <c r="L564" i="41"/>
  <c r="P540" i="41"/>
  <c r="P545" i="41" s="1"/>
  <c r="AG545" i="41" s="1"/>
  <c r="N1545" i="41"/>
  <c r="T1537" i="41"/>
  <c r="N1523" i="41"/>
  <c r="M67" i="41"/>
  <c r="AE67" i="41" s="1"/>
  <c r="AE60" i="41"/>
  <c r="P147" i="41"/>
  <c r="AD147" i="41" s="1"/>
  <c r="AD146" i="41"/>
  <c r="O1411" i="41"/>
  <c r="O1412" i="41" s="1"/>
  <c r="L1399" i="41"/>
  <c r="L1402" i="41" s="1"/>
  <c r="K1298" i="41"/>
  <c r="K1294" i="41"/>
  <c r="K1296" i="41"/>
  <c r="K1297" i="41"/>
  <c r="K1295" i="41"/>
  <c r="K1299" i="41"/>
  <c r="K1259" i="41"/>
  <c r="K1261" i="41"/>
  <c r="K1258" i="41"/>
  <c r="K1260" i="41"/>
  <c r="I1205" i="41"/>
  <c r="K1096" i="41"/>
  <c r="P669" i="41"/>
  <c r="AG669" i="41" s="1"/>
  <c r="P1561" i="41"/>
  <c r="L1545" i="41"/>
  <c r="J1537" i="41"/>
  <c r="I1299" i="41"/>
  <c r="I1099" i="41"/>
  <c r="I1100" i="41"/>
  <c r="I1098" i="41"/>
  <c r="I1093" i="41"/>
  <c r="K1028" i="41"/>
  <c r="K1029" i="41"/>
  <c r="K1027" i="41"/>
  <c r="K913" i="41"/>
  <c r="K907" i="41"/>
  <c r="K912" i="41"/>
  <c r="K911" i="41"/>
  <c r="K906" i="41"/>
  <c r="K910" i="41"/>
  <c r="K908" i="41"/>
  <c r="K909" i="41"/>
  <c r="K897" i="41"/>
  <c r="K892" i="41"/>
  <c r="K891" i="41"/>
  <c r="K896" i="41"/>
  <c r="K895" i="41"/>
  <c r="K890" i="41"/>
  <c r="K894" i="41"/>
  <c r="K893" i="41"/>
  <c r="P665" i="41"/>
  <c r="AG665" i="41" s="1"/>
  <c r="P11" i="41"/>
  <c r="AG11" i="41" s="1"/>
  <c r="AG5" i="41"/>
  <c r="O62" i="41"/>
  <c r="AF62" i="41" s="1"/>
  <c r="AF60" i="41"/>
  <c r="K1232" i="41"/>
  <c r="K1231" i="41"/>
  <c r="I1203" i="41"/>
  <c r="K998" i="41"/>
  <c r="K967" i="41"/>
  <c r="K968" i="41" s="1"/>
  <c r="J912" i="41"/>
  <c r="J908" i="41"/>
  <c r="J910" i="41"/>
  <c r="J906" i="41"/>
  <c r="J913" i="41"/>
  <c r="J907" i="41"/>
  <c r="J911" i="41"/>
  <c r="J909" i="41"/>
  <c r="P491" i="41"/>
  <c r="AG491" i="41" s="1"/>
  <c r="P494" i="41"/>
  <c r="AG494" i="41" s="1"/>
  <c r="P492" i="41"/>
  <c r="AG492" i="41" s="1"/>
  <c r="P495" i="41"/>
  <c r="AG495" i="41" s="1"/>
  <c r="P487" i="41"/>
  <c r="AG487" i="41" s="1"/>
  <c r="P490" i="41"/>
  <c r="AG490" i="41" s="1"/>
  <c r="P493" i="41"/>
  <c r="AG493" i="41" s="1"/>
  <c r="P496" i="41"/>
  <c r="AG496" i="41" s="1"/>
  <c r="P488" i="41"/>
  <c r="AG488" i="41" s="1"/>
  <c r="P489" i="41"/>
  <c r="AG489" i="41" s="1"/>
  <c r="M1573" i="41"/>
  <c r="S1573" i="41"/>
  <c r="M63" i="41"/>
  <c r="AE63" i="41" s="1"/>
  <c r="AG84" i="41"/>
  <c r="Q1401" i="41"/>
  <c r="AE1401" i="41" s="1"/>
  <c r="O1338" i="41"/>
  <c r="S1327" i="41"/>
  <c r="AJ1327" i="41" s="1"/>
  <c r="I1222" i="41"/>
  <c r="I1037" i="41"/>
  <c r="I1041" i="41" s="1"/>
  <c r="K854" i="41"/>
  <c r="M595" i="41"/>
  <c r="M524" i="41"/>
  <c r="Q505" i="41"/>
  <c r="Q509" i="41" s="1"/>
  <c r="AE509" i="41" s="1"/>
  <c r="O1559" i="41"/>
  <c r="J1535" i="41"/>
  <c r="Q5" i="41"/>
  <c r="Q7" i="41" s="1"/>
  <c r="AE7" i="41" s="1"/>
  <c r="Q545" i="41"/>
  <c r="AE545" i="41" s="1"/>
  <c r="Q541" i="41"/>
  <c r="AE541" i="41" s="1"/>
  <c r="H1535" i="41"/>
  <c r="P1383" i="41"/>
  <c r="J1173" i="41"/>
  <c r="J1175" i="41" s="1"/>
  <c r="Q1560" i="41"/>
  <c r="AB1351" i="41"/>
  <c r="O1339" i="41"/>
  <c r="S1330" i="41"/>
  <c r="AJ1330" i="41" s="1"/>
  <c r="S1329" i="41"/>
  <c r="AJ1329" i="41" s="1"/>
  <c r="K1282" i="41"/>
  <c r="M545" i="41"/>
  <c r="M548" i="41"/>
  <c r="M543" i="41"/>
  <c r="M546" i="41"/>
  <c r="M549" i="41"/>
  <c r="M541" i="41"/>
  <c r="M544" i="41"/>
  <c r="M547" i="41"/>
  <c r="M542" i="41"/>
  <c r="P1384" i="41"/>
  <c r="O1350" i="41"/>
  <c r="N1339" i="41"/>
  <c r="AF1339" i="41" s="1"/>
  <c r="R1324" i="41"/>
  <c r="I1281" i="41"/>
  <c r="I982" i="41"/>
  <c r="P561" i="41"/>
  <c r="AG561" i="41" s="1"/>
  <c r="L540" i="41"/>
  <c r="O1560" i="41"/>
  <c r="P1385" i="41"/>
  <c r="O1329" i="41"/>
  <c r="N491" i="41"/>
  <c r="AF491" i="41" s="1"/>
  <c r="N494" i="41"/>
  <c r="AF494" i="41" s="1"/>
  <c r="N489" i="41"/>
  <c r="AF489" i="41" s="1"/>
  <c r="N487" i="41"/>
  <c r="AF487" i="41" s="1"/>
  <c r="N495" i="41"/>
  <c r="AF495" i="41" s="1"/>
  <c r="N490" i="41"/>
  <c r="AF490" i="41" s="1"/>
  <c r="N496" i="41"/>
  <c r="AF496" i="41" s="1"/>
  <c r="N488" i="41"/>
  <c r="AF488" i="41" s="1"/>
  <c r="AC1402" i="41"/>
  <c r="P1386" i="41"/>
  <c r="O1330" i="41"/>
  <c r="O1324" i="41"/>
  <c r="I855" i="41"/>
  <c r="Q489" i="41"/>
  <c r="AE489" i="41" s="1"/>
  <c r="Q492" i="41"/>
  <c r="AE492" i="41" s="1"/>
  <c r="Q490" i="41"/>
  <c r="AE490" i="41" s="1"/>
  <c r="Q493" i="41"/>
  <c r="AE493" i="41" s="1"/>
  <c r="Q491" i="41"/>
  <c r="AE491" i="41" s="1"/>
  <c r="Q494" i="41"/>
  <c r="AE494" i="41" s="1"/>
  <c r="G1587" i="41"/>
  <c r="L1587" i="41" s="1"/>
  <c r="I1560" i="41"/>
  <c r="R1537" i="41"/>
  <c r="N64" i="41"/>
  <c r="AF1392" i="41"/>
  <c r="O1325" i="41"/>
  <c r="I851" i="41"/>
  <c r="I778" i="41"/>
  <c r="I781" i="41" s="1"/>
  <c r="I747" i="41"/>
  <c r="I750" i="41" s="1"/>
  <c r="N524" i="41"/>
  <c r="J1572" i="41"/>
  <c r="O1572" i="41"/>
  <c r="S1572" i="41"/>
  <c r="R1548" i="41"/>
  <c r="S1548" i="41"/>
  <c r="AB68" i="41"/>
  <c r="AA84" i="41"/>
  <c r="N1410" i="41"/>
  <c r="AF1410" i="41" s="1"/>
  <c r="I852" i="41"/>
  <c r="K823" i="41"/>
  <c r="K826" i="41" s="1"/>
  <c r="M700" i="41"/>
  <c r="M699" i="41"/>
  <c r="L664" i="41"/>
  <c r="Q629" i="41"/>
  <c r="AE629" i="41" s="1"/>
  <c r="S619" i="41"/>
  <c r="N557" i="41"/>
  <c r="AF557" i="41" s="1"/>
  <c r="N540" i="41"/>
  <c r="AF540" i="41" s="1"/>
  <c r="G1598" i="41"/>
  <c r="R1598" i="41" s="1"/>
  <c r="G1589" i="41"/>
  <c r="Q1589" i="41" s="1"/>
  <c r="O1562" i="41"/>
  <c r="T1560" i="41"/>
  <c r="L1560" i="41"/>
  <c r="T1559" i="41"/>
  <c r="P1535" i="41"/>
  <c r="R1533" i="41"/>
  <c r="O1522" i="41"/>
  <c r="O1510" i="41"/>
  <c r="L652" i="41"/>
  <c r="I1597" i="41"/>
  <c r="M1585" i="41"/>
  <c r="R1571" i="41"/>
  <c r="K1562" i="41"/>
  <c r="S1546" i="41"/>
  <c r="M5" i="41"/>
  <c r="L646" i="41"/>
  <c r="L562" i="41"/>
  <c r="S1562" i="41"/>
  <c r="H1563" i="41"/>
  <c r="I1563" i="41"/>
  <c r="N1563" i="41"/>
  <c r="S1563" i="41"/>
  <c r="J1563" i="41"/>
  <c r="O1563" i="41"/>
  <c r="K1563" i="41"/>
  <c r="Q1563" i="41"/>
  <c r="M1563" i="41"/>
  <c r="R1563" i="41"/>
  <c r="I1536" i="41"/>
  <c r="Q1536" i="41"/>
  <c r="K1536" i="41"/>
  <c r="S1536" i="41"/>
  <c r="M1536" i="41"/>
  <c r="G1588" i="41"/>
  <c r="O1536" i="41"/>
  <c r="AE1392" i="41"/>
  <c r="K1308" i="41"/>
  <c r="P670" i="41"/>
  <c r="AG670" i="41" s="1"/>
  <c r="M667" i="41"/>
  <c r="M666" i="41"/>
  <c r="L663" i="41"/>
  <c r="P662" i="41"/>
  <c r="AG662" i="41" s="1"/>
  <c r="P650" i="41"/>
  <c r="AG650" i="41" s="1"/>
  <c r="P646" i="41"/>
  <c r="AG646" i="41" s="1"/>
  <c r="AB653" i="41"/>
  <c r="AB635" i="41"/>
  <c r="L561" i="41"/>
  <c r="I1585" i="41"/>
  <c r="K1572" i="41"/>
  <c r="M1571" i="41"/>
  <c r="Q1562" i="41"/>
  <c r="M1562" i="41"/>
  <c r="I1562" i="41"/>
  <c r="J1559" i="41"/>
  <c r="N1548" i="41"/>
  <c r="N1547" i="41"/>
  <c r="M1546" i="41"/>
  <c r="L1537" i="41"/>
  <c r="N1533" i="41"/>
  <c r="S1522" i="41"/>
  <c r="K1522" i="41"/>
  <c r="O1520" i="41"/>
  <c r="S1510" i="41"/>
  <c r="K1510" i="41"/>
  <c r="O1508" i="41"/>
  <c r="AD1341" i="41"/>
  <c r="M670" i="41"/>
  <c r="P648" i="41"/>
  <c r="AG648" i="41" s="1"/>
  <c r="P645" i="41"/>
  <c r="AG645" i="41" s="1"/>
  <c r="AE620" i="41"/>
  <c r="J1571" i="41"/>
  <c r="T1562" i="41"/>
  <c r="P1562" i="41"/>
  <c r="L1562" i="41"/>
  <c r="H1562" i="41"/>
  <c r="M1548" i="41"/>
  <c r="L1547" i="41"/>
  <c r="K1546" i="41"/>
  <c r="Q1522" i="41"/>
  <c r="I1522" i="41"/>
  <c r="K1520" i="41"/>
  <c r="Q1510" i="41"/>
  <c r="I1510" i="41"/>
  <c r="K1508" i="41"/>
  <c r="AD1412" i="41"/>
  <c r="I793" i="41"/>
  <c r="I794" i="41" s="1"/>
  <c r="I732" i="41"/>
  <c r="I736" i="41" s="1"/>
  <c r="AB671" i="41"/>
  <c r="P651" i="41"/>
  <c r="AG651" i="41" s="1"/>
  <c r="AG609" i="41"/>
  <c r="O1585" i="41"/>
  <c r="N1572" i="41"/>
  <c r="N1571" i="41"/>
  <c r="R1562" i="41"/>
  <c r="N1562" i="41"/>
  <c r="N1559" i="41"/>
  <c r="O1546" i="41"/>
  <c r="N1537" i="41"/>
  <c r="P1533" i="41"/>
  <c r="M1522" i="41"/>
  <c r="S1520" i="41"/>
  <c r="M1510" i="41"/>
  <c r="S1508" i="41"/>
  <c r="J1142" i="41"/>
  <c r="J1145" i="41"/>
  <c r="J1148" i="41"/>
  <c r="J1141" i="41"/>
  <c r="J1144" i="41"/>
  <c r="J1146" i="41"/>
  <c r="J1143" i="41"/>
  <c r="J1140" i="41"/>
  <c r="J1147" i="41"/>
  <c r="AA154" i="41"/>
  <c r="N1411" i="41"/>
  <c r="AF1411" i="41" s="1"/>
  <c r="R1391" i="41"/>
  <c r="R1390" i="41"/>
  <c r="R1389" i="41"/>
  <c r="R1388" i="41"/>
  <c r="T1386" i="41"/>
  <c r="AH1386" i="41" s="1"/>
  <c r="T1385" i="41"/>
  <c r="AH1385" i="41" s="1"/>
  <c r="T1384" i="41"/>
  <c r="AH1384" i="41" s="1"/>
  <c r="T1383" i="41"/>
  <c r="AH1383" i="41" s="1"/>
  <c r="P1350" i="41"/>
  <c r="AG1350" i="41" s="1"/>
  <c r="N1349" i="41"/>
  <c r="N1340" i="41"/>
  <c r="AF1340" i="41" s="1"/>
  <c r="Q1330" i="41"/>
  <c r="AI1330" i="41" s="1"/>
  <c r="R1329" i="41"/>
  <c r="S1328" i="41"/>
  <c r="AJ1328" i="41" s="1"/>
  <c r="O1328" i="41"/>
  <c r="S1326" i="41"/>
  <c r="AJ1326" i="41" s="1"/>
  <c r="O1323" i="41"/>
  <c r="K1310" i="41"/>
  <c r="J1293" i="41"/>
  <c r="I1283" i="41"/>
  <c r="I1280" i="41"/>
  <c r="J1267" i="41"/>
  <c r="J1243" i="41"/>
  <c r="J1230" i="41"/>
  <c r="K1220" i="41"/>
  <c r="I1218" i="41"/>
  <c r="J1215" i="41"/>
  <c r="J1222" i="41" s="1"/>
  <c r="K1175" i="41"/>
  <c r="I1177" i="41"/>
  <c r="I1147" i="41"/>
  <c r="I1143" i="41"/>
  <c r="J1123" i="41"/>
  <c r="J1126" i="41" s="1"/>
  <c r="J1037" i="41"/>
  <c r="J1038" i="41" s="1"/>
  <c r="K1013" i="41"/>
  <c r="I874" i="41"/>
  <c r="I889" i="41"/>
  <c r="I905" i="41"/>
  <c r="I967" i="41"/>
  <c r="I975" i="41" s="1"/>
  <c r="I998" i="41"/>
  <c r="I1023" i="41"/>
  <c r="I1108" i="41"/>
  <c r="I1116" i="41" s="1"/>
  <c r="M630" i="41"/>
  <c r="H1575" i="41"/>
  <c r="L1575" i="41"/>
  <c r="P1575" i="41"/>
  <c r="T1575" i="41"/>
  <c r="K1575" i="41"/>
  <c r="Q1575" i="41"/>
  <c r="M1575" i="41"/>
  <c r="R1575" i="41"/>
  <c r="I1575" i="41"/>
  <c r="N1575" i="41"/>
  <c r="S1575" i="41"/>
  <c r="J1575" i="41"/>
  <c r="O1575" i="41"/>
  <c r="L1348" i="41"/>
  <c r="L1351" i="41" s="1"/>
  <c r="K1218" i="41"/>
  <c r="K1124" i="41"/>
  <c r="K1126" i="41"/>
  <c r="P680" i="41"/>
  <c r="AG680" i="41" s="1"/>
  <c r="P683" i="41"/>
  <c r="AG683" i="41" s="1"/>
  <c r="P687" i="41"/>
  <c r="AG687" i="41" s="1"/>
  <c r="P686" i="41"/>
  <c r="AG686" i="41" s="1"/>
  <c r="P681" i="41"/>
  <c r="AG681" i="41" s="1"/>
  <c r="P685" i="41"/>
  <c r="AG685" i="41" s="1"/>
  <c r="P688" i="41"/>
  <c r="AG688" i="41" s="1"/>
  <c r="M577" i="41"/>
  <c r="M576" i="41"/>
  <c r="M580" i="41"/>
  <c r="AD16" i="41"/>
  <c r="AG437" i="41" s="1"/>
  <c r="AD35" i="41"/>
  <c r="AC430" i="41"/>
  <c r="N1409" i="41"/>
  <c r="AF1409" i="41" s="1"/>
  <c r="M1400" i="41"/>
  <c r="P1391" i="41"/>
  <c r="P1390" i="41"/>
  <c r="P1389" i="41"/>
  <c r="P1388" i="41"/>
  <c r="Q1329" i="41"/>
  <c r="AI1329" i="41" s="1"/>
  <c r="AF1331" i="41"/>
  <c r="AG1331" i="41"/>
  <c r="I1285" i="41"/>
  <c r="K1222" i="41"/>
  <c r="K1219" i="41"/>
  <c r="K1217" i="41"/>
  <c r="J1188" i="41"/>
  <c r="J1190" i="41" s="1"/>
  <c r="J1156" i="41"/>
  <c r="I1125" i="41"/>
  <c r="I1130" i="41"/>
  <c r="K1109" i="41"/>
  <c r="K1112" i="41"/>
  <c r="AD701" i="41"/>
  <c r="AB689" i="41"/>
  <c r="O665" i="41"/>
  <c r="O664" i="41"/>
  <c r="O667" i="41"/>
  <c r="O669" i="41"/>
  <c r="O663" i="41"/>
  <c r="O670" i="41"/>
  <c r="K1221" i="41"/>
  <c r="J874" i="41"/>
  <c r="J1200" i="41"/>
  <c r="AB168" i="41"/>
  <c r="AC168" i="41"/>
  <c r="AC462" i="41"/>
  <c r="AD1402" i="41"/>
  <c r="M1401" i="41"/>
  <c r="T1391" i="41"/>
  <c r="AH1391" i="41" s="1"/>
  <c r="T1390" i="41"/>
  <c r="AH1390" i="41" s="1"/>
  <c r="T1389" i="41"/>
  <c r="AH1389" i="41" s="1"/>
  <c r="T1388" i="41"/>
  <c r="AH1388" i="41" s="1"/>
  <c r="J1306" i="41"/>
  <c r="J1308" i="41" s="1"/>
  <c r="J1279" i="41"/>
  <c r="J1282" i="41" s="1"/>
  <c r="J1257" i="41"/>
  <c r="I1204" i="41"/>
  <c r="I1127" i="41"/>
  <c r="J1108" i="41"/>
  <c r="J1113" i="41" s="1"/>
  <c r="J1050" i="41"/>
  <c r="J1055" i="41" s="1"/>
  <c r="K1040" i="41"/>
  <c r="I1013" i="41"/>
  <c r="I1016" i="41"/>
  <c r="J936" i="41"/>
  <c r="AB710" i="41"/>
  <c r="L699" i="41"/>
  <c r="L700" i="41"/>
  <c r="L698" i="41"/>
  <c r="L681" i="41"/>
  <c r="L684" i="41"/>
  <c r="L688" i="41"/>
  <c r="L680" i="41"/>
  <c r="L682" i="41"/>
  <c r="L686" i="41"/>
  <c r="M631" i="41"/>
  <c r="M627" i="41"/>
  <c r="M509" i="41"/>
  <c r="M515" i="41"/>
  <c r="M507" i="41"/>
  <c r="M517" i="41"/>
  <c r="M511" i="41"/>
  <c r="M513" i="41"/>
  <c r="O469" i="41"/>
  <c r="O474" i="41" s="1"/>
  <c r="O524" i="41"/>
  <c r="O557" i="41"/>
  <c r="O563" i="41" s="1"/>
  <c r="O574" i="41"/>
  <c r="O625" i="41"/>
  <c r="O629" i="41" s="1"/>
  <c r="O643" i="41"/>
  <c r="O589" i="41"/>
  <c r="O591" i="41" s="1"/>
  <c r="O679" i="41"/>
  <c r="O685" i="41" s="1"/>
  <c r="O709" i="41"/>
  <c r="N700" i="41"/>
  <c r="AF700" i="41" s="1"/>
  <c r="M687" i="41"/>
  <c r="Q686" i="41"/>
  <c r="AE686" i="41" s="1"/>
  <c r="M680" i="41"/>
  <c r="M668" i="41"/>
  <c r="L667" i="41"/>
  <c r="P666" i="41"/>
  <c r="AG666" i="41" s="1"/>
  <c r="M665" i="41"/>
  <c r="P663" i="41"/>
  <c r="AG663" i="41" s="1"/>
  <c r="M662" i="41"/>
  <c r="P647" i="41"/>
  <c r="AG647" i="41" s="1"/>
  <c r="P644" i="41"/>
  <c r="AG644" i="41" s="1"/>
  <c r="L626" i="41"/>
  <c r="L631" i="41"/>
  <c r="L632" i="41"/>
  <c r="L633" i="41"/>
  <c r="L634" i="41"/>
  <c r="AG620" i="41"/>
  <c r="L590" i="41"/>
  <c r="L596" i="41"/>
  <c r="L595" i="41"/>
  <c r="Q579" i="41"/>
  <c r="AE579" i="41" s="1"/>
  <c r="I1573" i="41"/>
  <c r="J1573" i="41"/>
  <c r="N1573" i="41"/>
  <c r="R1573" i="41"/>
  <c r="H1573" i="41"/>
  <c r="O1573" i="41"/>
  <c r="T1573" i="41"/>
  <c r="K1573" i="41"/>
  <c r="P1573" i="41"/>
  <c r="L1573" i="41"/>
  <c r="Q1573" i="41"/>
  <c r="K1574" i="41"/>
  <c r="O1574" i="41"/>
  <c r="S1574" i="41"/>
  <c r="J1574" i="41"/>
  <c r="P1574" i="41"/>
  <c r="L1574" i="41"/>
  <c r="Q1574" i="41"/>
  <c r="H1574" i="41"/>
  <c r="M1574" i="41"/>
  <c r="R1574" i="41"/>
  <c r="AC653" i="41"/>
  <c r="L645" i="41"/>
  <c r="L644" i="41"/>
  <c r="AC635" i="41"/>
  <c r="Q630" i="41"/>
  <c r="AE630" i="41" s="1"/>
  <c r="Q631" i="41"/>
  <c r="AE631" i="41" s="1"/>
  <c r="Q632" i="41"/>
  <c r="AE632" i="41" s="1"/>
  <c r="Q633" i="41"/>
  <c r="AE633" i="41" s="1"/>
  <c r="Q634" i="41"/>
  <c r="AE634" i="41" s="1"/>
  <c r="Q628" i="41"/>
  <c r="AE628" i="41" s="1"/>
  <c r="Q616" i="41"/>
  <c r="AI616" i="41" s="1"/>
  <c r="Q619" i="41"/>
  <c r="AI619" i="41" s="1"/>
  <c r="AC581" i="41"/>
  <c r="J1587" i="41"/>
  <c r="R1587" i="41"/>
  <c r="M1587" i="41"/>
  <c r="T1587" i="41"/>
  <c r="P1587" i="41"/>
  <c r="AC597" i="41"/>
  <c r="N575" i="41"/>
  <c r="AF575" i="41" s="1"/>
  <c r="N576" i="41"/>
  <c r="AF576" i="41" s="1"/>
  <c r="N578" i="41"/>
  <c r="AF578" i="41" s="1"/>
  <c r="AB534" i="41"/>
  <c r="M525" i="41"/>
  <c r="AD497" i="41"/>
  <c r="K1561" i="41"/>
  <c r="H1561" i="41"/>
  <c r="M1561" i="41"/>
  <c r="Q1561" i="41"/>
  <c r="I1561" i="41"/>
  <c r="N1561" i="41"/>
  <c r="R1561" i="41"/>
  <c r="I1549" i="41"/>
  <c r="M1549" i="41"/>
  <c r="Q1549" i="41"/>
  <c r="K1549" i="41"/>
  <c r="P1549" i="41"/>
  <c r="L1549" i="41"/>
  <c r="R1549" i="41"/>
  <c r="H1534" i="41"/>
  <c r="L1534" i="41"/>
  <c r="P1534" i="41"/>
  <c r="T1534" i="41"/>
  <c r="J1534" i="41"/>
  <c r="N1534" i="41"/>
  <c r="R1534" i="41"/>
  <c r="K1534" i="41"/>
  <c r="S1534" i="41"/>
  <c r="M1534" i="41"/>
  <c r="H1521" i="41"/>
  <c r="L1521" i="41"/>
  <c r="P1521" i="41"/>
  <c r="T1521" i="41"/>
  <c r="I1521" i="41"/>
  <c r="M1521" i="41"/>
  <c r="Q1521" i="41"/>
  <c r="J1521" i="41"/>
  <c r="N1521" i="41"/>
  <c r="R1521" i="41"/>
  <c r="K1521" i="41"/>
  <c r="O1521" i="41"/>
  <c r="S1521" i="41"/>
  <c r="H1509" i="41"/>
  <c r="L1509" i="41"/>
  <c r="P1509" i="41"/>
  <c r="T1509" i="41"/>
  <c r="I1509" i="41"/>
  <c r="M1509" i="41"/>
  <c r="Q1509" i="41"/>
  <c r="J1509" i="41"/>
  <c r="N1509" i="41"/>
  <c r="R1509" i="41"/>
  <c r="K1509" i="41"/>
  <c r="O1509" i="41"/>
  <c r="S1509" i="41"/>
  <c r="O620" i="41"/>
  <c r="AB597" i="41"/>
  <c r="N589" i="41"/>
  <c r="Q469" i="41"/>
  <c r="AE469" i="41" s="1"/>
  <c r="I1598" i="41"/>
  <c r="Q1598" i="41"/>
  <c r="L1585" i="41"/>
  <c r="T1585" i="41"/>
  <c r="R1572" i="41"/>
  <c r="Q1571" i="41"/>
  <c r="T1561" i="41"/>
  <c r="L1561" i="41"/>
  <c r="S1559" i="41"/>
  <c r="O1549" i="41"/>
  <c r="J1548" i="41"/>
  <c r="H1548" i="41"/>
  <c r="L1548" i="41"/>
  <c r="P1548" i="41"/>
  <c r="T1548" i="41"/>
  <c r="I1548" i="41"/>
  <c r="O1548" i="41"/>
  <c r="K1548" i="41"/>
  <c r="Q1548" i="41"/>
  <c r="G1600" i="41"/>
  <c r="Q1534" i="41"/>
  <c r="N625" i="41"/>
  <c r="N634" i="41" s="1"/>
  <c r="AF634" i="41" s="1"/>
  <c r="L578" i="41"/>
  <c r="L566" i="41"/>
  <c r="P565" i="41"/>
  <c r="AG565" i="41" s="1"/>
  <c r="L563" i="41"/>
  <c r="P562" i="41"/>
  <c r="AG562" i="41" s="1"/>
  <c r="L559" i="41"/>
  <c r="P558" i="41"/>
  <c r="AG558" i="41" s="1"/>
  <c r="N505" i="41"/>
  <c r="N509" i="41" s="1"/>
  <c r="AF509" i="41" s="1"/>
  <c r="P1598" i="41"/>
  <c r="G1586" i="41"/>
  <c r="H1572" i="41"/>
  <c r="L1572" i="41"/>
  <c r="P1572" i="41"/>
  <c r="T1572" i="41"/>
  <c r="I1572" i="41"/>
  <c r="M1572" i="41"/>
  <c r="Q1572" i="41"/>
  <c r="K1571" i="41"/>
  <c r="O1571" i="41"/>
  <c r="S1571" i="41"/>
  <c r="H1571" i="41"/>
  <c r="L1571" i="41"/>
  <c r="P1571" i="41"/>
  <c r="T1571" i="41"/>
  <c r="S1561" i="41"/>
  <c r="J1561" i="41"/>
  <c r="I1559" i="41"/>
  <c r="M1559" i="41"/>
  <c r="Q1559" i="41"/>
  <c r="K1559" i="41"/>
  <c r="P1559" i="41"/>
  <c r="L1559" i="41"/>
  <c r="R1559" i="41"/>
  <c r="N1549" i="41"/>
  <c r="I1547" i="41"/>
  <c r="M1547" i="41"/>
  <c r="Q1547" i="41"/>
  <c r="K1547" i="41"/>
  <c r="O1547" i="41"/>
  <c r="S1547" i="41"/>
  <c r="H1547" i="41"/>
  <c r="P1547" i="41"/>
  <c r="J1547" i="41"/>
  <c r="R1547" i="41"/>
  <c r="O1534" i="41"/>
  <c r="I1535" i="41"/>
  <c r="M1535" i="41"/>
  <c r="Q1535" i="41"/>
  <c r="K1535" i="41"/>
  <c r="O1535" i="41"/>
  <c r="S1535" i="41"/>
  <c r="L1535" i="41"/>
  <c r="T1535" i="41"/>
  <c r="N1535" i="41"/>
  <c r="T1563" i="41"/>
  <c r="P1563" i="41"/>
  <c r="L1563" i="41"/>
  <c r="S1560" i="41"/>
  <c r="M1560" i="41"/>
  <c r="Q1546" i="41"/>
  <c r="P1545" i="41"/>
  <c r="P1537" i="41"/>
  <c r="J1536" i="41"/>
  <c r="N1536" i="41"/>
  <c r="R1536" i="41"/>
  <c r="H1536" i="41"/>
  <c r="L1536" i="41"/>
  <c r="P1536" i="41"/>
  <c r="T1536" i="41"/>
  <c r="T1533" i="41"/>
  <c r="J1560" i="41"/>
  <c r="N1560" i="41"/>
  <c r="R1560" i="41"/>
  <c r="H1546" i="41"/>
  <c r="L1546" i="41"/>
  <c r="P1546" i="41"/>
  <c r="T1546" i="41"/>
  <c r="J1546" i="41"/>
  <c r="N1546" i="41"/>
  <c r="R1546" i="41"/>
  <c r="K1545" i="41"/>
  <c r="O1545" i="41"/>
  <c r="S1545" i="41"/>
  <c r="I1545" i="41"/>
  <c r="M1545" i="41"/>
  <c r="Q1545" i="41"/>
  <c r="K1537" i="41"/>
  <c r="O1537" i="41"/>
  <c r="S1537" i="41"/>
  <c r="I1537" i="41"/>
  <c r="M1537" i="41"/>
  <c r="Q1537" i="41"/>
  <c r="K1533" i="41"/>
  <c r="O1533" i="41"/>
  <c r="S1533" i="41"/>
  <c r="H1533" i="41"/>
  <c r="L1533" i="41"/>
  <c r="I1533" i="41"/>
  <c r="M1533" i="41"/>
  <c r="Q1533" i="41"/>
  <c r="K1523" i="41"/>
  <c r="O1523" i="41"/>
  <c r="S1523" i="41"/>
  <c r="H1523" i="41"/>
  <c r="L1523" i="41"/>
  <c r="P1523" i="41"/>
  <c r="T1523" i="41"/>
  <c r="I1523" i="41"/>
  <c r="M1523" i="41"/>
  <c r="Q1523" i="41"/>
  <c r="J1519" i="41"/>
  <c r="N1519" i="41"/>
  <c r="R1519" i="41"/>
  <c r="K1519" i="41"/>
  <c r="O1519" i="41"/>
  <c r="S1519" i="41"/>
  <c r="H1519" i="41"/>
  <c r="L1519" i="41"/>
  <c r="P1519" i="41"/>
  <c r="T1519" i="41"/>
  <c r="I1519" i="41"/>
  <c r="M1519" i="41"/>
  <c r="Q1519" i="41"/>
  <c r="J1511" i="41"/>
  <c r="N1511" i="41"/>
  <c r="R1511" i="41"/>
  <c r="K1511" i="41"/>
  <c r="O1511" i="41"/>
  <c r="S1511" i="41"/>
  <c r="H1511" i="41"/>
  <c r="L1511" i="41"/>
  <c r="P1511" i="41"/>
  <c r="T1511" i="41"/>
  <c r="I1511" i="41"/>
  <c r="M1511" i="41"/>
  <c r="Q1511" i="41"/>
  <c r="J1507" i="41"/>
  <c r="N1507" i="41"/>
  <c r="R1507" i="41"/>
  <c r="K1507" i="41"/>
  <c r="O1507" i="41"/>
  <c r="S1507" i="41"/>
  <c r="H1507" i="41"/>
  <c r="L1507" i="41"/>
  <c r="P1507" i="41"/>
  <c r="T1507" i="41"/>
  <c r="I1507" i="41"/>
  <c r="M1507" i="41"/>
  <c r="Q1507" i="41"/>
  <c r="T1522" i="41"/>
  <c r="P1522" i="41"/>
  <c r="L1522" i="41"/>
  <c r="H1522" i="41"/>
  <c r="R1520" i="41"/>
  <c r="N1520" i="41"/>
  <c r="J1520" i="41"/>
  <c r="T1510" i="41"/>
  <c r="P1510" i="41"/>
  <c r="L1510" i="41"/>
  <c r="H1510" i="41"/>
  <c r="R1508" i="41"/>
  <c r="N1508" i="41"/>
  <c r="J1508" i="41"/>
  <c r="Q1520" i="41"/>
  <c r="M1520" i="41"/>
  <c r="I1520" i="41"/>
  <c r="Q1508" i="41"/>
  <c r="M1508" i="41"/>
  <c r="I1508" i="41"/>
  <c r="R1522" i="41"/>
  <c r="N1522" i="41"/>
  <c r="T1520" i="41"/>
  <c r="P1520" i="41"/>
  <c r="L1520" i="41"/>
  <c r="R1510" i="41"/>
  <c r="N1510" i="41"/>
  <c r="T1508" i="41"/>
  <c r="P1508" i="41"/>
  <c r="L1508" i="41"/>
  <c r="AC122" i="41"/>
  <c r="I1464" i="41"/>
  <c r="I1468" i="41" s="1"/>
  <c r="O1348" i="41"/>
  <c r="O1351" i="41" s="1"/>
  <c r="Q1340" i="41"/>
  <c r="AE1340" i="41" s="1"/>
  <c r="Q1339" i="41"/>
  <c r="AE1339" i="41" s="1"/>
  <c r="Q1338" i="41"/>
  <c r="AE1338" i="41" s="1"/>
  <c r="S1325" i="41"/>
  <c r="AJ1325" i="41" s="1"/>
  <c r="S1324" i="41"/>
  <c r="AJ1324" i="41" s="1"/>
  <c r="S1323" i="41"/>
  <c r="AJ1323" i="41" s="1"/>
  <c r="O1322" i="41"/>
  <c r="K1180" i="41"/>
  <c r="K1178" i="41"/>
  <c r="K1130" i="41"/>
  <c r="K1127" i="41"/>
  <c r="I1126" i="41"/>
  <c r="J1041" i="41"/>
  <c r="I1015" i="41"/>
  <c r="I1012" i="41"/>
  <c r="AH154" i="41"/>
  <c r="G299" i="41"/>
  <c r="S1322" i="41"/>
  <c r="AJ1322" i="41" s="1"/>
  <c r="K1181" i="41"/>
  <c r="K1176" i="41"/>
  <c r="K1174" i="41"/>
  <c r="K1131" i="41"/>
  <c r="K1125" i="41"/>
  <c r="K1014" i="41"/>
  <c r="I1011" i="41"/>
  <c r="Q1400" i="41"/>
  <c r="AE1400" i="41" s="1"/>
  <c r="O1327" i="41"/>
  <c r="J1193" i="41"/>
  <c r="K1179" i="41"/>
  <c r="K1129" i="41"/>
  <c r="I1014" i="41"/>
  <c r="I199" i="41"/>
  <c r="M1412" i="41"/>
  <c r="Q1399" i="41"/>
  <c r="AE1399" i="41" s="1"/>
  <c r="L477" i="41"/>
  <c r="L479" i="41"/>
  <c r="I936" i="41"/>
  <c r="I939" i="41" s="1"/>
  <c r="K920" i="41"/>
  <c r="I826" i="41"/>
  <c r="J793" i="41"/>
  <c r="J794" i="41" s="1"/>
  <c r="K778" i="41"/>
  <c r="K779" i="41" s="1"/>
  <c r="N699" i="41"/>
  <c r="M688" i="41"/>
  <c r="Q684" i="41"/>
  <c r="AE684" i="41" s="1"/>
  <c r="Q682" i="41"/>
  <c r="AE682" i="41" s="1"/>
  <c r="L670" i="41"/>
  <c r="L669" i="41"/>
  <c r="P668" i="41"/>
  <c r="AG668" i="41" s="1"/>
  <c r="O666" i="41"/>
  <c r="M664" i="41"/>
  <c r="P652" i="41"/>
  <c r="AG652" i="41" s="1"/>
  <c r="L650" i="41"/>
  <c r="N580" i="41"/>
  <c r="AF580" i="41" s="1"/>
  <c r="M579" i="41"/>
  <c r="M578" i="41"/>
  <c r="P566" i="41"/>
  <c r="AG566" i="41" s="1"/>
  <c r="L565" i="41"/>
  <c r="P564" i="41"/>
  <c r="AG564" i="41" s="1"/>
  <c r="AB567" i="41"/>
  <c r="AC534" i="41"/>
  <c r="Q517" i="41"/>
  <c r="AE517" i="41" s="1"/>
  <c r="I828" i="41"/>
  <c r="I754" i="41"/>
  <c r="Q617" i="41"/>
  <c r="AI617" i="41" s="1"/>
  <c r="AB518" i="41"/>
  <c r="AC518" i="41"/>
  <c r="AB581" i="41"/>
  <c r="AB550" i="41"/>
  <c r="AD534" i="41"/>
  <c r="J1485" i="41"/>
  <c r="J1487" i="41"/>
  <c r="J1491" i="41"/>
  <c r="J1495" i="41"/>
  <c r="I320" i="41"/>
  <c r="M320" i="41"/>
  <c r="J320" i="41"/>
  <c r="I328" i="41"/>
  <c r="M328" i="41"/>
  <c r="J328" i="41"/>
  <c r="L62" i="41"/>
  <c r="M77" i="41"/>
  <c r="AE77" i="41" s="1"/>
  <c r="K812" i="41"/>
  <c r="K811" i="41"/>
  <c r="K814" i="41"/>
  <c r="K810" i="41"/>
  <c r="H199" i="41"/>
  <c r="H258" i="41"/>
  <c r="I1456" i="41"/>
  <c r="J1431" i="41"/>
  <c r="J1434" i="41" s="1"/>
  <c r="AC1412" i="41"/>
  <c r="AD51" i="41"/>
  <c r="M81" i="41"/>
  <c r="AE81" i="41" s="1"/>
  <c r="G354" i="41"/>
  <c r="I1452" i="41"/>
  <c r="M78" i="41"/>
  <c r="AE78" i="41" s="1"/>
  <c r="M199" i="41"/>
  <c r="K358" i="41"/>
  <c r="AD1351" i="41"/>
  <c r="AE1331" i="41"/>
  <c r="I862" i="41"/>
  <c r="AC701" i="41"/>
  <c r="AD597" i="41"/>
  <c r="AD581" i="41"/>
  <c r="P580" i="41"/>
  <c r="AG580" i="41" s="1"/>
  <c r="L580" i="41"/>
  <c r="P576" i="41"/>
  <c r="AG576" i="41" s="1"/>
  <c r="L576" i="41"/>
  <c r="P560" i="41"/>
  <c r="N479" i="41"/>
  <c r="AF479" i="41" s="1"/>
  <c r="L471" i="41"/>
  <c r="AB1402" i="41"/>
  <c r="O1392" i="41"/>
  <c r="AE609" i="41"/>
  <c r="M594" i="41"/>
  <c r="M592" i="41"/>
  <c r="M590" i="41"/>
  <c r="P579" i="41"/>
  <c r="AG579" i="41" s="1"/>
  <c r="L579" i="41"/>
  <c r="P575" i="41"/>
  <c r="AG575" i="41" s="1"/>
  <c r="AC1341" i="41"/>
  <c r="AF620" i="41"/>
  <c r="AD567" i="41"/>
  <c r="AD550" i="41"/>
  <c r="K862" i="41"/>
  <c r="AD710" i="41"/>
  <c r="AC689" i="41"/>
  <c r="M593" i="41"/>
  <c r="L577" i="41"/>
  <c r="L560" i="41"/>
  <c r="N472" i="41"/>
  <c r="AF472" i="41" s="1"/>
  <c r="N152" i="41"/>
  <c r="N153" i="41"/>
  <c r="N149" i="41"/>
  <c r="J190" i="41"/>
  <c r="M190" i="41"/>
  <c r="I190" i="41"/>
  <c r="J194" i="41"/>
  <c r="M194" i="41"/>
  <c r="I194" i="41"/>
  <c r="J220" i="41"/>
  <c r="M220" i="41"/>
  <c r="I220" i="41"/>
  <c r="J228" i="41"/>
  <c r="M228" i="41"/>
  <c r="I228" i="41"/>
  <c r="J232" i="41"/>
  <c r="I232" i="41"/>
  <c r="M232" i="41"/>
  <c r="K1486" i="41"/>
  <c r="K1490" i="41"/>
  <c r="K1494" i="41"/>
  <c r="K1485" i="41"/>
  <c r="K1489" i="41"/>
  <c r="K1493" i="41"/>
  <c r="K1484" i="41"/>
  <c r="K1488" i="41"/>
  <c r="K1492" i="41"/>
  <c r="K1487" i="41"/>
  <c r="K1491" i="41"/>
  <c r="K1495" i="41"/>
  <c r="J1467" i="41"/>
  <c r="J1471" i="41"/>
  <c r="J1466" i="41"/>
  <c r="J1470" i="41"/>
  <c r="J1474" i="41"/>
  <c r="J1465" i="41"/>
  <c r="J1469" i="41"/>
  <c r="J1473" i="41"/>
  <c r="J1468" i="41"/>
  <c r="J1472" i="41"/>
  <c r="K1452" i="41"/>
  <c r="K1456" i="41"/>
  <c r="K1451" i="41"/>
  <c r="K1455" i="41"/>
  <c r="K1450" i="41"/>
  <c r="K1454" i="41"/>
  <c r="K1449" i="41"/>
  <c r="K1453" i="41"/>
  <c r="K1457" i="41"/>
  <c r="I1432" i="41"/>
  <c r="I1436" i="41"/>
  <c r="I1435" i="41"/>
  <c r="I1439" i="41"/>
  <c r="I1434" i="41"/>
  <c r="I1438" i="41"/>
  <c r="I1433" i="41"/>
  <c r="I1437" i="41"/>
  <c r="J202" i="41"/>
  <c r="I202" i="41"/>
  <c r="M202" i="41"/>
  <c r="I1484" i="41"/>
  <c r="I1488" i="41"/>
  <c r="I1492" i="41"/>
  <c r="I1487" i="41"/>
  <c r="I1491" i="41"/>
  <c r="I1495" i="41"/>
  <c r="I1486" i="41"/>
  <c r="I1490" i="41"/>
  <c r="I1494" i="41"/>
  <c r="I1485" i="41"/>
  <c r="I1489" i="41"/>
  <c r="I1493" i="41"/>
  <c r="J1451" i="41"/>
  <c r="J1455" i="41"/>
  <c r="J1450" i="41"/>
  <c r="J1454" i="41"/>
  <c r="J1449" i="41"/>
  <c r="J1453" i="41"/>
  <c r="J1457" i="41"/>
  <c r="J1452" i="41"/>
  <c r="J1456" i="41"/>
  <c r="J198" i="41"/>
  <c r="M198" i="41"/>
  <c r="I198" i="41"/>
  <c r="J224" i="41"/>
  <c r="M224" i="41"/>
  <c r="I224" i="41"/>
  <c r="J323" i="41"/>
  <c r="G323" i="41"/>
  <c r="L361" i="41"/>
  <c r="H361" i="41"/>
  <c r="K1468" i="41"/>
  <c r="K1472" i="41"/>
  <c r="K1467" i="41"/>
  <c r="K1471" i="41"/>
  <c r="K1466" i="41"/>
  <c r="K1470" i="41"/>
  <c r="K1474" i="41"/>
  <c r="K1465" i="41"/>
  <c r="K1469" i="41"/>
  <c r="K1473" i="41"/>
  <c r="L5" i="41"/>
  <c r="L9" i="41" s="1"/>
  <c r="K75" i="41"/>
  <c r="AB84" i="41"/>
  <c r="AI84" i="41"/>
  <c r="O79" i="41"/>
  <c r="AF79" i="41" s="1"/>
  <c r="M82" i="41"/>
  <c r="AE82" i="41" s="1"/>
  <c r="K83" i="41"/>
  <c r="AG154" i="41"/>
  <c r="G199" i="41"/>
  <c r="L199" i="41"/>
  <c r="I324" i="41"/>
  <c r="AD430" i="41"/>
  <c r="AB462" i="41"/>
  <c r="J1494" i="41"/>
  <c r="J1490" i="41"/>
  <c r="J1486" i="41"/>
  <c r="I1471" i="41"/>
  <c r="I1455" i="41"/>
  <c r="I1451" i="41"/>
  <c r="K1431" i="41"/>
  <c r="AB1412" i="41"/>
  <c r="P1411" i="41"/>
  <c r="AG1411" i="41" s="1"/>
  <c r="L1411" i="41"/>
  <c r="P1410" i="41"/>
  <c r="AG1410" i="41" s="1"/>
  <c r="L1410" i="41"/>
  <c r="O1401" i="41"/>
  <c r="O1400" i="41"/>
  <c r="AG1392" i="41"/>
  <c r="Q1391" i="41"/>
  <c r="AI1391" i="41" s="1"/>
  <c r="Q1390" i="41"/>
  <c r="AI1390" i="41" s="1"/>
  <c r="Q1389" i="41"/>
  <c r="AI1389" i="41" s="1"/>
  <c r="Q1388" i="41"/>
  <c r="AI1388" i="41" s="1"/>
  <c r="Q1387" i="41"/>
  <c r="AI1387" i="41" s="1"/>
  <c r="Q1386" i="41"/>
  <c r="AI1386" i="41" s="1"/>
  <c r="Q1385" i="41"/>
  <c r="AI1385" i="41" s="1"/>
  <c r="Q1384" i="41"/>
  <c r="AI1384" i="41" s="1"/>
  <c r="Q1383" i="41"/>
  <c r="AI1383" i="41" s="1"/>
  <c r="AC1351" i="41"/>
  <c r="Q1350" i="41"/>
  <c r="AE1350" i="41" s="1"/>
  <c r="M1350" i="41"/>
  <c r="Q1349" i="41"/>
  <c r="AE1349" i="41" s="1"/>
  <c r="M1349" i="41"/>
  <c r="Q1348" i="41"/>
  <c r="AE1348" i="41" s="1"/>
  <c r="AB1341" i="41"/>
  <c r="P1340" i="41"/>
  <c r="AG1340" i="41" s="1"/>
  <c r="L1340" i="41"/>
  <c r="P1339" i="41"/>
  <c r="AG1339" i="41" s="1"/>
  <c r="L1339" i="41"/>
  <c r="J811" i="41"/>
  <c r="J815" i="41"/>
  <c r="J812" i="41"/>
  <c r="J814" i="41"/>
  <c r="J813" i="41"/>
  <c r="J810" i="41"/>
  <c r="AC16" i="41"/>
  <c r="AF437" i="41" s="1"/>
  <c r="L24" i="41"/>
  <c r="O65" i="41"/>
  <c r="AF65" i="41" s="1"/>
  <c r="P66" i="41"/>
  <c r="AD66" i="41" s="1"/>
  <c r="N75" i="41"/>
  <c r="AC84" i="41"/>
  <c r="AH84" i="41"/>
  <c r="N82" i="41"/>
  <c r="N83" i="41"/>
  <c r="AB122" i="41"/>
  <c r="I261" i="41"/>
  <c r="I265" i="41"/>
  <c r="H325" i="41"/>
  <c r="P24" i="41"/>
  <c r="AG24" i="41" s="1"/>
  <c r="O75" i="41"/>
  <c r="AF75" i="41" s="1"/>
  <c r="K79" i="41"/>
  <c r="O83" i="41"/>
  <c r="AF83" i="41" s="1"/>
  <c r="AB430" i="41"/>
  <c r="J1492" i="41"/>
  <c r="J1488" i="41"/>
  <c r="J1484" i="41"/>
  <c r="I1473" i="41"/>
  <c r="I1469" i="41"/>
  <c r="I1465" i="41"/>
  <c r="I1457" i="41"/>
  <c r="I1453" i="41"/>
  <c r="I1449" i="41"/>
  <c r="K1281" i="41"/>
  <c r="K1285" i="41"/>
  <c r="K1280" i="41"/>
  <c r="K1284" i="41"/>
  <c r="O61" i="41"/>
  <c r="AF61" i="41" s="1"/>
  <c r="AG68" i="41"/>
  <c r="P63" i="41"/>
  <c r="AD63" i="41" s="1"/>
  <c r="N78" i="41"/>
  <c r="N79" i="41"/>
  <c r="AD122" i="41"/>
  <c r="AB154" i="41"/>
  <c r="AI154" i="41"/>
  <c r="AC154" i="41"/>
  <c r="K199" i="41"/>
  <c r="H262" i="41"/>
  <c r="L321" i="41"/>
  <c r="L329" i="41"/>
  <c r="J1493" i="41"/>
  <c r="J1489" i="41"/>
  <c r="I1474" i="41"/>
  <c r="I1470" i="41"/>
  <c r="I1454" i="41"/>
  <c r="Q1322" i="41"/>
  <c r="AI1322" i="41" s="1"/>
  <c r="Q1323" i="41"/>
  <c r="AI1323" i="41" s="1"/>
  <c r="Q1324" i="41"/>
  <c r="AI1324" i="41" s="1"/>
  <c r="Q1325" i="41"/>
  <c r="AI1325" i="41" s="1"/>
  <c r="Q1326" i="41"/>
  <c r="AI1326" i="41" s="1"/>
  <c r="Q1327" i="41"/>
  <c r="AI1327" i="41" s="1"/>
  <c r="J1309" i="41"/>
  <c r="I1220" i="41"/>
  <c r="I1216" i="41"/>
  <c r="I1145" i="41"/>
  <c r="I1141" i="41"/>
  <c r="I1128" i="41"/>
  <c r="I1124" i="41"/>
  <c r="K1114" i="41"/>
  <c r="K1110" i="41"/>
  <c r="J1092" i="41"/>
  <c r="J1064" i="41"/>
  <c r="K1056" i="41"/>
  <c r="J1043" i="41"/>
  <c r="J1039" i="41"/>
  <c r="K1015" i="41"/>
  <c r="K1011" i="41"/>
  <c r="J1010" i="41"/>
  <c r="J998" i="41"/>
  <c r="J982" i="41"/>
  <c r="K975" i="41"/>
  <c r="K972" i="41"/>
  <c r="J944" i="41"/>
  <c r="J920" i="41"/>
  <c r="I854" i="41"/>
  <c r="I829" i="41"/>
  <c r="K815" i="41"/>
  <c r="K813" i="41"/>
  <c r="I751" i="41"/>
  <c r="I1221" i="41"/>
  <c r="I1180" i="41"/>
  <c r="I1146" i="41"/>
  <c r="I1142" i="41"/>
  <c r="I1129" i="41"/>
  <c r="K1115" i="41"/>
  <c r="K1111" i="41"/>
  <c r="J1077" i="41"/>
  <c r="J1040" i="41"/>
  <c r="J1023" i="41"/>
  <c r="K1016" i="41"/>
  <c r="K970" i="41"/>
  <c r="K874" i="41"/>
  <c r="K936" i="41"/>
  <c r="I825" i="41"/>
  <c r="J823" i="41"/>
  <c r="J763" i="41"/>
  <c r="J747" i="41"/>
  <c r="K971" i="41"/>
  <c r="J939" i="41"/>
  <c r="J862" i="41"/>
  <c r="J889" i="41"/>
  <c r="J951" i="41"/>
  <c r="J967" i="41"/>
  <c r="I748" i="41"/>
  <c r="I752" i="41"/>
  <c r="I749" i="41"/>
  <c r="I753" i="41"/>
  <c r="K736" i="41"/>
  <c r="K734" i="41"/>
  <c r="K738" i="41"/>
  <c r="K733" i="41"/>
  <c r="K737" i="41"/>
  <c r="I1148" i="41"/>
  <c r="I1144" i="41"/>
  <c r="K1113" i="41"/>
  <c r="J1042" i="41"/>
  <c r="K974" i="41"/>
  <c r="K969" i="41"/>
  <c r="I809" i="41"/>
  <c r="J732" i="41"/>
  <c r="J778" i="41"/>
  <c r="K793" i="41"/>
  <c r="I763" i="41"/>
  <c r="K747" i="41"/>
  <c r="I735" i="41"/>
  <c r="AC710" i="41"/>
  <c r="Q709" i="41"/>
  <c r="AE709" i="41" s="1"/>
  <c r="M709" i="41"/>
  <c r="Q708" i="41"/>
  <c r="AE708" i="41" s="1"/>
  <c r="M708" i="41"/>
  <c r="AB701" i="41"/>
  <c r="Q687" i="41"/>
  <c r="AE687" i="41" s="1"/>
  <c r="L687" i="41"/>
  <c r="Q685" i="41"/>
  <c r="AE685" i="41" s="1"/>
  <c r="L685" i="41"/>
  <c r="Q683" i="41"/>
  <c r="AE683" i="41" s="1"/>
  <c r="L683" i="41"/>
  <c r="Q681" i="41"/>
  <c r="AE681" i="41" s="1"/>
  <c r="N680" i="41"/>
  <c r="AF680" i="41" s="1"/>
  <c r="N681" i="41"/>
  <c r="AF681" i="41" s="1"/>
  <c r="N682" i="41"/>
  <c r="AF682" i="41" s="1"/>
  <c r="N683" i="41"/>
  <c r="AF683" i="41" s="1"/>
  <c r="N684" i="41"/>
  <c r="AF684" i="41" s="1"/>
  <c r="N685" i="41"/>
  <c r="AF685" i="41" s="1"/>
  <c r="N686" i="41"/>
  <c r="AF686" i="41" s="1"/>
  <c r="N687" i="41"/>
  <c r="AF687" i="41" s="1"/>
  <c r="N688" i="41"/>
  <c r="AF688" i="41" s="1"/>
  <c r="L651" i="41"/>
  <c r="L649" i="41"/>
  <c r="L647" i="41"/>
  <c r="N644" i="41"/>
  <c r="AF644" i="41" s="1"/>
  <c r="N645" i="41"/>
  <c r="AF645" i="41" s="1"/>
  <c r="N646" i="41"/>
  <c r="AF646" i="41" s="1"/>
  <c r="N647" i="41"/>
  <c r="AF647" i="41" s="1"/>
  <c r="N648" i="41"/>
  <c r="AF648" i="41" s="1"/>
  <c r="N649" i="41"/>
  <c r="AF649" i="41" s="1"/>
  <c r="N650" i="41"/>
  <c r="AF650" i="41" s="1"/>
  <c r="N651" i="41"/>
  <c r="AF651" i="41" s="1"/>
  <c r="N652" i="41"/>
  <c r="AF652" i="41" s="1"/>
  <c r="K716" i="41"/>
  <c r="P709" i="41"/>
  <c r="AG709" i="41" s="1"/>
  <c r="AD671" i="41"/>
  <c r="N662" i="41"/>
  <c r="AF662" i="41" s="1"/>
  <c r="N663" i="41"/>
  <c r="AF663" i="41" s="1"/>
  <c r="N664" i="41"/>
  <c r="AF664" i="41" s="1"/>
  <c r="N665" i="41"/>
  <c r="AF665" i="41" s="1"/>
  <c r="N666" i="41"/>
  <c r="AF666" i="41" s="1"/>
  <c r="N667" i="41"/>
  <c r="AF667" i="41" s="1"/>
  <c r="N668" i="41"/>
  <c r="AF668" i="41" s="1"/>
  <c r="N669" i="41"/>
  <c r="AF669" i="41" s="1"/>
  <c r="N670" i="41"/>
  <c r="AF670" i="41" s="1"/>
  <c r="AD635" i="41"/>
  <c r="M685" i="41"/>
  <c r="P684" i="41"/>
  <c r="AG684" i="41" s="1"/>
  <c r="M683" i="41"/>
  <c r="P682" i="41"/>
  <c r="AG682" i="41" s="1"/>
  <c r="AD689" i="41"/>
  <c r="AC671" i="41"/>
  <c r="AD653" i="41"/>
  <c r="N630" i="41"/>
  <c r="AF630" i="41" s="1"/>
  <c r="T619" i="41"/>
  <c r="AH619" i="41" s="1"/>
  <c r="P619" i="41"/>
  <c r="T618" i="41"/>
  <c r="AH618" i="41" s="1"/>
  <c r="P618" i="41"/>
  <c r="T617" i="41"/>
  <c r="AH617" i="41" s="1"/>
  <c r="P617" i="41"/>
  <c r="O608" i="41"/>
  <c r="N595" i="41"/>
  <c r="AF595" i="41" s="1"/>
  <c r="N594" i="41"/>
  <c r="AF594" i="41" s="1"/>
  <c r="N593" i="41"/>
  <c r="AF593" i="41" s="1"/>
  <c r="N591" i="41"/>
  <c r="AF591" i="41" s="1"/>
  <c r="M562" i="41"/>
  <c r="M563" i="41"/>
  <c r="L630" i="41"/>
  <c r="L629" i="41"/>
  <c r="L628" i="41"/>
  <c r="L627" i="41"/>
  <c r="R619" i="41"/>
  <c r="R618" i="41"/>
  <c r="R617" i="41"/>
  <c r="L594" i="41"/>
  <c r="P593" i="41"/>
  <c r="AG593" i="41" s="1"/>
  <c r="L593" i="41"/>
  <c r="L592" i="41"/>
  <c r="L591" i="41"/>
  <c r="AC567" i="41"/>
  <c r="O558" i="41"/>
  <c r="O559" i="41"/>
  <c r="AC550" i="41"/>
  <c r="O540" i="41"/>
  <c r="M532" i="41"/>
  <c r="M506" i="41"/>
  <c r="M508" i="41"/>
  <c r="M510" i="41"/>
  <c r="M512" i="41"/>
  <c r="M514" i="41"/>
  <c r="M516" i="41"/>
  <c r="P505" i="41"/>
  <c r="AG505" i="41" s="1"/>
  <c r="P469" i="41"/>
  <c r="AG469" i="41" s="1"/>
  <c r="P524" i="41"/>
  <c r="L505" i="41"/>
  <c r="L524" i="41"/>
  <c r="L475" i="41"/>
  <c r="L473" i="41"/>
  <c r="AC480" i="41"/>
  <c r="Q477" i="41"/>
  <c r="AE477" i="41" s="1"/>
  <c r="M533" i="41"/>
  <c r="O505" i="41"/>
  <c r="AC497" i="41"/>
  <c r="AD480" i="41"/>
  <c r="AD518" i="41"/>
  <c r="O486" i="41"/>
  <c r="AB480" i="41"/>
  <c r="L472" i="41"/>
  <c r="L476" i="41"/>
  <c r="AB497" i="41"/>
  <c r="M470" i="41"/>
  <c r="M471" i="41"/>
  <c r="M472" i="41"/>
  <c r="M473" i="41"/>
  <c r="M474" i="41"/>
  <c r="M475" i="41"/>
  <c r="M476" i="41"/>
  <c r="M477" i="41"/>
  <c r="M478" i="41"/>
  <c r="M479" i="41"/>
  <c r="N14" i="41"/>
  <c r="AF14" i="41" s="1"/>
  <c r="N9" i="41"/>
  <c r="AF9" i="41" s="1"/>
  <c r="N8" i="41"/>
  <c r="AF8" i="41" s="1"/>
  <c r="N12" i="41"/>
  <c r="AF12" i="41" s="1"/>
  <c r="N15" i="41"/>
  <c r="AF15" i="41" s="1"/>
  <c r="L13" i="41"/>
  <c r="M15" i="41"/>
  <c r="M14" i="41"/>
  <c r="M13" i="41"/>
  <c r="M12" i="41"/>
  <c r="P6" i="41"/>
  <c r="AG6" i="41" s="1"/>
  <c r="P9" i="41"/>
  <c r="AG9" i="41" s="1"/>
  <c r="P10" i="41"/>
  <c r="AG10" i="41" s="1"/>
  <c r="AB51" i="41"/>
  <c r="L67" i="41"/>
  <c r="L64" i="41"/>
  <c r="L65" i="41"/>
  <c r="L61" i="41"/>
  <c r="AH68" i="41"/>
  <c r="M6" i="41"/>
  <c r="M7" i="41"/>
  <c r="M8" i="41"/>
  <c r="M9" i="41"/>
  <c r="M10" i="41"/>
  <c r="Q10" i="41"/>
  <c r="AE10" i="41" s="1"/>
  <c r="M11" i="41"/>
  <c r="AC35" i="41"/>
  <c r="AC51" i="41"/>
  <c r="O66" i="41"/>
  <c r="AF66" i="41" s="1"/>
  <c r="O67" i="41"/>
  <c r="AF67" i="41" s="1"/>
  <c r="O63" i="41"/>
  <c r="AF63" i="41" s="1"/>
  <c r="O64" i="41"/>
  <c r="AF64" i="41" s="1"/>
  <c r="AC68" i="41"/>
  <c r="L63" i="41"/>
  <c r="P15" i="41"/>
  <c r="AG15" i="41" s="1"/>
  <c r="P14" i="41"/>
  <c r="AG14" i="41" s="1"/>
  <c r="P13" i="41"/>
  <c r="AG13" i="41" s="1"/>
  <c r="P12" i="41"/>
  <c r="AG12" i="41" s="1"/>
  <c r="O455" i="41"/>
  <c r="O419" i="41"/>
  <c r="O159" i="41"/>
  <c r="O110" i="41"/>
  <c r="P7" i="41"/>
  <c r="AG7" i="41" s="1"/>
  <c r="L8" i="41"/>
  <c r="L10" i="41"/>
  <c r="AB35" i="41"/>
  <c r="AA68" i="41"/>
  <c r="L80" i="41"/>
  <c r="L76" i="41"/>
  <c r="L81" i="41"/>
  <c r="L77" i="41"/>
  <c r="L82" i="41"/>
  <c r="L78" i="41"/>
  <c r="L83" i="41"/>
  <c r="L79" i="41"/>
  <c r="L75" i="41"/>
  <c r="P80" i="41"/>
  <c r="AD80" i="41" s="1"/>
  <c r="P76" i="41"/>
  <c r="AD76" i="41" s="1"/>
  <c r="P81" i="41"/>
  <c r="AD81" i="41" s="1"/>
  <c r="P77" i="41"/>
  <c r="AD77" i="41" s="1"/>
  <c r="P82" i="41"/>
  <c r="AD82" i="41" s="1"/>
  <c r="P78" i="41"/>
  <c r="AD78" i="41" s="1"/>
  <c r="P83" i="41"/>
  <c r="AD83" i="41" s="1"/>
  <c r="P79" i="41"/>
  <c r="AD79" i="41" s="1"/>
  <c r="P75" i="41"/>
  <c r="AD75" i="41" s="1"/>
  <c r="O5" i="41"/>
  <c r="AB16" i="41"/>
  <c r="AE437" i="41" s="1"/>
  <c r="N455" i="41"/>
  <c r="AF455" i="41" s="1"/>
  <c r="N419" i="41"/>
  <c r="AF419" i="41" s="1"/>
  <c r="N159" i="41"/>
  <c r="AF159" i="41" s="1"/>
  <c r="N110" i="41"/>
  <c r="AF110" i="41" s="1"/>
  <c r="N43" i="41"/>
  <c r="AF43" i="41" s="1"/>
  <c r="N24" i="41"/>
  <c r="AF24" i="41" s="1"/>
  <c r="O24" i="41"/>
  <c r="O43" i="41"/>
  <c r="P67" i="41"/>
  <c r="AD67" i="41" s="1"/>
  <c r="P64" i="41"/>
  <c r="AD64" i="41" s="1"/>
  <c r="P65" i="41"/>
  <c r="AD65" i="41" s="1"/>
  <c r="P61" i="41"/>
  <c r="AD61" i="41" s="1"/>
  <c r="AI68" i="41"/>
  <c r="M64" i="41"/>
  <c r="AE64" i="41" s="1"/>
  <c r="M65" i="41"/>
  <c r="AE65" i="41" s="1"/>
  <c r="M61" i="41"/>
  <c r="AE61" i="41" s="1"/>
  <c r="M66" i="41"/>
  <c r="AE66" i="41" s="1"/>
  <c r="M62" i="41"/>
  <c r="AE62" i="41" s="1"/>
  <c r="K67" i="41"/>
  <c r="N65" i="41"/>
  <c r="N66" i="41"/>
  <c r="N62" i="41"/>
  <c r="N67" i="41"/>
  <c r="N63" i="41"/>
  <c r="P50" i="41"/>
  <c r="AG50" i="41" s="1"/>
  <c r="P47" i="41"/>
  <c r="AG47" i="41" s="1"/>
  <c r="P46" i="41"/>
  <c r="AG46" i="41" s="1"/>
  <c r="Q15" i="41"/>
  <c r="AE15" i="41" s="1"/>
  <c r="Q14" i="41"/>
  <c r="AE14" i="41" s="1"/>
  <c r="P8" i="41"/>
  <c r="AG8" i="41" s="1"/>
  <c r="L455" i="41"/>
  <c r="L419" i="41"/>
  <c r="L159" i="41"/>
  <c r="P455" i="41"/>
  <c r="AG455" i="41" s="1"/>
  <c r="P419" i="41"/>
  <c r="AG419" i="41" s="1"/>
  <c r="P159" i="41"/>
  <c r="AG159" i="41" s="1"/>
  <c r="M24" i="41"/>
  <c r="Q24" i="41"/>
  <c r="AE24" i="41" s="1"/>
  <c r="Q43" i="41"/>
  <c r="AE43" i="41" s="1"/>
  <c r="M76" i="41"/>
  <c r="AE76" i="41" s="1"/>
  <c r="N77" i="41"/>
  <c r="K78" i="41"/>
  <c r="O78" i="41"/>
  <c r="AF78" i="41" s="1"/>
  <c r="M80" i="41"/>
  <c r="AE80" i="41" s="1"/>
  <c r="N81" i="41"/>
  <c r="K82" i="41"/>
  <c r="O82" i="41"/>
  <c r="AF82" i="41" s="1"/>
  <c r="M191" i="41"/>
  <c r="I191" i="41"/>
  <c r="L191" i="41"/>
  <c r="H191" i="41"/>
  <c r="K191" i="41"/>
  <c r="G191" i="41"/>
  <c r="J191" i="41"/>
  <c r="M195" i="41"/>
  <c r="I195" i="41"/>
  <c r="L195" i="41"/>
  <c r="H195" i="41"/>
  <c r="K195" i="41"/>
  <c r="G195" i="41"/>
  <c r="J195" i="41"/>
  <c r="L200" i="41"/>
  <c r="H200" i="41"/>
  <c r="K200" i="41"/>
  <c r="G200" i="41"/>
  <c r="J200" i="41"/>
  <c r="M200" i="41"/>
  <c r="I200" i="41"/>
  <c r="K227" i="41"/>
  <c r="G227" i="41"/>
  <c r="J227" i="41"/>
  <c r="M227" i="41"/>
  <c r="I227" i="41"/>
  <c r="L227" i="41"/>
  <c r="H227" i="41"/>
  <c r="K231" i="41"/>
  <c r="G231" i="41"/>
  <c r="J231" i="41"/>
  <c r="M231" i="41"/>
  <c r="I231" i="41"/>
  <c r="L231" i="41"/>
  <c r="H231" i="41"/>
  <c r="M455" i="41"/>
  <c r="M419" i="41"/>
  <c r="M159" i="41"/>
  <c r="Q455" i="41"/>
  <c r="AE455" i="41" s="1"/>
  <c r="Q419" i="41"/>
  <c r="AE419" i="41" s="1"/>
  <c r="Q159" i="41"/>
  <c r="AE159" i="41" s="1"/>
  <c r="M75" i="41"/>
  <c r="AE75" i="41" s="1"/>
  <c r="N76" i="41"/>
  <c r="AC124" i="41"/>
  <c r="K77" i="41"/>
  <c r="O77" i="41"/>
  <c r="AF77" i="41" s="1"/>
  <c r="M79" i="41"/>
  <c r="AE79" i="41" s="1"/>
  <c r="K81" i="41"/>
  <c r="O81" i="41"/>
  <c r="AF81" i="41" s="1"/>
  <c r="L110" i="41"/>
  <c r="P110" i="41"/>
  <c r="AG110" i="41" s="1"/>
  <c r="M151" i="41"/>
  <c r="AE151" i="41" s="1"/>
  <c r="M147" i="41"/>
  <c r="AE147" i="41" s="1"/>
  <c r="M152" i="41"/>
  <c r="AE152" i="41" s="1"/>
  <c r="M148" i="41"/>
  <c r="AE148" i="41" s="1"/>
  <c r="M153" i="41"/>
  <c r="AE153" i="41" s="1"/>
  <c r="M149" i="41"/>
  <c r="AE149" i="41" s="1"/>
  <c r="M150" i="41"/>
  <c r="AE150" i="41" s="1"/>
  <c r="L188" i="41"/>
  <c r="H188" i="41"/>
  <c r="K188" i="41"/>
  <c r="G188" i="41"/>
  <c r="J188" i="41"/>
  <c r="M188" i="41"/>
  <c r="I188" i="41"/>
  <c r="L192" i="41"/>
  <c r="H192" i="41"/>
  <c r="K192" i="41"/>
  <c r="G192" i="41"/>
  <c r="J192" i="41"/>
  <c r="M192" i="41"/>
  <c r="I192" i="41"/>
  <c r="L196" i="41"/>
  <c r="H196" i="41"/>
  <c r="K196" i="41"/>
  <c r="G196" i="41"/>
  <c r="J196" i="41"/>
  <c r="M196" i="41"/>
  <c r="I196" i="41"/>
  <c r="K201" i="41"/>
  <c r="G201" i="41"/>
  <c r="J201" i="41"/>
  <c r="M201" i="41"/>
  <c r="I201" i="41"/>
  <c r="L201" i="41"/>
  <c r="H201" i="41"/>
  <c r="K76" i="41"/>
  <c r="O76" i="41"/>
  <c r="AF76" i="41" s="1"/>
  <c r="AD124" i="41"/>
  <c r="M110" i="41"/>
  <c r="Q110" i="41"/>
  <c r="AE110" i="41" s="1"/>
  <c r="K153" i="41"/>
  <c r="O153" i="41"/>
  <c r="AF153" i="41" s="1"/>
  <c r="O149" i="41"/>
  <c r="AF149" i="41" s="1"/>
  <c r="O150" i="41"/>
  <c r="AF150" i="41" s="1"/>
  <c r="O151" i="41"/>
  <c r="AF151" i="41" s="1"/>
  <c r="O147" i="41"/>
  <c r="AF147" i="41" s="1"/>
  <c r="O152" i="41"/>
  <c r="AF152" i="41" s="1"/>
  <c r="O148" i="41"/>
  <c r="AF148" i="41" s="1"/>
  <c r="M221" i="41"/>
  <c r="I221" i="41"/>
  <c r="L221" i="41"/>
  <c r="H221" i="41"/>
  <c r="K221" i="41"/>
  <c r="G221" i="41"/>
  <c r="J221" i="41"/>
  <c r="M225" i="41"/>
  <c r="I225" i="41"/>
  <c r="L225" i="41"/>
  <c r="H225" i="41"/>
  <c r="K225" i="41"/>
  <c r="G225" i="41"/>
  <c r="J225" i="41"/>
  <c r="M229" i="41"/>
  <c r="I229" i="41"/>
  <c r="L229" i="41"/>
  <c r="H229" i="41"/>
  <c r="K229" i="41"/>
  <c r="G229" i="41"/>
  <c r="J229" i="41"/>
  <c r="L233" i="41"/>
  <c r="I233" i="41"/>
  <c r="M233" i="41"/>
  <c r="H233" i="41"/>
  <c r="K233" i="41"/>
  <c r="G233" i="41"/>
  <c r="J233" i="41"/>
  <c r="L150" i="41"/>
  <c r="L151" i="41"/>
  <c r="L152" i="41"/>
  <c r="L148" i="41"/>
  <c r="L153" i="41"/>
  <c r="L149" i="41"/>
  <c r="P150" i="41"/>
  <c r="AD150" i="41" s="1"/>
  <c r="P151" i="41"/>
  <c r="AD151" i="41" s="1"/>
  <c r="P152" i="41"/>
  <c r="AD152" i="41" s="1"/>
  <c r="P148" i="41"/>
  <c r="AD148" i="41" s="1"/>
  <c r="P153" i="41"/>
  <c r="AD153" i="41" s="1"/>
  <c r="P149" i="41"/>
  <c r="AD149" i="41" s="1"/>
  <c r="L222" i="41"/>
  <c r="H222" i="41"/>
  <c r="K222" i="41"/>
  <c r="G222" i="41"/>
  <c r="J222" i="41"/>
  <c r="M222" i="41"/>
  <c r="I222" i="41"/>
  <c r="L226" i="41"/>
  <c r="H226" i="41"/>
  <c r="K226" i="41"/>
  <c r="G226" i="41"/>
  <c r="J226" i="41"/>
  <c r="M226" i="41"/>
  <c r="I226" i="41"/>
  <c r="L230" i="41"/>
  <c r="H230" i="41"/>
  <c r="K230" i="41"/>
  <c r="G230" i="41"/>
  <c r="J230" i="41"/>
  <c r="M230" i="41"/>
  <c r="I230" i="41"/>
  <c r="N147" i="41"/>
  <c r="N151" i="41"/>
  <c r="AD168" i="41"/>
  <c r="H189" i="41"/>
  <c r="L189" i="41"/>
  <c r="G190" i="41"/>
  <c r="K190" i="41"/>
  <c r="H193" i="41"/>
  <c r="L193" i="41"/>
  <c r="G194" i="41"/>
  <c r="K194" i="41"/>
  <c r="H197" i="41"/>
  <c r="L197" i="41"/>
  <c r="G198" i="41"/>
  <c r="K198" i="41"/>
  <c r="G202" i="41"/>
  <c r="K202" i="41"/>
  <c r="G220" i="41"/>
  <c r="K220" i="41"/>
  <c r="H223" i="41"/>
  <c r="L223" i="41"/>
  <c r="G224" i="41"/>
  <c r="K224" i="41"/>
  <c r="G228" i="41"/>
  <c r="K228" i="41"/>
  <c r="G232" i="41"/>
  <c r="K232" i="41"/>
  <c r="H234" i="41"/>
  <c r="J253" i="41"/>
  <c r="L253" i="41"/>
  <c r="H253" i="41"/>
  <c r="K253" i="41"/>
  <c r="G253" i="41"/>
  <c r="J257" i="41"/>
  <c r="L257" i="41"/>
  <c r="H257" i="41"/>
  <c r="K257" i="41"/>
  <c r="G257" i="41"/>
  <c r="J261" i="41"/>
  <c r="L261" i="41"/>
  <c r="H261" i="41"/>
  <c r="K261" i="41"/>
  <c r="G261" i="41"/>
  <c r="J265" i="41"/>
  <c r="L265" i="41"/>
  <c r="H265" i="41"/>
  <c r="K265" i="41"/>
  <c r="G265" i="41"/>
  <c r="M253" i="41"/>
  <c r="I257" i="41"/>
  <c r="G259" i="41"/>
  <c r="L286" i="41"/>
  <c r="H286" i="41"/>
  <c r="J286" i="41"/>
  <c r="M286" i="41"/>
  <c r="I286" i="41"/>
  <c r="L290" i="41"/>
  <c r="H290" i="41"/>
  <c r="J290" i="41"/>
  <c r="M290" i="41"/>
  <c r="I290" i="41"/>
  <c r="L294" i="41"/>
  <c r="H294" i="41"/>
  <c r="K294" i="41"/>
  <c r="G294" i="41"/>
  <c r="J294" i="41"/>
  <c r="M294" i="41"/>
  <c r="I294" i="41"/>
  <c r="K298" i="41"/>
  <c r="J298" i="41"/>
  <c r="I298" i="41"/>
  <c r="H298" i="41"/>
  <c r="M298" i="41"/>
  <c r="G298" i="41"/>
  <c r="L298" i="41"/>
  <c r="K286" i="41"/>
  <c r="I288" i="41"/>
  <c r="G290" i="41"/>
  <c r="N150" i="41"/>
  <c r="I189" i="41"/>
  <c r="M189" i="41"/>
  <c r="H190" i="41"/>
  <c r="L190" i="41"/>
  <c r="I193" i="41"/>
  <c r="M193" i="41"/>
  <c r="H194" i="41"/>
  <c r="L194" i="41"/>
  <c r="I197" i="41"/>
  <c r="M197" i="41"/>
  <c r="H198" i="41"/>
  <c r="L198" i="41"/>
  <c r="H202" i="41"/>
  <c r="L202" i="41"/>
  <c r="H220" i="41"/>
  <c r="L220" i="41"/>
  <c r="I223" i="41"/>
  <c r="M223" i="41"/>
  <c r="H224" i="41"/>
  <c r="L224" i="41"/>
  <c r="H228" i="41"/>
  <c r="L228" i="41"/>
  <c r="H232" i="41"/>
  <c r="L232" i="41"/>
  <c r="M254" i="41"/>
  <c r="I254" i="41"/>
  <c r="K254" i="41"/>
  <c r="G254" i="41"/>
  <c r="J254" i="41"/>
  <c r="M258" i="41"/>
  <c r="I258" i="41"/>
  <c r="K258" i="41"/>
  <c r="G258" i="41"/>
  <c r="J258" i="41"/>
  <c r="M262" i="41"/>
  <c r="I262" i="41"/>
  <c r="K262" i="41"/>
  <c r="G262" i="41"/>
  <c r="J262" i="41"/>
  <c r="M266" i="41"/>
  <c r="I266" i="41"/>
  <c r="K266" i="41"/>
  <c r="G266" i="41"/>
  <c r="J266" i="41"/>
  <c r="H254" i="41"/>
  <c r="K256" i="41"/>
  <c r="G256" i="41"/>
  <c r="M256" i="41"/>
  <c r="I256" i="41"/>
  <c r="L256" i="41"/>
  <c r="H256" i="41"/>
  <c r="L266" i="41"/>
  <c r="K287" i="41"/>
  <c r="G287" i="41"/>
  <c r="M287" i="41"/>
  <c r="I287" i="41"/>
  <c r="L287" i="41"/>
  <c r="H287" i="41"/>
  <c r="J189" i="41"/>
  <c r="J193" i="41"/>
  <c r="J197" i="41"/>
  <c r="J234" i="41"/>
  <c r="K234" i="41"/>
  <c r="G234" i="41"/>
  <c r="J223" i="41"/>
  <c r="L234" i="41"/>
  <c r="L255" i="41"/>
  <c r="H255" i="41"/>
  <c r="J255" i="41"/>
  <c r="M255" i="41"/>
  <c r="I255" i="41"/>
  <c r="L259" i="41"/>
  <c r="H259" i="41"/>
  <c r="J259" i="41"/>
  <c r="M259" i="41"/>
  <c r="I259" i="41"/>
  <c r="L263" i="41"/>
  <c r="H263" i="41"/>
  <c r="J263" i="41"/>
  <c r="M263" i="41"/>
  <c r="I263" i="41"/>
  <c r="L267" i="41"/>
  <c r="H267" i="41"/>
  <c r="J267" i="41"/>
  <c r="M267" i="41"/>
  <c r="I267" i="41"/>
  <c r="K260" i="41"/>
  <c r="G260" i="41"/>
  <c r="M260" i="41"/>
  <c r="I260" i="41"/>
  <c r="L260" i="41"/>
  <c r="H260" i="41"/>
  <c r="K263" i="41"/>
  <c r="G267" i="41"/>
  <c r="J288" i="41"/>
  <c r="L288" i="41"/>
  <c r="H288" i="41"/>
  <c r="K288" i="41"/>
  <c r="G288" i="41"/>
  <c r="J292" i="41"/>
  <c r="M292" i="41"/>
  <c r="I292" i="41"/>
  <c r="L292" i="41"/>
  <c r="H292" i="41"/>
  <c r="K292" i="41"/>
  <c r="G292" i="41"/>
  <c r="L296" i="41"/>
  <c r="H296" i="41"/>
  <c r="K296" i="41"/>
  <c r="J296" i="41"/>
  <c r="I296" i="41"/>
  <c r="M296" i="41"/>
  <c r="G296" i="41"/>
  <c r="K291" i="41"/>
  <c r="G291" i="41"/>
  <c r="J291" i="41"/>
  <c r="M291" i="41"/>
  <c r="I291" i="41"/>
  <c r="L291" i="41"/>
  <c r="H291" i="41"/>
  <c r="N148" i="41"/>
  <c r="G189" i="41"/>
  <c r="G193" i="41"/>
  <c r="G197" i="41"/>
  <c r="G223" i="41"/>
  <c r="M234" i="41"/>
  <c r="G255" i="41"/>
  <c r="K264" i="41"/>
  <c r="G264" i="41"/>
  <c r="M264" i="41"/>
  <c r="I264" i="41"/>
  <c r="L264" i="41"/>
  <c r="H264" i="41"/>
  <c r="K267" i="41"/>
  <c r="M289" i="41"/>
  <c r="I289" i="41"/>
  <c r="K289" i="41"/>
  <c r="G289" i="41"/>
  <c r="J289" i="41"/>
  <c r="M293" i="41"/>
  <c r="I293" i="41"/>
  <c r="L293" i="41"/>
  <c r="H293" i="41"/>
  <c r="K293" i="41"/>
  <c r="G293" i="41"/>
  <c r="J293" i="41"/>
  <c r="L289" i="41"/>
  <c r="H295" i="41"/>
  <c r="L295" i="41"/>
  <c r="I297" i="41"/>
  <c r="K299" i="41"/>
  <c r="J300" i="41"/>
  <c r="J332" i="41"/>
  <c r="L332" i="41"/>
  <c r="H332" i="41"/>
  <c r="K332" i="41"/>
  <c r="G332" i="41"/>
  <c r="J319" i="41"/>
  <c r="G322" i="41"/>
  <c r="M323" i="41"/>
  <c r="I323" i="41"/>
  <c r="L323" i="41"/>
  <c r="H323" i="41"/>
  <c r="K326" i="41"/>
  <c r="J327" i="41"/>
  <c r="I332" i="41"/>
  <c r="M351" i="41"/>
  <c r="I351" i="41"/>
  <c r="K351" i="41"/>
  <c r="G351" i="41"/>
  <c r="J351" i="41"/>
  <c r="M359" i="41"/>
  <c r="I359" i="41"/>
  <c r="K359" i="41"/>
  <c r="G359" i="41"/>
  <c r="L359" i="41"/>
  <c r="H359" i="41"/>
  <c r="L351" i="41"/>
  <c r="AB414" i="41"/>
  <c r="N414" i="41"/>
  <c r="I295" i="41"/>
  <c r="M295" i="41"/>
  <c r="K321" i="41"/>
  <c r="G321" i="41"/>
  <c r="J321" i="41"/>
  <c r="K325" i="41"/>
  <c r="G325" i="41"/>
  <c r="J325" i="41"/>
  <c r="M329" i="41"/>
  <c r="K329" i="41"/>
  <c r="G329" i="41"/>
  <c r="J329" i="41"/>
  <c r="M333" i="41"/>
  <c r="I333" i="41"/>
  <c r="K333" i="41"/>
  <c r="G333" i="41"/>
  <c r="J333" i="41"/>
  <c r="I321" i="41"/>
  <c r="L324" i="41"/>
  <c r="H324" i="41"/>
  <c r="K324" i="41"/>
  <c r="G324" i="41"/>
  <c r="M325" i="41"/>
  <c r="I329" i="41"/>
  <c r="K331" i="41"/>
  <c r="G331" i="41"/>
  <c r="M331" i="41"/>
  <c r="I331" i="41"/>
  <c r="L331" i="41"/>
  <c r="H331" i="41"/>
  <c r="M332" i="41"/>
  <c r="L352" i="41"/>
  <c r="H352" i="41"/>
  <c r="J352" i="41"/>
  <c r="M352" i="41"/>
  <c r="I352" i="41"/>
  <c r="L356" i="41"/>
  <c r="H356" i="41"/>
  <c r="J356" i="41"/>
  <c r="G356" i="41"/>
  <c r="K356" i="41"/>
  <c r="I356" i="41"/>
  <c r="L360" i="41"/>
  <c r="H360" i="41"/>
  <c r="J360" i="41"/>
  <c r="K360" i="41"/>
  <c r="G360" i="41"/>
  <c r="M360" i="41"/>
  <c r="L364" i="41"/>
  <c r="H364" i="41"/>
  <c r="J364" i="41"/>
  <c r="G364" i="41"/>
  <c r="K364" i="41"/>
  <c r="I364" i="41"/>
  <c r="G352" i="41"/>
  <c r="M356" i="41"/>
  <c r="J359" i="41"/>
  <c r="AH414" i="41"/>
  <c r="J295" i="41"/>
  <c r="K297" i="41"/>
  <c r="G297" i="41"/>
  <c r="L297" i="41"/>
  <c r="M300" i="41"/>
  <c r="I300" i="41"/>
  <c r="L300" i="41"/>
  <c r="H300" i="41"/>
  <c r="J322" i="41"/>
  <c r="M322" i="41"/>
  <c r="I322" i="41"/>
  <c r="J326" i="41"/>
  <c r="M326" i="41"/>
  <c r="I326" i="41"/>
  <c r="L330" i="41"/>
  <c r="H330" i="41"/>
  <c r="J330" i="41"/>
  <c r="M330" i="41"/>
  <c r="I330" i="41"/>
  <c r="M319" i="41"/>
  <c r="I319" i="41"/>
  <c r="L319" i="41"/>
  <c r="H319" i="41"/>
  <c r="K322" i="41"/>
  <c r="G326" i="41"/>
  <c r="M327" i="41"/>
  <c r="I327" i="41"/>
  <c r="L327" i="41"/>
  <c r="H327" i="41"/>
  <c r="K357" i="41"/>
  <c r="G357" i="41"/>
  <c r="M357" i="41"/>
  <c r="I357" i="41"/>
  <c r="J357" i="41"/>
  <c r="H357" i="41"/>
  <c r="K365" i="41"/>
  <c r="G365" i="41"/>
  <c r="M365" i="41"/>
  <c r="I365" i="41"/>
  <c r="J365" i="41"/>
  <c r="H365" i="41"/>
  <c r="L357" i="41"/>
  <c r="M363" i="41"/>
  <c r="I363" i="41"/>
  <c r="K363" i="41"/>
  <c r="G363" i="41"/>
  <c r="H363" i="41"/>
  <c r="L363" i="41"/>
  <c r="J363" i="41"/>
  <c r="J299" i="41"/>
  <c r="M299" i="41"/>
  <c r="I299" i="41"/>
  <c r="G295" i="41"/>
  <c r="H297" i="41"/>
  <c r="M297" i="41"/>
  <c r="H299" i="41"/>
  <c r="G300" i="41"/>
  <c r="G319" i="41"/>
  <c r="L320" i="41"/>
  <c r="H320" i="41"/>
  <c r="K320" i="41"/>
  <c r="G320" i="41"/>
  <c r="M321" i="41"/>
  <c r="L322" i="41"/>
  <c r="K323" i="41"/>
  <c r="J324" i="41"/>
  <c r="I325" i="41"/>
  <c r="H326" i="41"/>
  <c r="G327" i="41"/>
  <c r="L328" i="41"/>
  <c r="H328" i="41"/>
  <c r="K328" i="41"/>
  <c r="G328" i="41"/>
  <c r="G330" i="41"/>
  <c r="L333" i="41"/>
  <c r="H351" i="41"/>
  <c r="K353" i="41"/>
  <c r="L353" i="41"/>
  <c r="G353" i="41"/>
  <c r="I353" i="41"/>
  <c r="M353" i="41"/>
  <c r="H353" i="41"/>
  <c r="M355" i="41"/>
  <c r="I355" i="41"/>
  <c r="K355" i="41"/>
  <c r="G355" i="41"/>
  <c r="H355" i="41"/>
  <c r="L355" i="41"/>
  <c r="J355" i="41"/>
  <c r="J354" i="41"/>
  <c r="L354" i="41"/>
  <c r="H354" i="41"/>
  <c r="J358" i="41"/>
  <c r="L358" i="41"/>
  <c r="H358" i="41"/>
  <c r="J362" i="41"/>
  <c r="L362" i="41"/>
  <c r="H362" i="41"/>
  <c r="K354" i="41"/>
  <c r="G358" i="41"/>
  <c r="K362" i="41"/>
  <c r="L414" i="41"/>
  <c r="P414" i="41"/>
  <c r="K361" i="41"/>
  <c r="G361" i="41"/>
  <c r="M361" i="41"/>
  <c r="I361" i="41"/>
  <c r="M362" i="41"/>
  <c r="M414" i="41"/>
  <c r="AA414" i="41"/>
  <c r="AG414" i="41"/>
  <c r="I354" i="41"/>
  <c r="M358" i="41"/>
  <c r="J361" i="41"/>
  <c r="I362" i="41"/>
  <c r="K414" i="41"/>
  <c r="O414" i="41"/>
  <c r="AC414" i="41"/>
  <c r="AI414" i="41"/>
  <c r="AD462" i="41"/>
  <c r="M1599" i="41" l="1"/>
  <c r="P1597" i="41"/>
  <c r="K1192" i="41"/>
  <c r="I1232" i="41"/>
  <c r="Q651" i="41"/>
  <c r="AE651" i="41" s="1"/>
  <c r="I1042" i="41"/>
  <c r="Q476" i="41"/>
  <c r="AE476" i="41" s="1"/>
  <c r="P594" i="41"/>
  <c r="AG594" i="41" s="1"/>
  <c r="M561" i="41"/>
  <c r="Q646" i="41"/>
  <c r="AE646" i="41" s="1"/>
  <c r="Q578" i="41"/>
  <c r="AE578" i="41" s="1"/>
  <c r="Q575" i="41"/>
  <c r="AE575" i="41" s="1"/>
  <c r="I1174" i="41"/>
  <c r="K1234" i="41"/>
  <c r="I1233" i="41"/>
  <c r="K1191" i="41"/>
  <c r="Q473" i="41"/>
  <c r="AE473" i="41" s="1"/>
  <c r="Q605" i="41"/>
  <c r="AI605" i="41" s="1"/>
  <c r="M560" i="41"/>
  <c r="Q648" i="41"/>
  <c r="AE648" i="41" s="1"/>
  <c r="Q645" i="41"/>
  <c r="AE645" i="41" s="1"/>
  <c r="Q576" i="41"/>
  <c r="AE576" i="41" s="1"/>
  <c r="I1231" i="41"/>
  <c r="L478" i="41"/>
  <c r="O475" i="41"/>
  <c r="Q472" i="41"/>
  <c r="AE472" i="41" s="1"/>
  <c r="P591" i="41"/>
  <c r="AG591" i="41" s="1"/>
  <c r="Q606" i="41"/>
  <c r="AI606" i="41" s="1"/>
  <c r="M559" i="41"/>
  <c r="Q650" i="41"/>
  <c r="AE650" i="41" s="1"/>
  <c r="I1175" i="41"/>
  <c r="I1051" i="41"/>
  <c r="L474" i="41"/>
  <c r="O479" i="41"/>
  <c r="Q607" i="41"/>
  <c r="AI607" i="41" s="1"/>
  <c r="M566" i="41"/>
  <c r="M558" i="41"/>
  <c r="Q647" i="41"/>
  <c r="AE647" i="41" s="1"/>
  <c r="I1179" i="41"/>
  <c r="P595" i="41"/>
  <c r="AG595" i="41" s="1"/>
  <c r="J1191" i="41"/>
  <c r="K1160" i="41"/>
  <c r="Q577" i="41"/>
  <c r="AE577" i="41" s="1"/>
  <c r="M45" i="41"/>
  <c r="P592" i="41"/>
  <c r="AG592" i="41" s="1"/>
  <c r="M565" i="41"/>
  <c r="I1178" i="41"/>
  <c r="K1189" i="41"/>
  <c r="P596" i="41"/>
  <c r="AG596" i="41" s="1"/>
  <c r="P708" i="41"/>
  <c r="AG708" i="41" s="1"/>
  <c r="Q649" i="41"/>
  <c r="AE649" i="41" s="1"/>
  <c r="I973" i="41"/>
  <c r="I1176" i="41"/>
  <c r="K1193" i="41"/>
  <c r="Q608" i="41"/>
  <c r="AI608" i="41" s="1"/>
  <c r="R1601" i="41"/>
  <c r="N528" i="41"/>
  <c r="AF528" i="41" s="1"/>
  <c r="N441" i="41"/>
  <c r="AF441" i="41" s="1"/>
  <c r="N446" i="41"/>
  <c r="AF446" i="41" s="1"/>
  <c r="N440" i="41"/>
  <c r="AF440" i="41" s="1"/>
  <c r="N445" i="41"/>
  <c r="AF445" i="41" s="1"/>
  <c r="N439" i="41"/>
  <c r="AF439" i="41" s="1"/>
  <c r="N438" i="41"/>
  <c r="N444" i="41"/>
  <c r="AF444" i="41" s="1"/>
  <c r="N443" i="41"/>
  <c r="AF443" i="41" s="1"/>
  <c r="N447" i="41"/>
  <c r="AF447" i="41" s="1"/>
  <c r="N442" i="41"/>
  <c r="AF442" i="41" s="1"/>
  <c r="AE524" i="41"/>
  <c r="Q438" i="41"/>
  <c r="AE438" i="41" s="1"/>
  <c r="Q444" i="41"/>
  <c r="AE444" i="41" s="1"/>
  <c r="Q443" i="41"/>
  <c r="AE443" i="41" s="1"/>
  <c r="Q447" i="41"/>
  <c r="AE447" i="41" s="1"/>
  <c r="Q442" i="41"/>
  <c r="AE442" i="41" s="1"/>
  <c r="Q441" i="41"/>
  <c r="AE441" i="41" s="1"/>
  <c r="Q446" i="41"/>
  <c r="AE446" i="41" s="1"/>
  <c r="Q440" i="41"/>
  <c r="AE440" i="41" s="1"/>
  <c r="Q445" i="41"/>
  <c r="AE445" i="41" s="1"/>
  <c r="Q439" i="41"/>
  <c r="AE439" i="41" s="1"/>
  <c r="M46" i="41"/>
  <c r="L447" i="41"/>
  <c r="L442" i="41"/>
  <c r="L441" i="41"/>
  <c r="L446" i="41"/>
  <c r="L440" i="41"/>
  <c r="L445" i="41"/>
  <c r="L439" i="41"/>
  <c r="L438" i="41"/>
  <c r="L444" i="41"/>
  <c r="L443" i="41"/>
  <c r="P627" i="41"/>
  <c r="AG627" i="41" s="1"/>
  <c r="N526" i="41"/>
  <c r="AF526" i="41" s="1"/>
  <c r="H1601" i="41"/>
  <c r="M528" i="41"/>
  <c r="M447" i="41"/>
  <c r="M442" i="41"/>
  <c r="M441" i="41"/>
  <c r="M446" i="41"/>
  <c r="M440" i="41"/>
  <c r="M445" i="41"/>
  <c r="M439" i="41"/>
  <c r="M438" i="41"/>
  <c r="M444" i="41"/>
  <c r="M443" i="41"/>
  <c r="K1065" i="41"/>
  <c r="K1157" i="41"/>
  <c r="M47" i="41"/>
  <c r="J1218" i="41"/>
  <c r="K1069" i="41"/>
  <c r="K1161" i="41"/>
  <c r="AG524" i="41"/>
  <c r="P445" i="41"/>
  <c r="AG445" i="41" s="1"/>
  <c r="P439" i="41"/>
  <c r="AG439" i="41" s="1"/>
  <c r="P438" i="41"/>
  <c r="AG438" i="41" s="1"/>
  <c r="P444" i="41"/>
  <c r="AG444" i="41" s="1"/>
  <c r="P443" i="41"/>
  <c r="AG443" i="41" s="1"/>
  <c r="P447" i="41"/>
  <c r="AG447" i="41" s="1"/>
  <c r="P442" i="41"/>
  <c r="AG442" i="41" s="1"/>
  <c r="P441" i="41"/>
  <c r="AG441" i="41" s="1"/>
  <c r="P446" i="41"/>
  <c r="AG446" i="41" s="1"/>
  <c r="P440" i="41"/>
  <c r="AG440" i="41" s="1"/>
  <c r="K1206" i="41"/>
  <c r="K1201" i="41"/>
  <c r="Q528" i="41"/>
  <c r="AE528" i="41" s="1"/>
  <c r="N532" i="41"/>
  <c r="AF532" i="41" s="1"/>
  <c r="Q514" i="41"/>
  <c r="AE514" i="41" s="1"/>
  <c r="N709" i="41"/>
  <c r="O530" i="41"/>
  <c r="O446" i="41"/>
  <c r="O440" i="41"/>
  <c r="O445" i="41"/>
  <c r="O439" i="41"/>
  <c r="O438" i="41"/>
  <c r="O444" i="41"/>
  <c r="O443" i="41"/>
  <c r="O447" i="41"/>
  <c r="O442" i="41"/>
  <c r="O441" i="41"/>
  <c r="Q530" i="41"/>
  <c r="AE530" i="41" s="1"/>
  <c r="K1203" i="41"/>
  <c r="K1070" i="41"/>
  <c r="K1165" i="41"/>
  <c r="K989" i="41"/>
  <c r="K1207" i="41"/>
  <c r="AI603" i="41"/>
  <c r="M49" i="41"/>
  <c r="P629" i="41"/>
  <c r="AG629" i="41" s="1"/>
  <c r="K1205" i="41"/>
  <c r="Q529" i="41"/>
  <c r="AE529" i="41" s="1"/>
  <c r="Q532" i="41"/>
  <c r="AE532" i="41" s="1"/>
  <c r="K1068" i="41"/>
  <c r="K1159" i="41"/>
  <c r="P577" i="41"/>
  <c r="AG577" i="41" s="1"/>
  <c r="M48" i="41"/>
  <c r="M50" i="41"/>
  <c r="Q533" i="41"/>
  <c r="AE533" i="41" s="1"/>
  <c r="I1055" i="41"/>
  <c r="N707" i="41"/>
  <c r="AF707" i="41" s="1"/>
  <c r="K1162" i="41"/>
  <c r="K1163" i="41"/>
  <c r="I1056" i="41"/>
  <c r="I1052" i="41"/>
  <c r="Q531" i="41"/>
  <c r="AE531" i="41" s="1"/>
  <c r="P699" i="41"/>
  <c r="AG699" i="41" s="1"/>
  <c r="K1164" i="41"/>
  <c r="AG706" i="41"/>
  <c r="AG661" i="41"/>
  <c r="N527" i="41"/>
  <c r="AF527" i="41" s="1"/>
  <c r="Q559" i="41"/>
  <c r="AE559" i="41" s="1"/>
  <c r="I1054" i="41"/>
  <c r="K1601" i="41"/>
  <c r="K1204" i="41"/>
  <c r="P667" i="41"/>
  <c r="AG667" i="41" s="1"/>
  <c r="K957" i="41"/>
  <c r="Q566" i="41"/>
  <c r="AE566" i="41" s="1"/>
  <c r="Q558" i="41"/>
  <c r="AE558" i="41" s="1"/>
  <c r="K1100" i="41"/>
  <c r="Q565" i="41"/>
  <c r="AE565" i="41" s="1"/>
  <c r="J1051" i="41"/>
  <c r="K1094" i="41"/>
  <c r="Q564" i="41"/>
  <c r="AE564" i="41" s="1"/>
  <c r="I1311" i="41"/>
  <c r="K1098" i="41"/>
  <c r="Q563" i="41"/>
  <c r="AE563" i="41" s="1"/>
  <c r="K1145" i="41"/>
  <c r="K1144" i="41"/>
  <c r="Q665" i="41"/>
  <c r="AE665" i="41" s="1"/>
  <c r="K1095" i="41"/>
  <c r="K1141" i="41"/>
  <c r="Q562" i="41"/>
  <c r="AE562" i="41" s="1"/>
  <c r="I856" i="41"/>
  <c r="K1140" i="41"/>
  <c r="K1146" i="41"/>
  <c r="K1097" i="41"/>
  <c r="K1148" i="41"/>
  <c r="Q561" i="41"/>
  <c r="AE561" i="41" s="1"/>
  <c r="Q666" i="41"/>
  <c r="AE666" i="41" s="1"/>
  <c r="J1056" i="41"/>
  <c r="K1142" i="41"/>
  <c r="I1259" i="41"/>
  <c r="K1099" i="41"/>
  <c r="K1082" i="41"/>
  <c r="L45" i="41"/>
  <c r="Q560" i="41"/>
  <c r="AE560" i="41" s="1"/>
  <c r="K1147" i="41"/>
  <c r="K1026" i="41"/>
  <c r="I957" i="41"/>
  <c r="K952" i="41"/>
  <c r="AG557" i="41"/>
  <c r="P559" i="41"/>
  <c r="AG559" i="41" s="1"/>
  <c r="L46" i="41"/>
  <c r="Q668" i="41"/>
  <c r="AE668" i="41" s="1"/>
  <c r="J1130" i="41"/>
  <c r="K769" i="41"/>
  <c r="I1307" i="41"/>
  <c r="K768" i="41"/>
  <c r="Q667" i="41"/>
  <c r="AE667" i="41" s="1"/>
  <c r="I1261" i="41"/>
  <c r="K1081" i="41"/>
  <c r="L47" i="41"/>
  <c r="L708" i="41"/>
  <c r="Q670" i="41"/>
  <c r="AE670" i="41" s="1"/>
  <c r="K765" i="41"/>
  <c r="I1312" i="41"/>
  <c r="K767" i="41"/>
  <c r="L496" i="41"/>
  <c r="I1260" i="41"/>
  <c r="K1085" i="41"/>
  <c r="L48" i="41"/>
  <c r="I1308" i="41"/>
  <c r="N560" i="41"/>
  <c r="AF560" i="41" s="1"/>
  <c r="K766" i="41"/>
  <c r="M652" i="41"/>
  <c r="L492" i="41"/>
  <c r="K1079" i="41"/>
  <c r="L49" i="41"/>
  <c r="L709" i="41"/>
  <c r="J1125" i="41"/>
  <c r="I1310" i="41"/>
  <c r="L488" i="41"/>
  <c r="L50" i="41"/>
  <c r="M647" i="41"/>
  <c r="J1128" i="41"/>
  <c r="N1341" i="41"/>
  <c r="Q669" i="41"/>
  <c r="AE669" i="41" s="1"/>
  <c r="K1084" i="41"/>
  <c r="K855" i="41"/>
  <c r="J1129" i="41"/>
  <c r="M648" i="41"/>
  <c r="K1078" i="41"/>
  <c r="Q664" i="41"/>
  <c r="AE664" i="41" s="1"/>
  <c r="Q698" i="41"/>
  <c r="AE698" i="41" s="1"/>
  <c r="K1067" i="41"/>
  <c r="K1080" i="41"/>
  <c r="AF706" i="41"/>
  <c r="I717" i="41"/>
  <c r="J722" i="41"/>
  <c r="N698" i="41"/>
  <c r="AF698" i="41" s="1"/>
  <c r="J720" i="41"/>
  <c r="J718" i="41"/>
  <c r="I722" i="41"/>
  <c r="N200" i="41"/>
  <c r="I720" i="41"/>
  <c r="I718" i="41"/>
  <c r="J723" i="41"/>
  <c r="I723" i="41"/>
  <c r="J721" i="41"/>
  <c r="N330" i="41"/>
  <c r="I952" i="41"/>
  <c r="I721" i="41"/>
  <c r="J719" i="41"/>
  <c r="N362" i="41"/>
  <c r="I956" i="41"/>
  <c r="AE574" i="41"/>
  <c r="N297" i="41"/>
  <c r="N264" i="41"/>
  <c r="N231" i="41"/>
  <c r="AE131" i="41"/>
  <c r="Q139" i="41"/>
  <c r="AE139" i="41" s="1"/>
  <c r="Q135" i="41"/>
  <c r="AE135" i="41" s="1"/>
  <c r="Q138" i="41"/>
  <c r="AE138" i="41" s="1"/>
  <c r="Q134" i="41"/>
  <c r="Q137" i="41"/>
  <c r="AE137" i="41" s="1"/>
  <c r="Q133" i="41"/>
  <c r="AE133" i="41" s="1"/>
  <c r="Q136" i="41"/>
  <c r="Q132" i="41"/>
  <c r="L139" i="41"/>
  <c r="L135" i="41"/>
  <c r="L138" i="41"/>
  <c r="L134" i="41"/>
  <c r="L137" i="41"/>
  <c r="L133" i="41"/>
  <c r="L136" i="41"/>
  <c r="L132" i="41"/>
  <c r="AF131" i="41"/>
  <c r="N138" i="41"/>
  <c r="AF138" i="41" s="1"/>
  <c r="N134" i="41"/>
  <c r="AF134" i="41" s="1"/>
  <c r="N137" i="41"/>
  <c r="AF137" i="41" s="1"/>
  <c r="N133" i="41"/>
  <c r="N136" i="41"/>
  <c r="AF136" i="41" s="1"/>
  <c r="N132" i="41"/>
  <c r="N139" i="41"/>
  <c r="AF139" i="41" s="1"/>
  <c r="N135" i="41"/>
  <c r="AF135" i="41" s="1"/>
  <c r="M139" i="41"/>
  <c r="M135" i="41"/>
  <c r="M138" i="41"/>
  <c r="M134" i="41"/>
  <c r="M137" i="41"/>
  <c r="M133" i="41"/>
  <c r="M136" i="41"/>
  <c r="M132" i="41"/>
  <c r="AG131" i="41"/>
  <c r="P136" i="41"/>
  <c r="AG136" i="41" s="1"/>
  <c r="P132" i="41"/>
  <c r="P139" i="41"/>
  <c r="AG139" i="41" s="1"/>
  <c r="P135" i="41"/>
  <c r="AG135" i="41" s="1"/>
  <c r="P138" i="41"/>
  <c r="AG138" i="41" s="1"/>
  <c r="P134" i="41"/>
  <c r="AG134" i="41" s="1"/>
  <c r="P137" i="41"/>
  <c r="P133" i="41"/>
  <c r="AG133" i="41" s="1"/>
  <c r="O137" i="41"/>
  <c r="O133" i="41"/>
  <c r="O136" i="41"/>
  <c r="O132" i="41"/>
  <c r="O139" i="41"/>
  <c r="O135" i="41"/>
  <c r="O138" i="41"/>
  <c r="O134" i="41"/>
  <c r="P1331" i="41"/>
  <c r="I1189" i="41"/>
  <c r="I1191" i="41"/>
  <c r="I1193" i="41"/>
  <c r="O529" i="41"/>
  <c r="N507" i="41"/>
  <c r="AF507" i="41" s="1"/>
  <c r="I969" i="41"/>
  <c r="K1055" i="41"/>
  <c r="I782" i="41"/>
  <c r="J1219" i="41"/>
  <c r="J1221" i="41"/>
  <c r="J1220" i="41"/>
  <c r="Q592" i="41"/>
  <c r="AE592" i="41" s="1"/>
  <c r="Q593" i="41"/>
  <c r="AE593" i="41" s="1"/>
  <c r="N474" i="41"/>
  <c r="AF474" i="41" s="1"/>
  <c r="R1599" i="41"/>
  <c r="K1597" i="41"/>
  <c r="L1597" i="41"/>
  <c r="S1601" i="41"/>
  <c r="N1601" i="41"/>
  <c r="M634" i="41"/>
  <c r="M629" i="41"/>
  <c r="I1208" i="41"/>
  <c r="J1174" i="41"/>
  <c r="K1042" i="41"/>
  <c r="S1599" i="41"/>
  <c r="S1597" i="41"/>
  <c r="M1597" i="41"/>
  <c r="L489" i="41"/>
  <c r="L493" i="41"/>
  <c r="Q546" i="41"/>
  <c r="AE546" i="41" s="1"/>
  <c r="Q542" i="41"/>
  <c r="AE542" i="41" s="1"/>
  <c r="I1294" i="41"/>
  <c r="I1068" i="41"/>
  <c r="I1192" i="41"/>
  <c r="P44" i="41"/>
  <c r="AG44" i="41" s="1"/>
  <c r="P48" i="41"/>
  <c r="AG48" i="41" s="1"/>
  <c r="Q6" i="41"/>
  <c r="AE6" i="41" s="1"/>
  <c r="L15" i="41"/>
  <c r="N6" i="41"/>
  <c r="AF6" i="41" s="1"/>
  <c r="N10" i="41"/>
  <c r="AF10" i="41" s="1"/>
  <c r="O527" i="41"/>
  <c r="N515" i="41"/>
  <c r="AF515" i="41" s="1"/>
  <c r="O606" i="41"/>
  <c r="I974" i="41"/>
  <c r="I1043" i="41"/>
  <c r="I799" i="41"/>
  <c r="J1432" i="41"/>
  <c r="J1217" i="41"/>
  <c r="J1216" i="41"/>
  <c r="N478" i="41"/>
  <c r="AF478" i="41" s="1"/>
  <c r="N475" i="41"/>
  <c r="AF475" i="41" s="1"/>
  <c r="M644" i="41"/>
  <c r="J1597" i="41"/>
  <c r="N1599" i="41"/>
  <c r="Q1597" i="41"/>
  <c r="H1597" i="41"/>
  <c r="N530" i="41"/>
  <c r="AF530" i="41" s="1"/>
  <c r="T1601" i="41"/>
  <c r="O1601" i="41"/>
  <c r="I1601" i="41"/>
  <c r="M633" i="41"/>
  <c r="M626" i="41"/>
  <c r="K1054" i="41"/>
  <c r="P698" i="41"/>
  <c r="AG698" i="41" s="1"/>
  <c r="K1038" i="41"/>
  <c r="O1599" i="41"/>
  <c r="P631" i="41"/>
  <c r="AG631" i="41" s="1"/>
  <c r="Q1601" i="41"/>
  <c r="P633" i="41"/>
  <c r="AG633" i="41" s="1"/>
  <c r="L490" i="41"/>
  <c r="L494" i="41"/>
  <c r="N579" i="41"/>
  <c r="AF579" i="41" s="1"/>
  <c r="Q496" i="41"/>
  <c r="AE496" i="41" s="1"/>
  <c r="Q487" i="41"/>
  <c r="AE487" i="41" s="1"/>
  <c r="M490" i="41"/>
  <c r="Q543" i="41"/>
  <c r="AE543" i="41" s="1"/>
  <c r="Q547" i="41"/>
  <c r="AE547" i="41" s="1"/>
  <c r="M686" i="41"/>
  <c r="I1094" i="41"/>
  <c r="I1095" i="41"/>
  <c r="I1295" i="41"/>
  <c r="I1297" i="41"/>
  <c r="I953" i="41"/>
  <c r="I959" i="41"/>
  <c r="R1597" i="41"/>
  <c r="I1065" i="41"/>
  <c r="AF469" i="41"/>
  <c r="P45" i="41"/>
  <c r="AG45" i="41" s="1"/>
  <c r="P49" i="41"/>
  <c r="AG49" i="41" s="1"/>
  <c r="L6" i="41"/>
  <c r="Q8" i="41"/>
  <c r="AE8" i="41" s="1"/>
  <c r="N13" i="41"/>
  <c r="AF13" i="41" s="1"/>
  <c r="N7" i="41"/>
  <c r="AF7" i="41" s="1"/>
  <c r="N11" i="41"/>
  <c r="AF11" i="41" s="1"/>
  <c r="N477" i="41"/>
  <c r="AF477" i="41" s="1"/>
  <c r="M531" i="41"/>
  <c r="M530" i="41"/>
  <c r="P628" i="41"/>
  <c r="AG628" i="41" s="1"/>
  <c r="P630" i="41"/>
  <c r="AG630" i="41" s="1"/>
  <c r="O607" i="41"/>
  <c r="I971" i="41"/>
  <c r="K1052" i="41"/>
  <c r="J1312" i="41"/>
  <c r="N471" i="41"/>
  <c r="AF471" i="41" s="1"/>
  <c r="Q594" i="41"/>
  <c r="AE594" i="41" s="1"/>
  <c r="P1351" i="41"/>
  <c r="T1331" i="41"/>
  <c r="Q591" i="41"/>
  <c r="AE591" i="41" s="1"/>
  <c r="N470" i="41"/>
  <c r="AF470" i="41" s="1"/>
  <c r="N476" i="41"/>
  <c r="AF476" i="41" s="1"/>
  <c r="I968" i="41"/>
  <c r="K1039" i="41"/>
  <c r="O1597" i="41"/>
  <c r="J1599" i="41"/>
  <c r="T1597" i="41"/>
  <c r="P1601" i="41"/>
  <c r="J1601" i="41"/>
  <c r="L1601" i="41"/>
  <c r="P632" i="41"/>
  <c r="AG632" i="41" s="1"/>
  <c r="M632" i="41"/>
  <c r="T1599" i="41"/>
  <c r="M684" i="41"/>
  <c r="K1599" i="41"/>
  <c r="L487" i="41"/>
  <c r="L491" i="41"/>
  <c r="Q488" i="41"/>
  <c r="AE488" i="41" s="1"/>
  <c r="Q495" i="41"/>
  <c r="AE495" i="41" s="1"/>
  <c r="M494" i="41"/>
  <c r="Q544" i="41"/>
  <c r="AE544" i="41" s="1"/>
  <c r="Q548" i="41"/>
  <c r="AE548" i="41" s="1"/>
  <c r="Q549" i="41"/>
  <c r="AE549" i="41" s="1"/>
  <c r="I1097" i="41"/>
  <c r="I1296" i="41"/>
  <c r="I954" i="41"/>
  <c r="I955" i="41"/>
  <c r="I1070" i="41"/>
  <c r="AE589" i="41"/>
  <c r="I1282" i="41"/>
  <c r="I1286" i="41" s="1"/>
  <c r="I1284" i="41"/>
  <c r="AG137" i="41"/>
  <c r="Q98" i="41"/>
  <c r="AE98" i="41" s="1"/>
  <c r="Q94" i="41"/>
  <c r="AE94" i="41" s="1"/>
  <c r="Q90" i="41"/>
  <c r="Q97" i="41"/>
  <c r="AE97" i="41" s="1"/>
  <c r="Q93" i="41"/>
  <c r="AE93" i="41" s="1"/>
  <c r="AE89" i="41"/>
  <c r="Q100" i="41"/>
  <c r="AE100" i="41" s="1"/>
  <c r="Q96" i="41"/>
  <c r="AE96" i="41" s="1"/>
  <c r="Q92" i="41"/>
  <c r="AE92" i="41" s="1"/>
  <c r="Q99" i="41"/>
  <c r="AE99" i="41" s="1"/>
  <c r="Q95" i="41"/>
  <c r="AE95" i="41" s="1"/>
  <c r="Q91" i="41"/>
  <c r="AE91" i="41" s="1"/>
  <c r="L97" i="41"/>
  <c r="L93" i="41"/>
  <c r="L100" i="41"/>
  <c r="L96" i="41"/>
  <c r="L92" i="41"/>
  <c r="L99" i="41"/>
  <c r="L95" i="41"/>
  <c r="L91" i="41"/>
  <c r="L98" i="41"/>
  <c r="L94" i="41"/>
  <c r="L90" i="41"/>
  <c r="O100" i="41"/>
  <c r="O96" i="41"/>
  <c r="O92" i="41"/>
  <c r="O99" i="41"/>
  <c r="O95" i="41"/>
  <c r="O91" i="41"/>
  <c r="O98" i="41"/>
  <c r="O94" i="41"/>
  <c r="O90" i="41"/>
  <c r="O97" i="41"/>
  <c r="O93" i="41"/>
  <c r="AF133" i="41"/>
  <c r="AE136" i="41"/>
  <c r="AE134" i="41"/>
  <c r="AG89" i="41"/>
  <c r="P99" i="41"/>
  <c r="AG99" i="41" s="1"/>
  <c r="P95" i="41"/>
  <c r="AG95" i="41" s="1"/>
  <c r="P91" i="41"/>
  <c r="AG91" i="41" s="1"/>
  <c r="P98" i="41"/>
  <c r="AG98" i="41" s="1"/>
  <c r="P94" i="41"/>
  <c r="AG94" i="41" s="1"/>
  <c r="P90" i="41"/>
  <c r="P97" i="41"/>
  <c r="AG97" i="41" s="1"/>
  <c r="P93" i="41"/>
  <c r="AG93" i="41" s="1"/>
  <c r="P100" i="41"/>
  <c r="AG100" i="41" s="1"/>
  <c r="P96" i="41"/>
  <c r="AG96" i="41" s="1"/>
  <c r="P92" i="41"/>
  <c r="AG92" i="41" s="1"/>
  <c r="N97" i="41"/>
  <c r="AF97" i="41" s="1"/>
  <c r="N93" i="41"/>
  <c r="AF93" i="41" s="1"/>
  <c r="AF89" i="41"/>
  <c r="N100" i="41"/>
  <c r="AF100" i="41" s="1"/>
  <c r="N96" i="41"/>
  <c r="AF96" i="41" s="1"/>
  <c r="N92" i="41"/>
  <c r="AF92" i="41" s="1"/>
  <c r="N99" i="41"/>
  <c r="AF99" i="41" s="1"/>
  <c r="N95" i="41"/>
  <c r="AF95" i="41" s="1"/>
  <c r="N91" i="41"/>
  <c r="AF91" i="41" s="1"/>
  <c r="N98" i="41"/>
  <c r="AF98" i="41" s="1"/>
  <c r="N94" i="41"/>
  <c r="AF94" i="41" s="1"/>
  <c r="N90" i="41"/>
  <c r="M98" i="41"/>
  <c r="M94" i="41"/>
  <c r="M90" i="41"/>
  <c r="M97" i="41"/>
  <c r="M93" i="41"/>
  <c r="M100" i="41"/>
  <c r="M96" i="41"/>
  <c r="M92" i="41"/>
  <c r="M99" i="41"/>
  <c r="M95" i="41"/>
  <c r="M91" i="41"/>
  <c r="S1392" i="41"/>
  <c r="N1402" i="41"/>
  <c r="AI1419" i="41"/>
  <c r="AI1424" i="41" s="1"/>
  <c r="Q1424" i="41"/>
  <c r="AH1419" i="41"/>
  <c r="AH1424" i="41" s="1"/>
  <c r="T1424" i="41"/>
  <c r="AJ1419" i="41"/>
  <c r="AJ1424" i="41" s="1"/>
  <c r="S1424" i="41"/>
  <c r="P1402" i="41"/>
  <c r="Q12" i="41"/>
  <c r="AE12" i="41" s="1"/>
  <c r="M527" i="41"/>
  <c r="Q479" i="41"/>
  <c r="AE479" i="41" s="1"/>
  <c r="Q475" i="41"/>
  <c r="AE475" i="41" s="1"/>
  <c r="Q471" i="41"/>
  <c r="AE471" i="41" s="1"/>
  <c r="M526" i="41"/>
  <c r="K1053" i="41"/>
  <c r="N514" i="41"/>
  <c r="AF514" i="41" s="1"/>
  <c r="N559" i="41"/>
  <c r="AF559" i="41" s="1"/>
  <c r="J1178" i="41"/>
  <c r="I779" i="41"/>
  <c r="J1176" i="41"/>
  <c r="Q13" i="41"/>
  <c r="AE13" i="41" s="1"/>
  <c r="Q9" i="41"/>
  <c r="AE9" i="41" s="1"/>
  <c r="M529" i="41"/>
  <c r="Q478" i="41"/>
  <c r="AE478" i="41" s="1"/>
  <c r="Q474" i="41"/>
  <c r="AE474" i="41" s="1"/>
  <c r="Q470" i="41"/>
  <c r="AE470" i="41" s="1"/>
  <c r="O565" i="41"/>
  <c r="I1038" i="41"/>
  <c r="O592" i="41"/>
  <c r="N563" i="41"/>
  <c r="AF563" i="41" s="1"/>
  <c r="N561" i="41"/>
  <c r="AF561" i="41" s="1"/>
  <c r="J1177" i="41"/>
  <c r="I1040" i="41"/>
  <c r="M495" i="41"/>
  <c r="M496" i="41"/>
  <c r="P578" i="41"/>
  <c r="AG578" i="41" s="1"/>
  <c r="K959" i="41"/>
  <c r="Q525" i="41"/>
  <c r="AE525" i="41" s="1"/>
  <c r="M489" i="41"/>
  <c r="K958" i="41"/>
  <c r="K985" i="41"/>
  <c r="J1438" i="41"/>
  <c r="M487" i="41"/>
  <c r="M491" i="41"/>
  <c r="K953" i="41"/>
  <c r="K986" i="41"/>
  <c r="M1351" i="41"/>
  <c r="Q1412" i="41"/>
  <c r="AE1411" i="41"/>
  <c r="AE1412" i="41" s="1"/>
  <c r="M1341" i="41"/>
  <c r="N1351" i="41"/>
  <c r="AF1349" i="41"/>
  <c r="H1599" i="41"/>
  <c r="S1585" i="41"/>
  <c r="K1585" i="41"/>
  <c r="K1043" i="41"/>
  <c r="I1069" i="41"/>
  <c r="K973" i="41"/>
  <c r="I958" i="41"/>
  <c r="K956" i="41"/>
  <c r="M701" i="41"/>
  <c r="Q590" i="41"/>
  <c r="AE590" i="41" s="1"/>
  <c r="AG589" i="41"/>
  <c r="P626" i="41"/>
  <c r="AG626" i="41" s="1"/>
  <c r="AG625" i="41"/>
  <c r="N710" i="41"/>
  <c r="AF709" i="41"/>
  <c r="Q680" i="41"/>
  <c r="AE680" i="41" s="1"/>
  <c r="AE679" i="41"/>
  <c r="Q688" i="41"/>
  <c r="AE688" i="41" s="1"/>
  <c r="N701" i="41"/>
  <c r="AF699" i="41"/>
  <c r="Q626" i="41"/>
  <c r="AE626" i="41" s="1"/>
  <c r="AE625" i="41"/>
  <c r="N626" i="41"/>
  <c r="AF626" i="41" s="1"/>
  <c r="AF625" i="41"/>
  <c r="Q644" i="41"/>
  <c r="AE644" i="41" s="1"/>
  <c r="AE643" i="41"/>
  <c r="Q596" i="41"/>
  <c r="AE596" i="41" s="1"/>
  <c r="AF574" i="41"/>
  <c r="Q662" i="41"/>
  <c r="AE662" i="41" s="1"/>
  <c r="AE661" i="41"/>
  <c r="Q707" i="41"/>
  <c r="AE707" i="41" s="1"/>
  <c r="AE706" i="41"/>
  <c r="Q699" i="41"/>
  <c r="AE699" i="41" s="1"/>
  <c r="AE697" i="41"/>
  <c r="Q627" i="41"/>
  <c r="AE627" i="41" s="1"/>
  <c r="Q526" i="41"/>
  <c r="AE526" i="41" s="1"/>
  <c r="Q527" i="41"/>
  <c r="AE527" i="41" s="1"/>
  <c r="O605" i="41"/>
  <c r="O609" i="41" s="1"/>
  <c r="N506" i="41"/>
  <c r="AF506" i="41" s="1"/>
  <c r="J1192" i="41"/>
  <c r="J1189" i="41"/>
  <c r="N566" i="41"/>
  <c r="AF566" i="41" s="1"/>
  <c r="M682" i="41"/>
  <c r="M689" i="41" s="1"/>
  <c r="M493" i="41"/>
  <c r="M488" i="41"/>
  <c r="N492" i="41"/>
  <c r="AF492" i="41" s="1"/>
  <c r="K1025" i="41"/>
  <c r="K1030" i="41" s="1"/>
  <c r="K955" i="41"/>
  <c r="K988" i="41"/>
  <c r="K987" i="41"/>
  <c r="P547" i="41"/>
  <c r="AG547" i="41" s="1"/>
  <c r="K990" i="41"/>
  <c r="O683" i="41"/>
  <c r="I970" i="41"/>
  <c r="I1587" i="41"/>
  <c r="S620" i="41"/>
  <c r="AJ619" i="41"/>
  <c r="AJ620" i="41" s="1"/>
  <c r="N493" i="41"/>
  <c r="AF493" i="41" s="1"/>
  <c r="K984" i="41"/>
  <c r="P548" i="41"/>
  <c r="AG548" i="41" s="1"/>
  <c r="AG540" i="41"/>
  <c r="AJ1392" i="41"/>
  <c r="AF1402" i="41"/>
  <c r="N531" i="41"/>
  <c r="AF531" i="41" s="1"/>
  <c r="AF524" i="41"/>
  <c r="N511" i="41"/>
  <c r="AF511" i="41" s="1"/>
  <c r="AF505" i="41"/>
  <c r="R1331" i="41"/>
  <c r="Q510" i="41"/>
  <c r="AE510" i="41" s="1"/>
  <c r="AE505" i="41"/>
  <c r="M645" i="41"/>
  <c r="M650" i="41"/>
  <c r="M649" i="41"/>
  <c r="M651" i="41"/>
  <c r="P567" i="41"/>
  <c r="AG560" i="41"/>
  <c r="N590" i="41"/>
  <c r="AF590" i="41" s="1"/>
  <c r="AF589" i="41"/>
  <c r="K853" i="41"/>
  <c r="P549" i="41"/>
  <c r="AG549" i="41" s="1"/>
  <c r="P543" i="41"/>
  <c r="AG543" i="41" s="1"/>
  <c r="L12" i="41"/>
  <c r="N512" i="41"/>
  <c r="AF512" i="41" s="1"/>
  <c r="N508" i="41"/>
  <c r="AF508" i="41" s="1"/>
  <c r="N631" i="41"/>
  <c r="AF631" i="41" s="1"/>
  <c r="J1070" i="41"/>
  <c r="J1066" i="41"/>
  <c r="J1068" i="41"/>
  <c r="J1069" i="41"/>
  <c r="J1067" i="41"/>
  <c r="J1065" i="41"/>
  <c r="N510" i="41"/>
  <c r="AF510" i="41" s="1"/>
  <c r="N533" i="41"/>
  <c r="AF533" i="41" s="1"/>
  <c r="H1585" i="41"/>
  <c r="H1587" i="41"/>
  <c r="N525" i="41"/>
  <c r="AF525" i="41" s="1"/>
  <c r="J1181" i="41"/>
  <c r="I1039" i="41"/>
  <c r="I895" i="41"/>
  <c r="I894" i="41"/>
  <c r="I893" i="41"/>
  <c r="I892" i="41"/>
  <c r="I891" i="41"/>
  <c r="I896" i="41"/>
  <c r="I890" i="41"/>
  <c r="I897" i="41"/>
  <c r="J1271" i="41"/>
  <c r="J1269" i="41"/>
  <c r="J1270" i="41"/>
  <c r="J1268" i="41"/>
  <c r="J1272" i="41"/>
  <c r="O1598" i="41"/>
  <c r="P542" i="41"/>
  <c r="AG542" i="41" s="1"/>
  <c r="K882" i="41"/>
  <c r="K877" i="41"/>
  <c r="K880" i="41"/>
  <c r="K876" i="41"/>
  <c r="K881" i="41"/>
  <c r="K879" i="41"/>
  <c r="K875" i="41"/>
  <c r="K878" i="41"/>
  <c r="J1100" i="41"/>
  <c r="J1096" i="41"/>
  <c r="J1098" i="41"/>
  <c r="J1094" i="41"/>
  <c r="J1093" i="41"/>
  <c r="J1099" i="41"/>
  <c r="J1097" i="41"/>
  <c r="J1095" i="41"/>
  <c r="J882" i="41"/>
  <c r="J881" i="41"/>
  <c r="J877" i="41"/>
  <c r="J880" i="41"/>
  <c r="J876" i="41"/>
  <c r="J879" i="41"/>
  <c r="J875" i="41"/>
  <c r="J878" i="41"/>
  <c r="I879" i="41"/>
  <c r="I878" i="41"/>
  <c r="I881" i="41"/>
  <c r="I877" i="41"/>
  <c r="I876" i="41"/>
  <c r="I880" i="41"/>
  <c r="I875" i="41"/>
  <c r="I882" i="41"/>
  <c r="L11" i="41"/>
  <c r="L7" i="41"/>
  <c r="L14" i="41"/>
  <c r="N516" i="41"/>
  <c r="AF516" i="41" s="1"/>
  <c r="N596" i="41"/>
  <c r="AF596" i="41" s="1"/>
  <c r="J1085" i="41"/>
  <c r="J1081" i="41"/>
  <c r="J1083" i="41"/>
  <c r="J1079" i="41"/>
  <c r="J1084" i="41"/>
  <c r="J1082" i="41"/>
  <c r="J1080" i="41"/>
  <c r="J1078" i="41"/>
  <c r="K1587" i="41"/>
  <c r="N1587" i="41"/>
  <c r="J1261" i="41"/>
  <c r="J1259" i="41"/>
  <c r="J1258" i="41"/>
  <c r="J1260" i="41"/>
  <c r="M1402" i="41"/>
  <c r="J1180" i="41"/>
  <c r="P1392" i="41"/>
  <c r="K852" i="41"/>
  <c r="J1179" i="41"/>
  <c r="K1313" i="41"/>
  <c r="Q1585" i="41"/>
  <c r="I986" i="41"/>
  <c r="I983" i="41"/>
  <c r="I990" i="41"/>
  <c r="I987" i="41"/>
  <c r="I989" i="41"/>
  <c r="I988" i="41"/>
  <c r="I985" i="41"/>
  <c r="I984" i="41"/>
  <c r="P541" i="41"/>
  <c r="AG541" i="41" s="1"/>
  <c r="P544" i="41"/>
  <c r="AG544" i="41" s="1"/>
  <c r="Q11" i="41"/>
  <c r="AE11" i="41" s="1"/>
  <c r="AE5" i="41"/>
  <c r="K925" i="41"/>
  <c r="K921" i="41"/>
  <c r="K924" i="41"/>
  <c r="K927" i="41"/>
  <c r="K926" i="41"/>
  <c r="K928" i="41"/>
  <c r="K923" i="41"/>
  <c r="K922" i="41"/>
  <c r="J1297" i="41"/>
  <c r="J1299" i="41"/>
  <c r="J1295" i="41"/>
  <c r="J1296" i="41"/>
  <c r="J1294" i="41"/>
  <c r="J1298" i="41"/>
  <c r="J990" i="41"/>
  <c r="J986" i="41"/>
  <c r="J988" i="41"/>
  <c r="J984" i="41"/>
  <c r="J987" i="41"/>
  <c r="J985" i="41"/>
  <c r="J983" i="41"/>
  <c r="J989" i="41"/>
  <c r="O566" i="41"/>
  <c r="N513" i="41"/>
  <c r="AF513" i="41" s="1"/>
  <c r="P653" i="41"/>
  <c r="K1598" i="41"/>
  <c r="M1598" i="41"/>
  <c r="O1587" i="41"/>
  <c r="I1026" i="41"/>
  <c r="I1027" i="41"/>
  <c r="I1028" i="41"/>
  <c r="I1025" i="41"/>
  <c r="I1029" i="41"/>
  <c r="I1024" i="41"/>
  <c r="S1598" i="41"/>
  <c r="N1585" i="41"/>
  <c r="R1585" i="41"/>
  <c r="U1585" i="41" s="1"/>
  <c r="P546" i="41"/>
  <c r="AG546" i="41" s="1"/>
  <c r="AF1351" i="41"/>
  <c r="J1026" i="41"/>
  <c r="J1028" i="41"/>
  <c r="J1024" i="41"/>
  <c r="J1025" i="41"/>
  <c r="J1029" i="41"/>
  <c r="J1027" i="41"/>
  <c r="J1001" i="41"/>
  <c r="J1003" i="41"/>
  <c r="J999" i="41"/>
  <c r="J1002" i="41"/>
  <c r="J1000" i="41"/>
  <c r="I1000" i="41"/>
  <c r="I1001" i="41"/>
  <c r="I1002" i="41"/>
  <c r="I999" i="41"/>
  <c r="I1003" i="41"/>
  <c r="K1003" i="41"/>
  <c r="K999" i="41"/>
  <c r="K1001" i="41"/>
  <c r="K1002" i="41"/>
  <c r="K1000" i="41"/>
  <c r="N592" i="41"/>
  <c r="AF592" i="41" s="1"/>
  <c r="N627" i="41"/>
  <c r="AF627" i="41" s="1"/>
  <c r="J955" i="41"/>
  <c r="J954" i="41"/>
  <c r="J959" i="41"/>
  <c r="J958" i="41"/>
  <c r="J953" i="41"/>
  <c r="J952" i="41"/>
  <c r="J957" i="41"/>
  <c r="J956" i="41"/>
  <c r="P1585" i="41"/>
  <c r="S1587" i="41"/>
  <c r="N529" i="41"/>
  <c r="AF529" i="41" s="1"/>
  <c r="M635" i="41"/>
  <c r="J1162" i="41"/>
  <c r="J1158" i="41"/>
  <c r="J1164" i="41"/>
  <c r="J1160" i="41"/>
  <c r="J1161" i="41"/>
  <c r="J1159" i="41"/>
  <c r="J1165" i="41"/>
  <c r="J1157" i="41"/>
  <c r="J1163" i="41"/>
  <c r="J1233" i="41"/>
  <c r="J1231" i="41"/>
  <c r="J1234" i="41"/>
  <c r="J1232" i="41"/>
  <c r="J1598" i="41"/>
  <c r="O1341" i="41"/>
  <c r="I1599" i="41"/>
  <c r="L1599" i="41"/>
  <c r="Q1599" i="41"/>
  <c r="J896" i="41"/>
  <c r="J892" i="41"/>
  <c r="J894" i="41"/>
  <c r="J897" i="41"/>
  <c r="J891" i="41"/>
  <c r="J893" i="41"/>
  <c r="J895" i="41"/>
  <c r="J890" i="41"/>
  <c r="J927" i="41"/>
  <c r="J923" i="41"/>
  <c r="J925" i="41"/>
  <c r="J921" i="41"/>
  <c r="J926" i="41"/>
  <c r="J924" i="41"/>
  <c r="J928" i="41"/>
  <c r="J922" i="41"/>
  <c r="I910" i="41"/>
  <c r="I906" i="41"/>
  <c r="I908" i="41"/>
  <c r="I913" i="41"/>
  <c r="I912" i="41"/>
  <c r="I911" i="41"/>
  <c r="I909" i="41"/>
  <c r="I907" i="41"/>
  <c r="J1248" i="41"/>
  <c r="J1244" i="41"/>
  <c r="J1250" i="41"/>
  <c r="J1246" i="41"/>
  <c r="J1247" i="41"/>
  <c r="J1245" i="41"/>
  <c r="J1249" i="41"/>
  <c r="O34" i="41"/>
  <c r="O29" i="41"/>
  <c r="O27" i="41"/>
  <c r="O33" i="41"/>
  <c r="O30" i="41"/>
  <c r="O25" i="41"/>
  <c r="O28" i="41"/>
  <c r="O31" i="41"/>
  <c r="O26" i="41"/>
  <c r="O32" i="41"/>
  <c r="O546" i="41"/>
  <c r="O549" i="41"/>
  <c r="O541" i="41"/>
  <c r="O544" i="41"/>
  <c r="O542" i="41"/>
  <c r="O547" i="41"/>
  <c r="O545" i="41"/>
  <c r="O548" i="41"/>
  <c r="O543" i="41"/>
  <c r="AE1341" i="41"/>
  <c r="N31" i="41"/>
  <c r="AF31" i="41" s="1"/>
  <c r="N26" i="41"/>
  <c r="AF26" i="41" s="1"/>
  <c r="N29" i="41"/>
  <c r="AF29" i="41" s="1"/>
  <c r="N32" i="41"/>
  <c r="AF32" i="41" s="1"/>
  <c r="N27" i="41"/>
  <c r="AF27" i="41" s="1"/>
  <c r="N30" i="41"/>
  <c r="AF30" i="41" s="1"/>
  <c r="N33" i="41"/>
  <c r="AF33" i="41" s="1"/>
  <c r="N25" i="41"/>
  <c r="AF25" i="41" s="1"/>
  <c r="N28" i="41"/>
  <c r="AF28" i="41" s="1"/>
  <c r="N34" i="41"/>
  <c r="AF34" i="41" s="1"/>
  <c r="O528" i="41"/>
  <c r="J1114" i="41"/>
  <c r="I784" i="41"/>
  <c r="AF1412" i="41"/>
  <c r="R1392" i="41"/>
  <c r="AG1402" i="41"/>
  <c r="J1149" i="41"/>
  <c r="I783" i="41"/>
  <c r="P671" i="41"/>
  <c r="U1562" i="41"/>
  <c r="L546" i="41"/>
  <c r="L545" i="41"/>
  <c r="L544" i="41"/>
  <c r="L543" i="41"/>
  <c r="L542" i="41"/>
  <c r="L549" i="41"/>
  <c r="L541" i="41"/>
  <c r="L548" i="41"/>
  <c r="L547" i="41"/>
  <c r="Q458" i="41"/>
  <c r="AE458" i="41" s="1"/>
  <c r="Q461" i="41"/>
  <c r="AE461" i="41" s="1"/>
  <c r="Q456" i="41"/>
  <c r="AE456" i="41" s="1"/>
  <c r="Q459" i="41"/>
  <c r="AE459" i="41" s="1"/>
  <c r="Q457" i="41"/>
  <c r="AE457" i="41" s="1"/>
  <c r="Q460" i="41"/>
  <c r="AE460" i="41" s="1"/>
  <c r="O460" i="41"/>
  <c r="O458" i="41"/>
  <c r="O461" i="41"/>
  <c r="O456" i="41"/>
  <c r="O459" i="41"/>
  <c r="O457" i="41"/>
  <c r="O488" i="41"/>
  <c r="O491" i="41"/>
  <c r="O494" i="41"/>
  <c r="O489" i="41"/>
  <c r="O492" i="41"/>
  <c r="O495" i="41"/>
  <c r="O487" i="41"/>
  <c r="O490" i="41"/>
  <c r="O493" i="41"/>
  <c r="O496" i="41"/>
  <c r="O526" i="41"/>
  <c r="I738" i="41"/>
  <c r="I868" i="41"/>
  <c r="I795" i="41"/>
  <c r="J1109" i="41"/>
  <c r="Q1402" i="41"/>
  <c r="L1589" i="41"/>
  <c r="Q506" i="41"/>
  <c r="AE506" i="41" s="1"/>
  <c r="Q512" i="41"/>
  <c r="AE512" i="41" s="1"/>
  <c r="Q511" i="41"/>
  <c r="AE511" i="41" s="1"/>
  <c r="O525" i="41"/>
  <c r="J1111" i="41"/>
  <c r="H1589" i="41"/>
  <c r="Q1587" i="41"/>
  <c r="M459" i="41"/>
  <c r="M457" i="41"/>
  <c r="M460" i="41"/>
  <c r="M458" i="41"/>
  <c r="M461" i="41"/>
  <c r="M456" i="41"/>
  <c r="L460" i="41"/>
  <c r="L459" i="41"/>
  <c r="L458" i="41"/>
  <c r="L457" i="41"/>
  <c r="L456" i="41"/>
  <c r="L461" i="41"/>
  <c r="O532" i="41"/>
  <c r="I1467" i="41"/>
  <c r="N517" i="41"/>
  <c r="AF517" i="41" s="1"/>
  <c r="K1235" i="41"/>
  <c r="P458" i="41"/>
  <c r="AG458" i="41" s="1"/>
  <c r="P461" i="41"/>
  <c r="AG461" i="41" s="1"/>
  <c r="P459" i="41"/>
  <c r="AG459" i="41" s="1"/>
  <c r="P456" i="41"/>
  <c r="AG456" i="41" s="1"/>
  <c r="P457" i="41"/>
  <c r="AG457" i="41" s="1"/>
  <c r="P460" i="41"/>
  <c r="AG460" i="41" s="1"/>
  <c r="Q30" i="41"/>
  <c r="AE30" i="41" s="1"/>
  <c r="Q33" i="41"/>
  <c r="AE33" i="41" s="1"/>
  <c r="Q25" i="41"/>
  <c r="AE25" i="41" s="1"/>
  <c r="Q28" i="41"/>
  <c r="AE28" i="41" s="1"/>
  <c r="Q26" i="41"/>
  <c r="AE26" i="41" s="1"/>
  <c r="Q31" i="41"/>
  <c r="AE31" i="41" s="1"/>
  <c r="Q34" i="41"/>
  <c r="AE34" i="41" s="1"/>
  <c r="Q29" i="41"/>
  <c r="AE29" i="41" s="1"/>
  <c r="Q32" i="41"/>
  <c r="AE32" i="41" s="1"/>
  <c r="Q27" i="41"/>
  <c r="AE27" i="41" s="1"/>
  <c r="O531" i="41"/>
  <c r="K829" i="41"/>
  <c r="AF1341" i="41"/>
  <c r="Q507" i="41"/>
  <c r="AE507" i="41" s="1"/>
  <c r="L671" i="41"/>
  <c r="Q1341" i="41"/>
  <c r="Q515" i="41"/>
  <c r="AE515" i="41" s="1"/>
  <c r="N543" i="41"/>
  <c r="AF543" i="41" s="1"/>
  <c r="N546" i="41"/>
  <c r="AF546" i="41" s="1"/>
  <c r="N549" i="41"/>
  <c r="AF549" i="41" s="1"/>
  <c r="N541" i="41"/>
  <c r="AF541" i="41" s="1"/>
  <c r="N544" i="41"/>
  <c r="AF544" i="41" s="1"/>
  <c r="N547" i="41"/>
  <c r="AF547" i="41" s="1"/>
  <c r="N542" i="41"/>
  <c r="AF542" i="41" s="1"/>
  <c r="N545" i="41"/>
  <c r="AF545" i="41" s="1"/>
  <c r="N548" i="41"/>
  <c r="AF548" i="41" s="1"/>
  <c r="M28" i="41"/>
  <c r="M34" i="41"/>
  <c r="M26" i="41"/>
  <c r="M29" i="41"/>
  <c r="M32" i="41"/>
  <c r="M27" i="41"/>
  <c r="M30" i="41"/>
  <c r="M33" i="41"/>
  <c r="M25" i="41"/>
  <c r="M31" i="41"/>
  <c r="N460" i="41"/>
  <c r="AF460" i="41" s="1"/>
  <c r="N458" i="41"/>
  <c r="AF458" i="41" s="1"/>
  <c r="N461" i="41"/>
  <c r="AF461" i="41" s="1"/>
  <c r="N456" i="41"/>
  <c r="AF456" i="41" s="1"/>
  <c r="N459" i="41"/>
  <c r="AF459" i="41" s="1"/>
  <c r="N457" i="41"/>
  <c r="AF457" i="41" s="1"/>
  <c r="P32" i="41"/>
  <c r="AG32" i="41" s="1"/>
  <c r="P27" i="41"/>
  <c r="AG27" i="41" s="1"/>
  <c r="P30" i="41"/>
  <c r="AG30" i="41" s="1"/>
  <c r="P33" i="41"/>
  <c r="AG33" i="41" s="1"/>
  <c r="P25" i="41"/>
  <c r="AG25" i="41" s="1"/>
  <c r="P28" i="41"/>
  <c r="AG28" i="41" s="1"/>
  <c r="P31" i="41"/>
  <c r="AG31" i="41" s="1"/>
  <c r="P34" i="41"/>
  <c r="AG34" i="41" s="1"/>
  <c r="P26" i="41"/>
  <c r="AG26" i="41" s="1"/>
  <c r="P29" i="41"/>
  <c r="AG29" i="41" s="1"/>
  <c r="L34" i="41"/>
  <c r="L25" i="41"/>
  <c r="L31" i="41"/>
  <c r="L29" i="41"/>
  <c r="L30" i="41"/>
  <c r="L28" i="41"/>
  <c r="L27" i="41"/>
  <c r="L26" i="41"/>
  <c r="L33" i="41"/>
  <c r="L32" i="41"/>
  <c r="Q508" i="41"/>
  <c r="AE508" i="41" s="1"/>
  <c r="I733" i="41"/>
  <c r="Q513" i="41"/>
  <c r="AE513" i="41" s="1"/>
  <c r="Q516" i="41"/>
  <c r="AE516" i="41" s="1"/>
  <c r="I780" i="41"/>
  <c r="K827" i="41"/>
  <c r="O470" i="41"/>
  <c r="P689" i="41"/>
  <c r="K783" i="41"/>
  <c r="K825" i="41"/>
  <c r="U1537" i="41"/>
  <c r="U1536" i="41"/>
  <c r="K824" i="41"/>
  <c r="N1589" i="41"/>
  <c r="I1589" i="41"/>
  <c r="M1589" i="41"/>
  <c r="R1589" i="41"/>
  <c r="S1589" i="41"/>
  <c r="O471" i="41"/>
  <c r="O477" i="41"/>
  <c r="O476" i="41"/>
  <c r="N628" i="41"/>
  <c r="AF628" i="41" s="1"/>
  <c r="N632" i="41"/>
  <c r="AF632" i="41" s="1"/>
  <c r="I865" i="41"/>
  <c r="J942" i="41"/>
  <c r="I867" i="41"/>
  <c r="J937" i="41"/>
  <c r="J1437" i="41"/>
  <c r="J1436" i="41"/>
  <c r="AE1351" i="41"/>
  <c r="J941" i="41"/>
  <c r="J1589" i="41"/>
  <c r="T1589" i="41"/>
  <c r="H1598" i="41"/>
  <c r="O473" i="41"/>
  <c r="O478" i="41"/>
  <c r="O472" i="41"/>
  <c r="N629" i="41"/>
  <c r="AF629" i="41" s="1"/>
  <c r="N633" i="41"/>
  <c r="AF633" i="41" s="1"/>
  <c r="I942" i="41"/>
  <c r="J943" i="41"/>
  <c r="I863" i="41"/>
  <c r="AE1402" i="41"/>
  <c r="Q620" i="41"/>
  <c r="O681" i="41"/>
  <c r="K828" i="41"/>
  <c r="J938" i="41"/>
  <c r="O1589" i="41"/>
  <c r="K1589" i="41"/>
  <c r="P1589" i="41"/>
  <c r="P701" i="41"/>
  <c r="L1598" i="41"/>
  <c r="N1598" i="41"/>
  <c r="T1598" i="41"/>
  <c r="N562" i="41"/>
  <c r="AF562" i="41" s="1"/>
  <c r="N558" i="41"/>
  <c r="AF558" i="41" s="1"/>
  <c r="N564" i="41"/>
  <c r="AF564" i="41" s="1"/>
  <c r="N565" i="41"/>
  <c r="AF565" i="41" s="1"/>
  <c r="U1545" i="41"/>
  <c r="U1574" i="41"/>
  <c r="Q581" i="41"/>
  <c r="AH1392" i="41"/>
  <c r="I734" i="41"/>
  <c r="I737" i="41"/>
  <c r="I1588" i="41"/>
  <c r="M1588" i="41"/>
  <c r="Q1588" i="41"/>
  <c r="J1588" i="41"/>
  <c r="N1588" i="41"/>
  <c r="R1588" i="41"/>
  <c r="K1588" i="41"/>
  <c r="O1588" i="41"/>
  <c r="S1588" i="41"/>
  <c r="H1588" i="41"/>
  <c r="L1588" i="41"/>
  <c r="P1588" i="41"/>
  <c r="T1588" i="41"/>
  <c r="K1194" i="41"/>
  <c r="N497" i="41"/>
  <c r="K1149" i="41"/>
  <c r="U1508" i="41"/>
  <c r="U1559" i="41"/>
  <c r="T1392" i="41"/>
  <c r="N1412" i="41"/>
  <c r="U1520" i="41"/>
  <c r="U1535" i="41"/>
  <c r="K1044" i="41"/>
  <c r="I797" i="41"/>
  <c r="I796" i="41"/>
  <c r="I798" i="41"/>
  <c r="L689" i="41"/>
  <c r="M581" i="41"/>
  <c r="U1549" i="41"/>
  <c r="U1522" i="41"/>
  <c r="U1519" i="41"/>
  <c r="U1572" i="41"/>
  <c r="U1509" i="41"/>
  <c r="U1534" i="41"/>
  <c r="U1561" i="41"/>
  <c r="O680" i="41"/>
  <c r="O682" i="41"/>
  <c r="O686" i="41"/>
  <c r="O688" i="41"/>
  <c r="O684" i="41"/>
  <c r="O687" i="41"/>
  <c r="O575" i="41"/>
  <c r="O579" i="41"/>
  <c r="O577" i="41"/>
  <c r="O578" i="41"/>
  <c r="O580" i="41"/>
  <c r="O576" i="41"/>
  <c r="J1052" i="41"/>
  <c r="J1054" i="41"/>
  <c r="J1053" i="41"/>
  <c r="J1124" i="41"/>
  <c r="J1131" i="41"/>
  <c r="J1127" i="41"/>
  <c r="I1017" i="41"/>
  <c r="K1166" i="41"/>
  <c r="U1510" i="41"/>
  <c r="U1523" i="41"/>
  <c r="U1533" i="41"/>
  <c r="I1586" i="41"/>
  <c r="M1586" i="41"/>
  <c r="Q1586" i="41"/>
  <c r="L1586" i="41"/>
  <c r="R1586" i="41"/>
  <c r="H1586" i="41"/>
  <c r="N1586" i="41"/>
  <c r="S1586" i="41"/>
  <c r="J1586" i="41"/>
  <c r="O1586" i="41"/>
  <c r="T1586" i="41"/>
  <c r="P1586" i="41"/>
  <c r="K1586" i="41"/>
  <c r="U1521" i="41"/>
  <c r="U1597" i="41"/>
  <c r="O590" i="41"/>
  <c r="O594" i="41"/>
  <c r="O596" i="41"/>
  <c r="O595" i="41"/>
  <c r="O561" i="41"/>
  <c r="O564" i="41"/>
  <c r="J1281" i="41"/>
  <c r="J1284" i="41"/>
  <c r="K1223" i="41"/>
  <c r="O562" i="41"/>
  <c r="N199" i="41"/>
  <c r="O593" i="41"/>
  <c r="M550" i="41"/>
  <c r="M671" i="41"/>
  <c r="J1283" i="41"/>
  <c r="O1331" i="41"/>
  <c r="U1507" i="41"/>
  <c r="U1560" i="41"/>
  <c r="U1563" i="41"/>
  <c r="U1547" i="41"/>
  <c r="U1571" i="41"/>
  <c r="AH603" i="41"/>
  <c r="P605" i="41"/>
  <c r="P607" i="41"/>
  <c r="P604" i="41"/>
  <c r="P608" i="41"/>
  <c r="U1601" i="41"/>
  <c r="O708" i="41"/>
  <c r="O707" i="41"/>
  <c r="O644" i="41"/>
  <c r="O646" i="41"/>
  <c r="O651" i="41"/>
  <c r="O647" i="41"/>
  <c r="O649" i="41"/>
  <c r="O645" i="41"/>
  <c r="O650" i="41"/>
  <c r="O652" i="41"/>
  <c r="O648" i="41"/>
  <c r="O533" i="41"/>
  <c r="J1110" i="41"/>
  <c r="J1116" i="41"/>
  <c r="J1115" i="41"/>
  <c r="J1112" i="41"/>
  <c r="J1307" i="41"/>
  <c r="J1310" i="41"/>
  <c r="J1311" i="41"/>
  <c r="J1201" i="41"/>
  <c r="J1202" i="41"/>
  <c r="J1205" i="41"/>
  <c r="J1207" i="41"/>
  <c r="J1204" i="41"/>
  <c r="J1203" i="41"/>
  <c r="J1206" i="41"/>
  <c r="U1575" i="41"/>
  <c r="I972" i="41"/>
  <c r="AD84" i="41"/>
  <c r="L653" i="41"/>
  <c r="I1235" i="41"/>
  <c r="K816" i="41"/>
  <c r="AI1392" i="41"/>
  <c r="O560" i="41"/>
  <c r="N581" i="41"/>
  <c r="AI620" i="41"/>
  <c r="O671" i="41"/>
  <c r="I830" i="41"/>
  <c r="K1132" i="41"/>
  <c r="J1285" i="41"/>
  <c r="J1280" i="41"/>
  <c r="U1511" i="41"/>
  <c r="U1546" i="41"/>
  <c r="K1600" i="41"/>
  <c r="O1600" i="41"/>
  <c r="S1600" i="41"/>
  <c r="H1600" i="41"/>
  <c r="M1600" i="41"/>
  <c r="R1600" i="41"/>
  <c r="I1600" i="41"/>
  <c r="N1600" i="41"/>
  <c r="T1600" i="41"/>
  <c r="J1600" i="41"/>
  <c r="P1600" i="41"/>
  <c r="L1600" i="41"/>
  <c r="Q1600" i="41"/>
  <c r="U1548" i="41"/>
  <c r="U1573" i="41"/>
  <c r="O698" i="41"/>
  <c r="O699" i="41"/>
  <c r="O700" i="41"/>
  <c r="O627" i="41"/>
  <c r="O628" i="41"/>
  <c r="O626" i="41"/>
  <c r="O630" i="41"/>
  <c r="O631" i="41"/>
  <c r="O632" i="41"/>
  <c r="O633" i="41"/>
  <c r="O634" i="41"/>
  <c r="L701" i="41"/>
  <c r="J940" i="41"/>
  <c r="I1113" i="41"/>
  <c r="I1110" i="41"/>
  <c r="I1112" i="41"/>
  <c r="I1111" i="41"/>
  <c r="I1109" i="41"/>
  <c r="I1114" i="41"/>
  <c r="I1115" i="41"/>
  <c r="I937" i="41"/>
  <c r="I943" i="41"/>
  <c r="I940" i="41"/>
  <c r="I938" i="41"/>
  <c r="J796" i="41"/>
  <c r="J795" i="41"/>
  <c r="J799" i="41"/>
  <c r="J797" i="41"/>
  <c r="K866" i="41"/>
  <c r="K868" i="41"/>
  <c r="S1331" i="41"/>
  <c r="L597" i="41"/>
  <c r="Q609" i="41"/>
  <c r="R620" i="41"/>
  <c r="T620" i="41"/>
  <c r="M653" i="41"/>
  <c r="K867" i="41"/>
  <c r="I1313" i="41"/>
  <c r="Q1392" i="41"/>
  <c r="L1412" i="41"/>
  <c r="I1466" i="41"/>
  <c r="I1472" i="41"/>
  <c r="I941" i="41"/>
  <c r="AF414" i="41"/>
  <c r="AD414" i="41"/>
  <c r="O84" i="41"/>
  <c r="N84" i="41"/>
  <c r="N480" i="41"/>
  <c r="P597" i="41"/>
  <c r="AH620" i="41"/>
  <c r="P710" i="41"/>
  <c r="K863" i="41"/>
  <c r="I944" i="41"/>
  <c r="J798" i="41"/>
  <c r="L1341" i="41"/>
  <c r="L567" i="41"/>
  <c r="K782" i="41"/>
  <c r="K780" i="41"/>
  <c r="K784" i="41"/>
  <c r="K781" i="41"/>
  <c r="K1182" i="41"/>
  <c r="L635" i="41"/>
  <c r="L710" i="41"/>
  <c r="M710" i="41"/>
  <c r="P1341" i="41"/>
  <c r="O1402" i="41"/>
  <c r="M597" i="41"/>
  <c r="N286" i="41"/>
  <c r="M534" i="41"/>
  <c r="P620" i="41"/>
  <c r="I1149" i="41"/>
  <c r="K864" i="41"/>
  <c r="K865" i="41"/>
  <c r="J1433" i="41"/>
  <c r="J1439" i="41"/>
  <c r="J1435" i="41"/>
  <c r="N68" i="41"/>
  <c r="I1182" i="41"/>
  <c r="K1117" i="41"/>
  <c r="AH1331" i="41"/>
  <c r="L581" i="41"/>
  <c r="I866" i="41"/>
  <c r="I864" i="41"/>
  <c r="I755" i="41"/>
  <c r="K1017" i="41"/>
  <c r="J1044" i="41"/>
  <c r="P1412" i="41"/>
  <c r="AJ1331" i="41"/>
  <c r="P581" i="41"/>
  <c r="N354" i="41"/>
  <c r="N255" i="41"/>
  <c r="N193" i="41"/>
  <c r="N291" i="41"/>
  <c r="N288" i="41"/>
  <c r="N263" i="41"/>
  <c r="L154" i="41"/>
  <c r="N233" i="41"/>
  <c r="K154" i="41"/>
  <c r="M84" i="41"/>
  <c r="L84" i="41"/>
  <c r="M480" i="41"/>
  <c r="P473" i="41"/>
  <c r="AG473" i="41" s="1"/>
  <c r="P471" i="41"/>
  <c r="AG471" i="41" s="1"/>
  <c r="P475" i="41"/>
  <c r="AG475" i="41" s="1"/>
  <c r="P479" i="41"/>
  <c r="AG479" i="41" s="1"/>
  <c r="P470" i="41"/>
  <c r="AG470" i="41" s="1"/>
  <c r="P472" i="41"/>
  <c r="AG472" i="41" s="1"/>
  <c r="P474" i="41"/>
  <c r="AG474" i="41" s="1"/>
  <c r="P476" i="41"/>
  <c r="AG476" i="41" s="1"/>
  <c r="P477" i="41"/>
  <c r="AG477" i="41" s="1"/>
  <c r="P478" i="41"/>
  <c r="AG478" i="41" s="1"/>
  <c r="AJ603" i="41"/>
  <c r="K718" i="41"/>
  <c r="K722" i="41"/>
  <c r="K720" i="41"/>
  <c r="K719" i="41"/>
  <c r="K723" i="41"/>
  <c r="K721" i="41"/>
  <c r="K717" i="41"/>
  <c r="N689" i="41"/>
  <c r="K750" i="41"/>
  <c r="K754" i="41"/>
  <c r="K751" i="41"/>
  <c r="K748" i="41"/>
  <c r="K749" i="41"/>
  <c r="K752" i="41"/>
  <c r="K753" i="41"/>
  <c r="I1166" i="41"/>
  <c r="J764" i="41"/>
  <c r="J768" i="41"/>
  <c r="J769" i="41"/>
  <c r="J766" i="41"/>
  <c r="J765" i="41"/>
  <c r="J767" i="41"/>
  <c r="I724" i="41"/>
  <c r="I1132" i="41"/>
  <c r="K1208" i="41"/>
  <c r="I1458" i="41"/>
  <c r="I1440" i="41"/>
  <c r="J1475" i="41"/>
  <c r="L525" i="41"/>
  <c r="L527" i="41"/>
  <c r="L529" i="41"/>
  <c r="L531" i="41"/>
  <c r="L533" i="41"/>
  <c r="L526" i="41"/>
  <c r="L528" i="41"/>
  <c r="L530" i="41"/>
  <c r="L532" i="41"/>
  <c r="P507" i="41"/>
  <c r="AG507" i="41" s="1"/>
  <c r="P509" i="41"/>
  <c r="AG509" i="41" s="1"/>
  <c r="P511" i="41"/>
  <c r="AG511" i="41" s="1"/>
  <c r="P513" i="41"/>
  <c r="AG513" i="41" s="1"/>
  <c r="P515" i="41"/>
  <c r="AG515" i="41" s="1"/>
  <c r="P517" i="41"/>
  <c r="AG517" i="41" s="1"/>
  <c r="P508" i="41"/>
  <c r="AG508" i="41" s="1"/>
  <c r="P516" i="41"/>
  <c r="AG516" i="41" s="1"/>
  <c r="P510" i="41"/>
  <c r="AG510" i="41" s="1"/>
  <c r="P512" i="41"/>
  <c r="AG512" i="41" s="1"/>
  <c r="P506" i="41"/>
  <c r="AG506" i="41" s="1"/>
  <c r="P514" i="41"/>
  <c r="AG514" i="41" s="1"/>
  <c r="M567" i="41"/>
  <c r="N671" i="41"/>
  <c r="I767" i="41"/>
  <c r="I764" i="41"/>
  <c r="I766" i="41"/>
  <c r="I768" i="41"/>
  <c r="I765" i="41"/>
  <c r="I769" i="41"/>
  <c r="J854" i="41"/>
  <c r="J851" i="41"/>
  <c r="J853" i="41"/>
  <c r="J855" i="41"/>
  <c r="J852" i="41"/>
  <c r="I810" i="41"/>
  <c r="I814" i="41"/>
  <c r="I811" i="41"/>
  <c r="I813" i="41"/>
  <c r="I815" i="41"/>
  <c r="I812" i="41"/>
  <c r="J866" i="41"/>
  <c r="J867" i="41"/>
  <c r="J864" i="41"/>
  <c r="J868" i="41"/>
  <c r="J863" i="41"/>
  <c r="J865" i="41"/>
  <c r="J1013" i="41"/>
  <c r="J1012" i="41"/>
  <c r="J1016" i="41"/>
  <c r="J1011" i="41"/>
  <c r="J1015" i="41"/>
  <c r="J1014" i="41"/>
  <c r="Q1331" i="41"/>
  <c r="J1458" i="41"/>
  <c r="I1496" i="41"/>
  <c r="N299" i="41"/>
  <c r="N230" i="41"/>
  <c r="P154" i="41"/>
  <c r="K84" i="41"/>
  <c r="N196" i="41"/>
  <c r="O68" i="41"/>
  <c r="L512" i="41"/>
  <c r="L513" i="41"/>
  <c r="L506" i="41"/>
  <c r="L507" i="41"/>
  <c r="L514" i="41"/>
  <c r="L515" i="41"/>
  <c r="L508" i="41"/>
  <c r="L509" i="41"/>
  <c r="L516" i="41"/>
  <c r="L517" i="41"/>
  <c r="L510" i="41"/>
  <c r="L511" i="41"/>
  <c r="M518" i="41"/>
  <c r="Q567" i="41"/>
  <c r="N653" i="41"/>
  <c r="K797" i="41"/>
  <c r="K798" i="41"/>
  <c r="K795" i="41"/>
  <c r="K799" i="41"/>
  <c r="K794" i="41"/>
  <c r="K796" i="41"/>
  <c r="J782" i="41"/>
  <c r="J784" i="41"/>
  <c r="J779" i="41"/>
  <c r="J781" i="41"/>
  <c r="J783" i="41"/>
  <c r="J780" i="41"/>
  <c r="K739" i="41"/>
  <c r="J970" i="41"/>
  <c r="J971" i="41"/>
  <c r="J973" i="41"/>
  <c r="J968" i="41"/>
  <c r="J972" i="41"/>
  <c r="J975" i="41"/>
  <c r="J969" i="41"/>
  <c r="J974" i="41"/>
  <c r="J824" i="41"/>
  <c r="J828" i="41"/>
  <c r="J829" i="41"/>
  <c r="J826" i="41"/>
  <c r="J825" i="41"/>
  <c r="J827" i="41"/>
  <c r="K940" i="41"/>
  <c r="K944" i="41"/>
  <c r="K937" i="41"/>
  <c r="K939" i="41"/>
  <c r="K941" i="41"/>
  <c r="K943" i="41"/>
  <c r="K938" i="41"/>
  <c r="K942" i="41"/>
  <c r="K770" i="41"/>
  <c r="I1223" i="41"/>
  <c r="K1286" i="41"/>
  <c r="J1496" i="41"/>
  <c r="J1223" i="41"/>
  <c r="J816" i="41"/>
  <c r="K1434" i="41"/>
  <c r="K1438" i="41"/>
  <c r="K1433" i="41"/>
  <c r="K1437" i="41"/>
  <c r="K1432" i="41"/>
  <c r="K1436" i="41"/>
  <c r="K1435" i="41"/>
  <c r="K1439" i="41"/>
  <c r="N358" i="41"/>
  <c r="N323" i="41"/>
  <c r="N254" i="41"/>
  <c r="N265" i="41"/>
  <c r="N228" i="41"/>
  <c r="N202" i="41"/>
  <c r="M497" i="41"/>
  <c r="L480" i="41"/>
  <c r="O506" i="41"/>
  <c r="O507" i="41"/>
  <c r="O508" i="41"/>
  <c r="O509" i="41"/>
  <c r="O510" i="41"/>
  <c r="O511" i="41"/>
  <c r="O512" i="41"/>
  <c r="O513" i="41"/>
  <c r="O514" i="41"/>
  <c r="O515" i="41"/>
  <c r="O516" i="41"/>
  <c r="O517" i="41"/>
  <c r="P533" i="41"/>
  <c r="AG533" i="41" s="1"/>
  <c r="P526" i="41"/>
  <c r="AG526" i="41" s="1"/>
  <c r="P528" i="41"/>
  <c r="AG528" i="41" s="1"/>
  <c r="P530" i="41"/>
  <c r="AG530" i="41" s="1"/>
  <c r="P532" i="41"/>
  <c r="AG532" i="41" s="1"/>
  <c r="P525" i="41"/>
  <c r="AG525" i="41" s="1"/>
  <c r="P527" i="41"/>
  <c r="AG527" i="41" s="1"/>
  <c r="P529" i="41"/>
  <c r="AG529" i="41" s="1"/>
  <c r="P531" i="41"/>
  <c r="AG531" i="41" s="1"/>
  <c r="Q710" i="41"/>
  <c r="J735" i="41"/>
  <c r="J733" i="41"/>
  <c r="J737" i="41"/>
  <c r="J736" i="41"/>
  <c r="J734" i="41"/>
  <c r="J738" i="41"/>
  <c r="K976" i="41"/>
  <c r="J749" i="41"/>
  <c r="J753" i="41"/>
  <c r="J750" i="41"/>
  <c r="J754" i="41"/>
  <c r="J751" i="41"/>
  <c r="J752" i="41"/>
  <c r="J748" i="41"/>
  <c r="Q1351" i="41"/>
  <c r="K1475" i="41"/>
  <c r="K1458" i="41"/>
  <c r="K1496" i="41"/>
  <c r="N351" i="41"/>
  <c r="N361" i="41"/>
  <c r="N353" i="41"/>
  <c r="N357" i="41"/>
  <c r="N364" i="41"/>
  <c r="N356" i="41"/>
  <c r="N333" i="41"/>
  <c r="N321" i="41"/>
  <c r="N332" i="41"/>
  <c r="N289" i="41"/>
  <c r="N189" i="41"/>
  <c r="N292" i="41"/>
  <c r="N267" i="41"/>
  <c r="N256" i="41"/>
  <c r="N266" i="41"/>
  <c r="N259" i="41"/>
  <c r="N261" i="41"/>
  <c r="AE154" i="41"/>
  <c r="N221" i="41"/>
  <c r="O154" i="41"/>
  <c r="M121" i="41"/>
  <c r="M120" i="41"/>
  <c r="M119" i="41"/>
  <c r="M118" i="41"/>
  <c r="M117" i="41"/>
  <c r="M116" i="41"/>
  <c r="M115" i="41"/>
  <c r="M114" i="41"/>
  <c r="M113" i="41"/>
  <c r="M112" i="41"/>
  <c r="M111" i="41"/>
  <c r="Q167" i="41"/>
  <c r="AE167" i="41" s="1"/>
  <c r="Q166" i="41"/>
  <c r="AE166" i="41" s="1"/>
  <c r="Q165" i="41"/>
  <c r="AE165" i="41" s="1"/>
  <c r="Q164" i="41"/>
  <c r="AE164" i="41" s="1"/>
  <c r="Q163" i="41"/>
  <c r="AE163" i="41" s="1"/>
  <c r="Q162" i="41"/>
  <c r="AE162" i="41" s="1"/>
  <c r="Q161" i="41"/>
  <c r="AE161" i="41" s="1"/>
  <c r="Q160" i="41"/>
  <c r="AE160" i="41" s="1"/>
  <c r="M428" i="41"/>
  <c r="M426" i="41"/>
  <c r="M424" i="41"/>
  <c r="M422" i="41"/>
  <c r="M420" i="41"/>
  <c r="M425" i="41"/>
  <c r="M427" i="41"/>
  <c r="M429" i="41"/>
  <c r="M421" i="41"/>
  <c r="M423" i="41"/>
  <c r="N191" i="41"/>
  <c r="Q50" i="41"/>
  <c r="AE50" i="41" s="1"/>
  <c r="Q49" i="41"/>
  <c r="AE49" i="41" s="1"/>
  <c r="Q48" i="41"/>
  <c r="AE48" i="41" s="1"/>
  <c r="Q47" i="41"/>
  <c r="AE47" i="41" s="1"/>
  <c r="Q46" i="41"/>
  <c r="AE46" i="41" s="1"/>
  <c r="Q45" i="41"/>
  <c r="AE45" i="41" s="1"/>
  <c r="Q44" i="41"/>
  <c r="AE44" i="41" s="1"/>
  <c r="P429" i="41"/>
  <c r="AG429" i="41" s="1"/>
  <c r="P428" i="41"/>
  <c r="AG428" i="41" s="1"/>
  <c r="P427" i="41"/>
  <c r="AG427" i="41" s="1"/>
  <c r="P426" i="41"/>
  <c r="AG426" i="41" s="1"/>
  <c r="P425" i="41"/>
  <c r="AG425" i="41" s="1"/>
  <c r="P424" i="41"/>
  <c r="AG424" i="41" s="1"/>
  <c r="P423" i="41"/>
  <c r="AG423" i="41" s="1"/>
  <c r="P422" i="41"/>
  <c r="AG422" i="41" s="1"/>
  <c r="P421" i="41"/>
  <c r="AG421" i="41" s="1"/>
  <c r="P420" i="41"/>
  <c r="AG420" i="41" s="1"/>
  <c r="N47" i="41"/>
  <c r="AF47" i="41" s="1"/>
  <c r="N48" i="41"/>
  <c r="AF48" i="41" s="1"/>
  <c r="N44" i="41"/>
  <c r="AF44" i="41" s="1"/>
  <c r="N49" i="41"/>
  <c r="AF49" i="41" s="1"/>
  <c r="N45" i="41"/>
  <c r="AF45" i="41" s="1"/>
  <c r="N50" i="41"/>
  <c r="AF50" i="41" s="1"/>
  <c r="N46" i="41"/>
  <c r="AF46" i="41" s="1"/>
  <c r="N429" i="41"/>
  <c r="AF429" i="41" s="1"/>
  <c r="N428" i="41"/>
  <c r="AF428" i="41" s="1"/>
  <c r="N427" i="41"/>
  <c r="AF427" i="41" s="1"/>
  <c r="N426" i="41"/>
  <c r="AF426" i="41" s="1"/>
  <c r="N425" i="41"/>
  <c r="AF425" i="41" s="1"/>
  <c r="N424" i="41"/>
  <c r="AF424" i="41" s="1"/>
  <c r="N423" i="41"/>
  <c r="AF423" i="41" s="1"/>
  <c r="N422" i="41"/>
  <c r="AF422" i="41" s="1"/>
  <c r="N421" i="41"/>
  <c r="AF421" i="41" s="1"/>
  <c r="N420" i="41"/>
  <c r="AF420" i="41" s="1"/>
  <c r="O429" i="41"/>
  <c r="O428" i="41"/>
  <c r="O427" i="41"/>
  <c r="O426" i="41"/>
  <c r="O425" i="41"/>
  <c r="O424" i="41"/>
  <c r="O423" i="41"/>
  <c r="O422" i="41"/>
  <c r="O421" i="41"/>
  <c r="O420" i="41"/>
  <c r="M16" i="41"/>
  <c r="L68" i="41"/>
  <c r="AE414" i="41"/>
  <c r="N355" i="41"/>
  <c r="N320" i="41"/>
  <c r="N319" i="41"/>
  <c r="N363" i="41"/>
  <c r="N352" i="41"/>
  <c r="N360" i="41"/>
  <c r="N329" i="41"/>
  <c r="N325" i="41"/>
  <c r="N293" i="41"/>
  <c r="N223" i="41"/>
  <c r="N296" i="41"/>
  <c r="N287" i="41"/>
  <c r="N262" i="41"/>
  <c r="N290" i="41"/>
  <c r="N298" i="41"/>
  <c r="N257" i="41"/>
  <c r="N232" i="41"/>
  <c r="N224" i="41"/>
  <c r="N220" i="41"/>
  <c r="N198" i="41"/>
  <c r="N194" i="41"/>
  <c r="N190" i="41"/>
  <c r="N222" i="41"/>
  <c r="N225" i="41"/>
  <c r="N188" i="41"/>
  <c r="M154" i="41"/>
  <c r="P121" i="41"/>
  <c r="AG121" i="41" s="1"/>
  <c r="P120" i="41"/>
  <c r="AG120" i="41" s="1"/>
  <c r="P119" i="41"/>
  <c r="AG119" i="41" s="1"/>
  <c r="P118" i="41"/>
  <c r="AG118" i="41" s="1"/>
  <c r="P117" i="41"/>
  <c r="AG117" i="41" s="1"/>
  <c r="P116" i="41"/>
  <c r="AG116" i="41" s="1"/>
  <c r="P115" i="41"/>
  <c r="AG115" i="41" s="1"/>
  <c r="P114" i="41"/>
  <c r="AG114" i="41" s="1"/>
  <c r="P113" i="41"/>
  <c r="AG113" i="41" s="1"/>
  <c r="P112" i="41"/>
  <c r="AG112" i="41" s="1"/>
  <c r="P111" i="41"/>
  <c r="AG111" i="41" s="1"/>
  <c r="Q429" i="41"/>
  <c r="AE429" i="41" s="1"/>
  <c r="Q427" i="41"/>
  <c r="AE427" i="41" s="1"/>
  <c r="Q425" i="41"/>
  <c r="AE425" i="41" s="1"/>
  <c r="Q423" i="41"/>
  <c r="AE423" i="41" s="1"/>
  <c r="Q421" i="41"/>
  <c r="AE421" i="41" s="1"/>
  <c r="Q428" i="41"/>
  <c r="AE428" i="41" s="1"/>
  <c r="Q426" i="41"/>
  <c r="AE426" i="41" s="1"/>
  <c r="Q424" i="41"/>
  <c r="AE424" i="41" s="1"/>
  <c r="Q422" i="41"/>
  <c r="AE422" i="41" s="1"/>
  <c r="Q420" i="41"/>
  <c r="AE420" i="41" s="1"/>
  <c r="N195" i="41"/>
  <c r="AF154" i="41"/>
  <c r="M68" i="41"/>
  <c r="P68" i="41"/>
  <c r="N121" i="41"/>
  <c r="AF121" i="41" s="1"/>
  <c r="N120" i="41"/>
  <c r="AF120" i="41" s="1"/>
  <c r="N119" i="41"/>
  <c r="AF119" i="41" s="1"/>
  <c r="N118" i="41"/>
  <c r="AF118" i="41" s="1"/>
  <c r="N117" i="41"/>
  <c r="AF117" i="41" s="1"/>
  <c r="N116" i="41"/>
  <c r="AF116" i="41" s="1"/>
  <c r="N115" i="41"/>
  <c r="AF115" i="41" s="1"/>
  <c r="N114" i="41"/>
  <c r="AF114" i="41" s="1"/>
  <c r="N113" i="41"/>
  <c r="AF113" i="41" s="1"/>
  <c r="N112" i="41"/>
  <c r="AF112" i="41" s="1"/>
  <c r="N111" i="41"/>
  <c r="AF111" i="41" s="1"/>
  <c r="O6" i="41"/>
  <c r="O15" i="41"/>
  <c r="O14" i="41"/>
  <c r="O9" i="41"/>
  <c r="O8" i="41"/>
  <c r="O7" i="41"/>
  <c r="O12" i="41"/>
  <c r="O13" i="41"/>
  <c r="O11" i="41"/>
  <c r="O10" i="41"/>
  <c r="O121" i="41"/>
  <c r="O120" i="41"/>
  <c r="O119" i="41"/>
  <c r="O118" i="41"/>
  <c r="O117" i="41"/>
  <c r="O116" i="41"/>
  <c r="O115" i="41"/>
  <c r="O114" i="41"/>
  <c r="O113" i="41"/>
  <c r="O112" i="41"/>
  <c r="O111" i="41"/>
  <c r="P16" i="41"/>
  <c r="N328" i="41"/>
  <c r="N327" i="41"/>
  <c r="N300" i="41"/>
  <c r="N295" i="41"/>
  <c r="N365" i="41"/>
  <c r="N326" i="41"/>
  <c r="N331" i="41"/>
  <c r="N324" i="41"/>
  <c r="N359" i="41"/>
  <c r="N322" i="41"/>
  <c r="N197" i="41"/>
  <c r="N260" i="41"/>
  <c r="N234" i="41"/>
  <c r="N258" i="41"/>
  <c r="N294" i="41"/>
  <c r="N253" i="41"/>
  <c r="N154" i="41"/>
  <c r="N226" i="41"/>
  <c r="AD154" i="41"/>
  <c r="N229" i="41"/>
  <c r="N201" i="41"/>
  <c r="N192" i="41"/>
  <c r="L121" i="41"/>
  <c r="L120" i="41"/>
  <c r="L119" i="41"/>
  <c r="L118" i="41"/>
  <c r="L117" i="41"/>
  <c r="L116" i="41"/>
  <c r="L115" i="41"/>
  <c r="L114" i="41"/>
  <c r="L113" i="41"/>
  <c r="L112" i="41"/>
  <c r="L111" i="41"/>
  <c r="N227" i="41"/>
  <c r="L167" i="41"/>
  <c r="L166" i="41"/>
  <c r="L165" i="41"/>
  <c r="L164" i="41"/>
  <c r="L163" i="41"/>
  <c r="L162" i="41"/>
  <c r="L161" i="41"/>
  <c r="L160" i="41"/>
  <c r="AE68" i="41"/>
  <c r="P84" i="41"/>
  <c r="O167" i="41"/>
  <c r="O166" i="41"/>
  <c r="O165" i="41"/>
  <c r="O164" i="41"/>
  <c r="O163" i="41"/>
  <c r="O162" i="41"/>
  <c r="O161" i="41"/>
  <c r="O160" i="41"/>
  <c r="M51" i="41"/>
  <c r="Q121" i="41"/>
  <c r="AE121" i="41" s="1"/>
  <c r="Q120" i="41"/>
  <c r="AE120" i="41" s="1"/>
  <c r="Q119" i="41"/>
  <c r="AE119" i="41" s="1"/>
  <c r="Q118" i="41"/>
  <c r="AE118" i="41" s="1"/>
  <c r="Q117" i="41"/>
  <c r="AE117" i="41" s="1"/>
  <c r="Q116" i="41"/>
  <c r="AE116" i="41" s="1"/>
  <c r="Q115" i="41"/>
  <c r="AE115" i="41" s="1"/>
  <c r="Q114" i="41"/>
  <c r="AE114" i="41" s="1"/>
  <c r="Q113" i="41"/>
  <c r="AE113" i="41" s="1"/>
  <c r="Q112" i="41"/>
  <c r="AE112" i="41" s="1"/>
  <c r="Q111" i="41"/>
  <c r="AE111" i="41" s="1"/>
  <c r="M167" i="41"/>
  <c r="M166" i="41"/>
  <c r="M165" i="41"/>
  <c r="M164" i="41"/>
  <c r="M163" i="41"/>
  <c r="M162" i="41"/>
  <c r="M161" i="41"/>
  <c r="M160" i="41"/>
  <c r="P167" i="41"/>
  <c r="AG167" i="41" s="1"/>
  <c r="P166" i="41"/>
  <c r="AG166" i="41" s="1"/>
  <c r="P165" i="41"/>
  <c r="AG165" i="41" s="1"/>
  <c r="P164" i="41"/>
  <c r="AG164" i="41" s="1"/>
  <c r="P163" i="41"/>
  <c r="AG163" i="41" s="1"/>
  <c r="P162" i="41"/>
  <c r="AG162" i="41" s="1"/>
  <c r="P161" i="41"/>
  <c r="AG161" i="41" s="1"/>
  <c r="P160" i="41"/>
  <c r="AG160" i="41" s="1"/>
  <c r="L429" i="41"/>
  <c r="L428" i="41"/>
  <c r="L427" i="41"/>
  <c r="L426" i="41"/>
  <c r="L425" i="41"/>
  <c r="L424" i="41"/>
  <c r="L423" i="41"/>
  <c r="L422" i="41"/>
  <c r="L421" i="41"/>
  <c r="L420" i="41"/>
  <c r="O49" i="41"/>
  <c r="O45" i="41"/>
  <c r="O50" i="41"/>
  <c r="O46" i="41"/>
  <c r="O47" i="41"/>
  <c r="O48" i="41"/>
  <c r="O44" i="41"/>
  <c r="N167" i="41"/>
  <c r="AF167" i="41" s="1"/>
  <c r="N166" i="41"/>
  <c r="AF166" i="41" s="1"/>
  <c r="N165" i="41"/>
  <c r="AF165" i="41" s="1"/>
  <c r="N164" i="41"/>
  <c r="AF164" i="41" s="1"/>
  <c r="N163" i="41"/>
  <c r="AF163" i="41" s="1"/>
  <c r="N162" i="41"/>
  <c r="AF162" i="41" s="1"/>
  <c r="N161" i="41"/>
  <c r="AF161" i="41" s="1"/>
  <c r="N160" i="41"/>
  <c r="AF160" i="41" s="1"/>
  <c r="K68" i="41"/>
  <c r="N16" i="41"/>
  <c r="K1071" i="41" l="1"/>
  <c r="I1057" i="41"/>
  <c r="L448" i="41"/>
  <c r="N448" i="41"/>
  <c r="AF438" i="41"/>
  <c r="AF448" i="41" s="1"/>
  <c r="M448" i="41"/>
  <c r="Q448" i="41"/>
  <c r="O448" i="41"/>
  <c r="P448" i="41"/>
  <c r="L51" i="41"/>
  <c r="P51" i="41"/>
  <c r="L497" i="41"/>
  <c r="J724" i="41"/>
  <c r="K1057" i="41"/>
  <c r="L16" i="41"/>
  <c r="I1044" i="41"/>
  <c r="Q16" i="41"/>
  <c r="Q35" i="41"/>
  <c r="N635" i="41"/>
  <c r="J1440" i="41"/>
  <c r="K856" i="41"/>
  <c r="P635" i="41"/>
  <c r="Q480" i="41"/>
  <c r="Q597" i="41"/>
  <c r="Q550" i="41"/>
  <c r="O534" i="41"/>
  <c r="I1194" i="41"/>
  <c r="L140" i="41"/>
  <c r="M101" i="41"/>
  <c r="AG90" i="41"/>
  <c r="AG101" i="41" s="1"/>
  <c r="P101" i="41"/>
  <c r="O140" i="41"/>
  <c r="N140" i="41"/>
  <c r="AF132" i="41"/>
  <c r="AF140" i="41" s="1"/>
  <c r="L101" i="41"/>
  <c r="Q101" i="41"/>
  <c r="AE90" i="41"/>
  <c r="AE101" i="41" s="1"/>
  <c r="N101" i="41"/>
  <c r="AF90" i="41"/>
  <c r="AF101" i="41" s="1"/>
  <c r="AE132" i="41"/>
  <c r="AE140" i="41" s="1"/>
  <c r="Q140" i="41"/>
  <c r="O101" i="41"/>
  <c r="M140" i="41"/>
  <c r="P140" i="41"/>
  <c r="AG132" i="41"/>
  <c r="AG140" i="41" s="1"/>
  <c r="M35" i="41"/>
  <c r="J1117" i="41"/>
  <c r="Q671" i="41"/>
  <c r="Q635" i="41"/>
  <c r="N597" i="41"/>
  <c r="Q653" i="41"/>
  <c r="Q534" i="41"/>
  <c r="I785" i="41"/>
  <c r="Q701" i="41"/>
  <c r="J1057" i="41"/>
  <c r="I1030" i="41"/>
  <c r="J1194" i="41"/>
  <c r="J1235" i="41"/>
  <c r="Q689" i="41"/>
  <c r="L35" i="41"/>
  <c r="AG1351" i="41"/>
  <c r="O567" i="41"/>
  <c r="O480" i="41"/>
  <c r="U1587" i="41"/>
  <c r="J960" i="41"/>
  <c r="J1132" i="41"/>
  <c r="N35" i="41"/>
  <c r="N518" i="41"/>
  <c r="N534" i="41"/>
  <c r="J1166" i="41"/>
  <c r="J1182" i="41"/>
  <c r="K830" i="41"/>
  <c r="N550" i="41"/>
  <c r="U1599" i="41"/>
  <c r="AG168" i="41"/>
  <c r="P35" i="41"/>
  <c r="J945" i="41"/>
  <c r="O497" i="41"/>
  <c r="I739" i="41"/>
  <c r="N567" i="41"/>
  <c r="I976" i="41"/>
  <c r="Q518" i="41"/>
  <c r="AG1412" i="41"/>
  <c r="J800" i="41"/>
  <c r="U1589" i="41"/>
  <c r="O710" i="41"/>
  <c r="U1598" i="41"/>
  <c r="K898" i="41"/>
  <c r="I800" i="41"/>
  <c r="K991" i="41"/>
  <c r="I929" i="41"/>
  <c r="I991" i="41"/>
  <c r="I869" i="41"/>
  <c r="K1101" i="41"/>
  <c r="P609" i="41"/>
  <c r="Q497" i="41"/>
  <c r="O689" i="41"/>
  <c r="U1588" i="41"/>
  <c r="O597" i="41"/>
  <c r="I945" i="41"/>
  <c r="J1313" i="41"/>
  <c r="O550" i="41"/>
  <c r="AF16" i="41"/>
  <c r="O653" i="41"/>
  <c r="J1208" i="41"/>
  <c r="I1071" i="41"/>
  <c r="I914" i="41"/>
  <c r="K883" i="41"/>
  <c r="K1086" i="41"/>
  <c r="K869" i="41"/>
  <c r="K1004" i="41"/>
  <c r="K785" i="41"/>
  <c r="K929" i="41"/>
  <c r="I960" i="41"/>
  <c r="I1475" i="41"/>
  <c r="I883" i="41"/>
  <c r="I898" i="41"/>
  <c r="AE84" i="41"/>
  <c r="AF84" i="41"/>
  <c r="AF168" i="41"/>
  <c r="AG462" i="41"/>
  <c r="O635" i="41"/>
  <c r="J1286" i="41"/>
  <c r="T604" i="41"/>
  <c r="AH604" i="41" s="1"/>
  <c r="T606" i="41"/>
  <c r="AH606" i="41" s="1"/>
  <c r="T608" i="41"/>
  <c r="AH608" i="41" s="1"/>
  <c r="T607" i="41"/>
  <c r="AH607" i="41" s="1"/>
  <c r="T605" i="41"/>
  <c r="AH605" i="41" s="1"/>
  <c r="AG1341" i="41"/>
  <c r="U1586" i="41"/>
  <c r="O581" i="41"/>
  <c r="AF35" i="41"/>
  <c r="I1117" i="41"/>
  <c r="R604" i="41"/>
  <c r="R607" i="41"/>
  <c r="R608" i="41"/>
  <c r="R605" i="41"/>
  <c r="R606" i="41"/>
  <c r="O701" i="41"/>
  <c r="U1600" i="41"/>
  <c r="I1086" i="41"/>
  <c r="I1004" i="41"/>
  <c r="I1262" i="41"/>
  <c r="I1101" i="41"/>
  <c r="K1262" i="41"/>
  <c r="K914" i="41"/>
  <c r="P462" i="41"/>
  <c r="M122" i="41"/>
  <c r="J755" i="41"/>
  <c r="K1440" i="41"/>
  <c r="K960" i="41"/>
  <c r="I1273" i="41"/>
  <c r="K1273" i="41"/>
  <c r="K1251" i="41"/>
  <c r="I1300" i="41"/>
  <c r="K1300" i="41"/>
  <c r="J1300" i="41"/>
  <c r="K755" i="41"/>
  <c r="I1251" i="41"/>
  <c r="AF68" i="41"/>
  <c r="AF462" i="41"/>
  <c r="L462" i="41"/>
  <c r="P550" i="41"/>
  <c r="J976" i="41"/>
  <c r="L518" i="41"/>
  <c r="J991" i="41"/>
  <c r="J1086" i="41"/>
  <c r="J914" i="41"/>
  <c r="P480" i="41"/>
  <c r="J739" i="41"/>
  <c r="AI1331" i="41"/>
  <c r="J830" i="41"/>
  <c r="J1030" i="41"/>
  <c r="J1004" i="41"/>
  <c r="I770" i="41"/>
  <c r="L550" i="41"/>
  <c r="AG430" i="41"/>
  <c r="O518" i="41"/>
  <c r="K945" i="41"/>
  <c r="J1273" i="41"/>
  <c r="J898" i="41"/>
  <c r="P518" i="41"/>
  <c r="L534" i="41"/>
  <c r="J770" i="41"/>
  <c r="K724" i="41"/>
  <c r="S604" i="41"/>
  <c r="AJ604" i="41" s="1"/>
  <c r="S605" i="41"/>
  <c r="AJ605" i="41" s="1"/>
  <c r="S606" i="41"/>
  <c r="AJ606" i="41" s="1"/>
  <c r="S607" i="41"/>
  <c r="AJ607" i="41" s="1"/>
  <c r="S608" i="41"/>
  <c r="AJ608" i="41" s="1"/>
  <c r="P497" i="41"/>
  <c r="AD68" i="41"/>
  <c r="P534" i="41"/>
  <c r="J785" i="41"/>
  <c r="K800" i="41"/>
  <c r="J1017" i="41"/>
  <c r="J1262" i="41"/>
  <c r="J1251" i="41"/>
  <c r="J869" i="41"/>
  <c r="J1101" i="41"/>
  <c r="J1071" i="41"/>
  <c r="J929" i="41"/>
  <c r="J883" i="41"/>
  <c r="I816" i="41"/>
  <c r="J856" i="41"/>
  <c r="AG35" i="41"/>
  <c r="O35" i="41"/>
  <c r="O430" i="41"/>
  <c r="AF51" i="41"/>
  <c r="N430" i="41"/>
  <c r="N51" i="41"/>
  <c r="M462" i="41"/>
  <c r="N168" i="41"/>
  <c r="O51" i="41"/>
  <c r="L430" i="41"/>
  <c r="P168" i="41"/>
  <c r="M168" i="41"/>
  <c r="Q122" i="41"/>
  <c r="O168" i="41"/>
  <c r="L122" i="41"/>
  <c r="O122" i="41"/>
  <c r="N122" i="41"/>
  <c r="Q430" i="41"/>
  <c r="P122" i="41"/>
  <c r="P430" i="41"/>
  <c r="Q51" i="41"/>
  <c r="Q168" i="41"/>
  <c r="AG16" i="41"/>
  <c r="L168" i="41"/>
  <c r="O16" i="41"/>
  <c r="Q462" i="41"/>
  <c r="O462" i="41"/>
  <c r="N462" i="41"/>
  <c r="AG51" i="41"/>
  <c r="M430" i="41"/>
  <c r="AE448" i="41" l="1"/>
  <c r="AG448" i="41"/>
  <c r="AG122" i="41"/>
  <c r="AF430" i="41"/>
  <c r="AG710" i="41"/>
  <c r="T609" i="41"/>
  <c r="R609" i="41"/>
  <c r="AE710" i="41"/>
  <c r="AE701" i="41"/>
  <c r="AF689" i="41"/>
  <c r="AF122" i="41"/>
  <c r="AG534" i="41"/>
  <c r="AG671" i="41"/>
  <c r="AE550" i="41"/>
  <c r="AE671" i="41"/>
  <c r="AF534" i="41"/>
  <c r="AF710" i="41"/>
  <c r="AG480" i="41"/>
  <c r="AG701" i="41"/>
  <c r="AE534" i="41"/>
  <c r="AE581" i="41"/>
  <c r="AF581" i="41"/>
  <c r="AG689" i="41"/>
  <c r="AF550" i="41"/>
  <c r="AF635" i="41"/>
  <c r="AG518" i="41"/>
  <c r="AE567" i="41"/>
  <c r="AF567" i="41"/>
  <c r="AF653" i="41"/>
  <c r="AG653" i="41"/>
  <c r="AF671" i="41"/>
  <c r="AF597" i="41"/>
  <c r="AE518" i="41"/>
  <c r="AF480" i="41"/>
  <c r="AG567" i="41"/>
  <c r="AE480" i="41"/>
  <c r="AE689" i="41"/>
  <c r="AG497" i="41"/>
  <c r="AF518" i="41"/>
  <c r="AG581" i="41"/>
  <c r="AG597" i="41"/>
  <c r="AE635" i="41"/>
  <c r="AG635" i="41"/>
  <c r="AG550" i="41"/>
  <c r="S609" i="41"/>
  <c r="AE597" i="41"/>
  <c r="AE653" i="41"/>
  <c r="AF497" i="41"/>
  <c r="AF701" i="41"/>
  <c r="AE497" i="41"/>
  <c r="AE16" i="41"/>
  <c r="AE122" i="41"/>
  <c r="AE430" i="41"/>
  <c r="AE462" i="41"/>
  <c r="AE168" i="41"/>
  <c r="AE51" i="41"/>
  <c r="AE35" i="41"/>
  <c r="AH609" i="41" l="1"/>
  <c r="AJ609" i="41"/>
  <c r="AI609" i="41"/>
  <c r="H345" i="26" l="1"/>
  <c r="AC557" i="7" l="1"/>
  <c r="AB557" i="7"/>
  <c r="AA557" i="7"/>
  <c r="AI529" i="7" l="1"/>
  <c r="AH529" i="7"/>
  <c r="AG529" i="7"/>
  <c r="AI528" i="7"/>
  <c r="AH528" i="7"/>
  <c r="AG528" i="7"/>
  <c r="AC529" i="7"/>
  <c r="AB529" i="7"/>
  <c r="AC528" i="7"/>
  <c r="AB528" i="7"/>
  <c r="AA529" i="7"/>
  <c r="AA528" i="7"/>
  <c r="I100" i="1" l="1"/>
  <c r="I90" i="1"/>
  <c r="V532" i="7" l="1"/>
  <c r="U532" i="7"/>
  <c r="T532" i="7"/>
  <c r="S532" i="7"/>
  <c r="R532" i="7"/>
  <c r="Q532" i="7"/>
  <c r="J532" i="7"/>
  <c r="I532" i="7"/>
  <c r="H532" i="7"/>
  <c r="G532" i="7"/>
  <c r="F532" i="7"/>
  <c r="E532" i="7"/>
  <c r="K370" i="44" l="1"/>
  <c r="M387" i="44"/>
  <c r="K339" i="44"/>
  <c r="N329" i="44"/>
  <c r="I329" i="44"/>
  <c r="J329" i="44"/>
  <c r="K329" i="44"/>
  <c r="L329" i="44"/>
  <c r="M329" i="44"/>
  <c r="I339" i="44"/>
  <c r="J339" i="44"/>
  <c r="L368" i="44"/>
  <c r="M368" i="44"/>
  <c r="N365" i="44"/>
  <c r="AD365" i="44" s="1"/>
  <c r="O365" i="44"/>
  <c r="P368" i="44"/>
  <c r="AE368" i="44" s="1"/>
  <c r="N368" i="44"/>
  <c r="AD368" i="44" s="1"/>
  <c r="O369" i="44"/>
  <c r="I370" i="44"/>
  <c r="J370" i="44"/>
  <c r="N376" i="44"/>
  <c r="K387" i="44"/>
  <c r="L387" i="44"/>
  <c r="N318" i="44"/>
  <c r="Q369" i="44" l="1"/>
  <c r="AC369" i="44" s="1"/>
  <c r="P369" i="44"/>
  <c r="AE369" i="44" s="1"/>
  <c r="P367" i="44"/>
  <c r="AE367" i="44" s="1"/>
  <c r="L367" i="44"/>
  <c r="L366" i="44"/>
  <c r="P366" i="44"/>
  <c r="AE366" i="44" s="1"/>
  <c r="Q366" i="44"/>
  <c r="AC366" i="44" s="1"/>
  <c r="Q367" i="44"/>
  <c r="AC367" i="44" s="1"/>
  <c r="Q365" i="44"/>
  <c r="AC365" i="44" s="1"/>
  <c r="P365" i="44"/>
  <c r="AE365" i="44" s="1"/>
  <c r="Q368" i="44"/>
  <c r="AC368" i="44" s="1"/>
  <c r="M367" i="44"/>
  <c r="M366" i="44"/>
  <c r="M365" i="44"/>
  <c r="M369" i="44"/>
  <c r="L365" i="44"/>
  <c r="O387" i="44"/>
  <c r="O367" i="44"/>
  <c r="S387" i="44"/>
  <c r="L369" i="44"/>
  <c r="O366" i="44"/>
  <c r="O368" i="44"/>
  <c r="N366" i="44"/>
  <c r="AD366" i="44" s="1"/>
  <c r="N369" i="44"/>
  <c r="AD369" i="44" s="1"/>
  <c r="N367" i="44"/>
  <c r="AD367" i="44" s="1"/>
  <c r="N288" i="44"/>
  <c r="L261" i="44"/>
  <c r="P370" i="44" l="1"/>
  <c r="M370" i="44"/>
  <c r="N387" i="44"/>
  <c r="L370" i="44"/>
  <c r="Q370" i="44"/>
  <c r="R387" i="44"/>
  <c r="O370" i="44"/>
  <c r="Q387" i="44"/>
  <c r="N370" i="44"/>
  <c r="P387" i="44"/>
  <c r="Q335" i="44" l="1"/>
  <c r="AC335" i="44" s="1"/>
  <c r="Q336" i="44"/>
  <c r="AC336" i="44" s="1"/>
  <c r="Q338" i="44"/>
  <c r="AC338" i="44" s="1"/>
  <c r="Q337" i="44"/>
  <c r="AC337" i="44" s="1"/>
  <c r="Q339" i="44" l="1"/>
  <c r="L245" i="44" l="1"/>
  <c r="N213" i="44"/>
  <c r="N163" i="44"/>
  <c r="K552" i="7" l="1"/>
  <c r="J465" i="7" l="1"/>
  <c r="V446" i="7"/>
  <c r="K428" i="7"/>
  <c r="K413" i="7"/>
  <c r="J446" i="7"/>
  <c r="K396" i="7"/>
  <c r="K381" i="7"/>
  <c r="K944" i="26" l="1"/>
  <c r="K927" i="26"/>
  <c r="K908" i="26"/>
  <c r="K886" i="26"/>
  <c r="K867" i="26"/>
  <c r="K847" i="26"/>
  <c r="K827" i="26" l="1"/>
  <c r="K809" i="26"/>
  <c r="K787" i="26"/>
  <c r="K767" i="26"/>
  <c r="K747" i="26"/>
  <c r="K727" i="26"/>
  <c r="K705" i="26"/>
  <c r="K686" i="26"/>
  <c r="K668" i="26" l="1"/>
  <c r="K649" i="26"/>
  <c r="M637" i="26" l="1"/>
  <c r="L572" i="26" l="1"/>
  <c r="H584" i="26" s="1"/>
  <c r="J584" i="26" s="1"/>
  <c r="L571" i="26"/>
  <c r="H583" i="26" s="1"/>
  <c r="K583" i="26" s="1"/>
  <c r="L570" i="26"/>
  <c r="H582" i="26" s="1"/>
  <c r="L569" i="26"/>
  <c r="H581" i="26" s="1"/>
  <c r="L568" i="26"/>
  <c r="H580" i="26" s="1"/>
  <c r="L567" i="26"/>
  <c r="H579" i="26" s="1"/>
  <c r="K579" i="26" s="1"/>
  <c r="L566" i="26"/>
  <c r="H578" i="26" s="1"/>
  <c r="L565" i="26"/>
  <c r="H577" i="26" s="1"/>
  <c r="L564" i="26"/>
  <c r="H576" i="26" s="1"/>
  <c r="J576" i="26" s="1"/>
  <c r="L563" i="26"/>
  <c r="H575" i="26" s="1"/>
  <c r="K575" i="26" s="1"/>
  <c r="L562" i="26"/>
  <c r="H574" i="26" s="1"/>
  <c r="H490" i="26"/>
  <c r="H489" i="26"/>
  <c r="H488" i="26"/>
  <c r="H487" i="26"/>
  <c r="H486" i="26"/>
  <c r="H485" i="26"/>
  <c r="H484" i="26"/>
  <c r="H483" i="26"/>
  <c r="H482" i="26"/>
  <c r="H481" i="26"/>
  <c r="H480" i="26"/>
  <c r="H479" i="26"/>
  <c r="L506" i="26"/>
  <c r="H518" i="26" s="1"/>
  <c r="L505" i="26"/>
  <c r="H517" i="26" s="1"/>
  <c r="L504" i="26"/>
  <c r="H516" i="26" s="1"/>
  <c r="L503" i="26"/>
  <c r="H515" i="26" s="1"/>
  <c r="L502" i="26"/>
  <c r="H514" i="26" s="1"/>
  <c r="L501" i="26"/>
  <c r="H513" i="26" s="1"/>
  <c r="L500" i="26"/>
  <c r="H512" i="26" s="1"/>
  <c r="L499" i="26"/>
  <c r="H511" i="26" s="1"/>
  <c r="L498" i="26"/>
  <c r="H510" i="26" s="1"/>
  <c r="L497" i="26"/>
  <c r="H509" i="26" s="1"/>
  <c r="L496" i="26"/>
  <c r="H508" i="26" s="1"/>
  <c r="K574" i="26" l="1"/>
  <c r="I574" i="26"/>
  <c r="J574" i="26"/>
  <c r="K582" i="26"/>
  <c r="I582" i="26"/>
  <c r="J582" i="26"/>
  <c r="K577" i="26"/>
  <c r="I577" i="26"/>
  <c r="J577" i="26"/>
  <c r="I581" i="26"/>
  <c r="J581" i="26"/>
  <c r="K581" i="26"/>
  <c r="K578" i="26"/>
  <c r="J578" i="26"/>
  <c r="I578" i="26"/>
  <c r="L578" i="26" s="1"/>
  <c r="J580" i="26"/>
  <c r="K580" i="26"/>
  <c r="K576" i="26"/>
  <c r="K584" i="26"/>
  <c r="J575" i="26"/>
  <c r="I576" i="26"/>
  <c r="J579" i="26"/>
  <c r="I580" i="26"/>
  <c r="J583" i="26"/>
  <c r="I584" i="26"/>
  <c r="I575" i="26"/>
  <c r="I579" i="26"/>
  <c r="I583" i="26"/>
  <c r="K518" i="26"/>
  <c r="J518" i="26"/>
  <c r="I518" i="26"/>
  <c r="I511" i="26"/>
  <c r="K511" i="26"/>
  <c r="J511" i="26"/>
  <c r="I515" i="26"/>
  <c r="K515" i="26"/>
  <c r="J515" i="26"/>
  <c r="K510" i="26"/>
  <c r="J510" i="26"/>
  <c r="I510" i="26"/>
  <c r="J512" i="26"/>
  <c r="I512" i="26"/>
  <c r="K512" i="26"/>
  <c r="J516" i="26"/>
  <c r="I516" i="26"/>
  <c r="K516" i="26"/>
  <c r="K514" i="26"/>
  <c r="J514" i="26"/>
  <c r="I514" i="26"/>
  <c r="J508" i="26"/>
  <c r="I508" i="26"/>
  <c r="K508" i="26"/>
  <c r="K509" i="26"/>
  <c r="J509" i="26"/>
  <c r="I509" i="26"/>
  <c r="K513" i="26"/>
  <c r="J513" i="26"/>
  <c r="I513" i="26"/>
  <c r="K517" i="26"/>
  <c r="J517" i="26"/>
  <c r="I517" i="26"/>
  <c r="L583" i="26" l="1"/>
  <c r="L579" i="26"/>
  <c r="L580" i="26"/>
  <c r="L508" i="26"/>
  <c r="L575" i="26"/>
  <c r="L577" i="26"/>
  <c r="L581" i="26"/>
  <c r="L574" i="26"/>
  <c r="L584" i="26"/>
  <c r="L576" i="26"/>
  <c r="L582" i="26"/>
  <c r="L517" i="26"/>
  <c r="L514" i="26"/>
  <c r="L516" i="26"/>
  <c r="L510" i="26"/>
  <c r="L511" i="26"/>
  <c r="L509" i="26"/>
  <c r="L515" i="26"/>
  <c r="L518" i="26"/>
  <c r="L513" i="26"/>
  <c r="L512" i="26"/>
  <c r="K161" i="26" l="1"/>
  <c r="K149" i="26" l="1"/>
  <c r="K134" i="26"/>
  <c r="K115" i="26"/>
  <c r="K76" i="26" l="1"/>
  <c r="K66" i="26"/>
  <c r="K53" i="26"/>
  <c r="K37" i="26" l="1"/>
  <c r="K25" i="26"/>
  <c r="K13" i="26"/>
  <c r="Q166" i="26" s="1"/>
  <c r="AC166" i="26" l="1"/>
  <c r="Q168" i="26"/>
  <c r="Q167" i="26"/>
  <c r="J387" i="44"/>
  <c r="I387" i="44"/>
  <c r="H387" i="44"/>
  <c r="AD376" i="44"/>
  <c r="AC376" i="44"/>
  <c r="AB376" i="44"/>
  <c r="H370" i="44"/>
  <c r="G370" i="44"/>
  <c r="F370" i="44"/>
  <c r="AB369" i="44"/>
  <c r="AA369" i="44"/>
  <c r="Z369" i="44"/>
  <c r="AB368" i="44"/>
  <c r="AA368" i="44"/>
  <c r="Z368" i="44"/>
  <c r="AB367" i="44"/>
  <c r="AA367" i="44"/>
  <c r="Z367" i="44"/>
  <c r="AB366" i="44"/>
  <c r="AA366" i="44"/>
  <c r="Z366" i="44"/>
  <c r="AB365" i="44"/>
  <c r="AA365" i="44"/>
  <c r="Z365" i="44"/>
  <c r="AB338" i="44"/>
  <c r="AA338" i="44"/>
  <c r="Z338" i="44"/>
  <c r="AB337" i="44"/>
  <c r="AA337" i="44"/>
  <c r="Z337" i="44"/>
  <c r="AB336" i="44"/>
  <c r="AA336" i="44"/>
  <c r="Z336" i="44"/>
  <c r="H339" i="44"/>
  <c r="G339" i="44"/>
  <c r="F339" i="44"/>
  <c r="AB335" i="44"/>
  <c r="AA335" i="44"/>
  <c r="Z335" i="44"/>
  <c r="AE328" i="44"/>
  <c r="AD328" i="44"/>
  <c r="AC328" i="44"/>
  <c r="AE327" i="44"/>
  <c r="AD327" i="44"/>
  <c r="AC327" i="44"/>
  <c r="AE326" i="44"/>
  <c r="AD326" i="44"/>
  <c r="AC326" i="44"/>
  <c r="AE325" i="44"/>
  <c r="AD325" i="44"/>
  <c r="AC325" i="44"/>
  <c r="AE324" i="44"/>
  <c r="AD324" i="44"/>
  <c r="AC324" i="44"/>
  <c r="AE317" i="44"/>
  <c r="AD317" i="44"/>
  <c r="AC317" i="44"/>
  <c r="AE316" i="44"/>
  <c r="AD316" i="44"/>
  <c r="AC316" i="44"/>
  <c r="AE315" i="44"/>
  <c r="AD315" i="44"/>
  <c r="AC315" i="44"/>
  <c r="AE314" i="44"/>
  <c r="AD314" i="44"/>
  <c r="AC314" i="44"/>
  <c r="AE313" i="44"/>
  <c r="AD313" i="44"/>
  <c r="AC313" i="44"/>
  <c r="AE312" i="44"/>
  <c r="AD312" i="44"/>
  <c r="AC312" i="44"/>
  <c r="AE311" i="44"/>
  <c r="AD311" i="44"/>
  <c r="AC311" i="44"/>
  <c r="AE310" i="44"/>
  <c r="AD310" i="44"/>
  <c r="AC310" i="44"/>
  <c r="AE309" i="44"/>
  <c r="AD309" i="44"/>
  <c r="AC309" i="44"/>
  <c r="AE308" i="44"/>
  <c r="AD308" i="44"/>
  <c r="AC308" i="44"/>
  <c r="AE307" i="44"/>
  <c r="AD307" i="44"/>
  <c r="AC307" i="44"/>
  <c r="AE306" i="44"/>
  <c r="AD306" i="44"/>
  <c r="AC306" i="44"/>
  <c r="AE305" i="44"/>
  <c r="AD305" i="44"/>
  <c r="AC305" i="44"/>
  <c r="M318" i="44"/>
  <c r="L318" i="44"/>
  <c r="K318" i="44"/>
  <c r="J318" i="44"/>
  <c r="I318" i="44"/>
  <c r="AE304" i="44"/>
  <c r="AD304" i="44"/>
  <c r="AC304" i="44"/>
  <c r="AE294" i="44"/>
  <c r="AD294" i="44"/>
  <c r="AC294" i="44"/>
  <c r="AC287" i="44"/>
  <c r="AC286" i="44"/>
  <c r="AC285" i="44"/>
  <c r="AC284" i="44"/>
  <c r="AC283" i="44"/>
  <c r="AC282" i="44"/>
  <c r="AC281" i="44"/>
  <c r="AC280" i="44"/>
  <c r="AA252" i="44"/>
  <c r="I163" i="44"/>
  <c r="J163" i="44"/>
  <c r="K163" i="44"/>
  <c r="L163" i="44"/>
  <c r="M163" i="44"/>
  <c r="I213" i="44"/>
  <c r="J213" i="44"/>
  <c r="K213" i="44"/>
  <c r="L213" i="44"/>
  <c r="M213" i="44"/>
  <c r="M241" i="44"/>
  <c r="N241" i="44"/>
  <c r="O241" i="44"/>
  <c r="AE241" i="44" s="1"/>
  <c r="P241" i="44"/>
  <c r="Q241" i="44"/>
  <c r="AF241" i="44" s="1"/>
  <c r="R241" i="44"/>
  <c r="AD241" i="44" s="1"/>
  <c r="AA241" i="44"/>
  <c r="AB241" i="44"/>
  <c r="AC241" i="44"/>
  <c r="M242" i="44"/>
  <c r="N242" i="44"/>
  <c r="O242" i="44"/>
  <c r="AE242" i="44" s="1"/>
  <c r="P242" i="44"/>
  <c r="Q242" i="44"/>
  <c r="AF242" i="44" s="1"/>
  <c r="R242" i="44"/>
  <c r="AD242" i="44" s="1"/>
  <c r="AA242" i="44"/>
  <c r="AB242" i="44"/>
  <c r="AC242" i="44"/>
  <c r="M243" i="44"/>
  <c r="N243" i="44"/>
  <c r="O243" i="44"/>
  <c r="AE243" i="44" s="1"/>
  <c r="P243" i="44"/>
  <c r="Q243" i="44"/>
  <c r="AF243" i="44" s="1"/>
  <c r="R243" i="44"/>
  <c r="AD243" i="44" s="1"/>
  <c r="AA243" i="44"/>
  <c r="AB243" i="44"/>
  <c r="AC243" i="44"/>
  <c r="M244" i="44"/>
  <c r="N244" i="44"/>
  <c r="O244" i="44"/>
  <c r="AE244" i="44" s="1"/>
  <c r="P244" i="44"/>
  <c r="Q244" i="44"/>
  <c r="AF244" i="44" s="1"/>
  <c r="R244" i="44"/>
  <c r="AD244" i="44" s="1"/>
  <c r="AA244" i="44"/>
  <c r="AB244" i="44"/>
  <c r="AC244" i="44"/>
  <c r="G245" i="44"/>
  <c r="H245" i="44"/>
  <c r="I245" i="44"/>
  <c r="J245" i="44"/>
  <c r="K245" i="44"/>
  <c r="P324" i="44" l="1"/>
  <c r="P326" i="44"/>
  <c r="P325" i="44"/>
  <c r="P327" i="44"/>
  <c r="P328" i="44"/>
  <c r="T324" i="44"/>
  <c r="AF324" i="44" s="1"/>
  <c r="T326" i="44"/>
  <c r="AF326" i="44" s="1"/>
  <c r="T325" i="44"/>
  <c r="AF325" i="44" s="1"/>
  <c r="T327" i="44"/>
  <c r="AF327" i="44" s="1"/>
  <c r="T328" i="44"/>
  <c r="AF328" i="44" s="1"/>
  <c r="Q324" i="44"/>
  <c r="AG324" i="44" s="1"/>
  <c r="Q326" i="44"/>
  <c r="AG326" i="44" s="1"/>
  <c r="Q325" i="44"/>
  <c r="AG325" i="44" s="1"/>
  <c r="Q327" i="44"/>
  <c r="AG327" i="44" s="1"/>
  <c r="Q328" i="44"/>
  <c r="AG328" i="44" s="1"/>
  <c r="R325" i="44"/>
  <c r="R327" i="44"/>
  <c r="R328" i="44"/>
  <c r="R324" i="44"/>
  <c r="R326" i="44"/>
  <c r="O325" i="44"/>
  <c r="O327" i="44"/>
  <c r="O328" i="44"/>
  <c r="O324" i="44"/>
  <c r="O326" i="44"/>
  <c r="S325" i="44"/>
  <c r="AH325" i="44" s="1"/>
  <c r="S327" i="44"/>
  <c r="AH327" i="44" s="1"/>
  <c r="S328" i="44"/>
  <c r="AH328" i="44" s="1"/>
  <c r="S324" i="44"/>
  <c r="AH324" i="44" s="1"/>
  <c r="S326" i="44"/>
  <c r="AH326" i="44" s="1"/>
  <c r="AD387" i="44"/>
  <c r="AB387" i="44"/>
  <c r="AC387" i="44"/>
  <c r="AC318" i="44"/>
  <c r="AC298" i="44"/>
  <c r="Z370" i="44"/>
  <c r="T304" i="44"/>
  <c r="AF304" i="44" s="1"/>
  <c r="T306" i="44"/>
  <c r="AF306" i="44" s="1"/>
  <c r="T308" i="44"/>
  <c r="AF308" i="44" s="1"/>
  <c r="T310" i="44"/>
  <c r="AF310" i="44" s="1"/>
  <c r="T311" i="44"/>
  <c r="AF311" i="44" s="1"/>
  <c r="T317" i="44"/>
  <c r="AF317" i="44" s="1"/>
  <c r="T294" i="44"/>
  <c r="AF294" i="44" s="1"/>
  <c r="T312" i="44"/>
  <c r="AF312" i="44" s="1"/>
  <c r="T313" i="44"/>
  <c r="AF313" i="44" s="1"/>
  <c r="Z339" i="44"/>
  <c r="T305" i="44"/>
  <c r="AF305" i="44" s="1"/>
  <c r="T307" i="44"/>
  <c r="AF307" i="44" s="1"/>
  <c r="T309" i="44"/>
  <c r="AF309" i="44" s="1"/>
  <c r="T314" i="44"/>
  <c r="AF314" i="44" s="1"/>
  <c r="T315" i="44"/>
  <c r="AF315" i="44" s="1"/>
  <c r="T316" i="44"/>
  <c r="AF316" i="44" s="1"/>
  <c r="AA339" i="44"/>
  <c r="AA370" i="44"/>
  <c r="AB370" i="44"/>
  <c r="AB339" i="44"/>
  <c r="AC329" i="44"/>
  <c r="AD329" i="44"/>
  <c r="AE329" i="44"/>
  <c r="AD318" i="44"/>
  <c r="AE318" i="44"/>
  <c r="AD298" i="44"/>
  <c r="AE298" i="44"/>
  <c r="T163" i="44"/>
  <c r="P245" i="44"/>
  <c r="R245" i="44"/>
  <c r="O245" i="44"/>
  <c r="AA245" i="44"/>
  <c r="AC245" i="44"/>
  <c r="Q245" i="44"/>
  <c r="N245" i="44"/>
  <c r="AB245" i="44"/>
  <c r="M245" i="44"/>
  <c r="AC555" i="7"/>
  <c r="AB555" i="7"/>
  <c r="AA555" i="7"/>
  <c r="AB551" i="7"/>
  <c r="AB550" i="7"/>
  <c r="AB549" i="7"/>
  <c r="AG531" i="7"/>
  <c r="AG530" i="7"/>
  <c r="AG527" i="7"/>
  <c r="AA531" i="7"/>
  <c r="AA530" i="7"/>
  <c r="AA527" i="7"/>
  <c r="V465" i="7"/>
  <c r="AG464" i="7"/>
  <c r="AG463" i="7"/>
  <c r="AG462" i="7"/>
  <c r="AG461" i="7"/>
  <c r="AG460" i="7"/>
  <c r="AG459" i="7"/>
  <c r="AG458" i="7"/>
  <c r="AG457" i="7"/>
  <c r="AG456" i="7"/>
  <c r="AG455" i="7"/>
  <c r="AG454" i="7"/>
  <c r="AG453" i="7"/>
  <c r="AA464" i="7"/>
  <c r="AA463" i="7"/>
  <c r="AA462" i="7"/>
  <c r="AA461" i="7"/>
  <c r="AA460" i="7"/>
  <c r="AA459" i="7"/>
  <c r="AA458" i="7"/>
  <c r="AA457" i="7"/>
  <c r="AA456" i="7"/>
  <c r="AA455" i="7"/>
  <c r="AA454" i="7"/>
  <c r="AA453" i="7"/>
  <c r="AG445" i="7"/>
  <c r="AG444" i="7"/>
  <c r="AG443" i="7"/>
  <c r="AG442" i="7"/>
  <c r="AG441" i="7"/>
  <c r="AG440" i="7"/>
  <c r="AG439" i="7"/>
  <c r="AG438" i="7"/>
  <c r="AG437" i="7"/>
  <c r="AG436" i="7"/>
  <c r="AA445" i="7"/>
  <c r="AA444" i="7"/>
  <c r="AA443" i="7"/>
  <c r="AA442" i="7"/>
  <c r="AA441" i="7"/>
  <c r="AA440" i="7"/>
  <c r="AA439" i="7"/>
  <c r="AA438" i="7"/>
  <c r="AA437" i="7"/>
  <c r="AA436" i="7"/>
  <c r="AB429" i="7"/>
  <c r="AB427" i="7"/>
  <c r="AB426" i="7"/>
  <c r="AB425" i="7"/>
  <c r="AB424" i="7"/>
  <c r="AB423" i="7"/>
  <c r="AB422" i="7"/>
  <c r="AB421" i="7"/>
  <c r="AB415" i="7"/>
  <c r="AB414" i="7"/>
  <c r="AB412" i="7"/>
  <c r="AB411" i="7"/>
  <c r="AB410" i="7"/>
  <c r="AB409" i="7"/>
  <c r="AB408" i="7"/>
  <c r="AB407" i="7"/>
  <c r="AB406" i="7"/>
  <c r="AB405" i="7"/>
  <c r="AB404" i="7"/>
  <c r="AB403" i="7"/>
  <c r="AB397" i="7"/>
  <c r="AB395" i="7"/>
  <c r="AB394" i="7"/>
  <c r="AB393" i="7"/>
  <c r="AB392" i="7"/>
  <c r="AB391" i="7"/>
  <c r="AB390" i="7"/>
  <c r="AB389" i="7"/>
  <c r="AB383" i="7"/>
  <c r="AB382" i="7"/>
  <c r="AB380" i="7"/>
  <c r="AB379" i="7"/>
  <c r="AB378" i="7"/>
  <c r="AB377" i="7"/>
  <c r="AB376" i="7"/>
  <c r="AB375" i="7"/>
  <c r="AB374" i="7"/>
  <c r="AB373" i="7"/>
  <c r="AB372" i="7"/>
  <c r="AB371" i="7"/>
  <c r="AA532" i="7" l="1"/>
  <c r="T298" i="44"/>
  <c r="AG532" i="7"/>
  <c r="O150" i="44"/>
  <c r="S329" i="44"/>
  <c r="O329" i="44"/>
  <c r="T329" i="44"/>
  <c r="R329" i="44"/>
  <c r="Q329" i="44"/>
  <c r="P329" i="44"/>
  <c r="AE370" i="44"/>
  <c r="AH329" i="44"/>
  <c r="AC370" i="44"/>
  <c r="AD370" i="44"/>
  <c r="T318" i="44"/>
  <c r="T213" i="44"/>
  <c r="AF245" i="44"/>
  <c r="AE245" i="44"/>
  <c r="P213" i="44"/>
  <c r="AD245" i="44"/>
  <c r="S213" i="44"/>
  <c r="R213" i="44"/>
  <c r="O213" i="44"/>
  <c r="Q213" i="44"/>
  <c r="AE406" i="44" l="1"/>
  <c r="AF406" i="44"/>
  <c r="AG406" i="44"/>
  <c r="P163" i="44"/>
  <c r="O163" i="44"/>
  <c r="R163" i="44"/>
  <c r="S163" i="44"/>
  <c r="Q163" i="44"/>
  <c r="AE387" i="44"/>
  <c r="AG387" i="44"/>
  <c r="AF387" i="44"/>
  <c r="AG329" i="44"/>
  <c r="Z946" i="26"/>
  <c r="Z945" i="26"/>
  <c r="Z943" i="26"/>
  <c r="Z942" i="26"/>
  <c r="Z941" i="26"/>
  <c r="Z940" i="26"/>
  <c r="Z939" i="26"/>
  <c r="Z938" i="26"/>
  <c r="Z937" i="26"/>
  <c r="Z936" i="26"/>
  <c r="Z929" i="26"/>
  <c r="Z928" i="26"/>
  <c r="Z926" i="26"/>
  <c r="Z925" i="26"/>
  <c r="Z924" i="26"/>
  <c r="Z923" i="26"/>
  <c r="Z922" i="26"/>
  <c r="Z921" i="26"/>
  <c r="Z920" i="26"/>
  <c r="Z912" i="26"/>
  <c r="Z911" i="26"/>
  <c r="Z910" i="26"/>
  <c r="Z909" i="26"/>
  <c r="Z907" i="26"/>
  <c r="Z906" i="26"/>
  <c r="Z905" i="26"/>
  <c r="Z904" i="26"/>
  <c r="Z903" i="26"/>
  <c r="Z902" i="26"/>
  <c r="Z901" i="26"/>
  <c r="Z900" i="26"/>
  <c r="Z899" i="26"/>
  <c r="Z892" i="26"/>
  <c r="Z891" i="26"/>
  <c r="Z889" i="26"/>
  <c r="Z888" i="26"/>
  <c r="Z887" i="26"/>
  <c r="Z885" i="26"/>
  <c r="Z884" i="26"/>
  <c r="Z883" i="26"/>
  <c r="Z882" i="26"/>
  <c r="Z881" i="26"/>
  <c r="Z880" i="26"/>
  <c r="Z873" i="26"/>
  <c r="Z872" i="26"/>
  <c r="Z870" i="26"/>
  <c r="Z869" i="26"/>
  <c r="Z868" i="26"/>
  <c r="Z866" i="26"/>
  <c r="Z865" i="26"/>
  <c r="Z864" i="26"/>
  <c r="Z863" i="26"/>
  <c r="Z862" i="26"/>
  <c r="Z861" i="26"/>
  <c r="Z860" i="26"/>
  <c r="Z859" i="26"/>
  <c r="Z858" i="26"/>
  <c r="Z851" i="26"/>
  <c r="Z850" i="26"/>
  <c r="Z849" i="26"/>
  <c r="Z848" i="26"/>
  <c r="Z846" i="26"/>
  <c r="Z845" i="26"/>
  <c r="Z844" i="26"/>
  <c r="Z843" i="26"/>
  <c r="Z842" i="26"/>
  <c r="Z841" i="26"/>
  <c r="Z840" i="26"/>
  <c r="Z839" i="26"/>
  <c r="Z838" i="26"/>
  <c r="Z837" i="26"/>
  <c r="Z836" i="26"/>
  <c r="Z830" i="26"/>
  <c r="Z829" i="26"/>
  <c r="Z828" i="26"/>
  <c r="Z826" i="26"/>
  <c r="Z825" i="26"/>
  <c r="Z824" i="26"/>
  <c r="Z823" i="26"/>
  <c r="Z822" i="26"/>
  <c r="Z821" i="26"/>
  <c r="Z820" i="26"/>
  <c r="Z819" i="26"/>
  <c r="Z813" i="26"/>
  <c r="Z812" i="26"/>
  <c r="Z811" i="26"/>
  <c r="Z810" i="26"/>
  <c r="Z808" i="26"/>
  <c r="Z807" i="26"/>
  <c r="Z806" i="26"/>
  <c r="Z805" i="26"/>
  <c r="Z804" i="26"/>
  <c r="Z803" i="26"/>
  <c r="Z802" i="26"/>
  <c r="Z801" i="26"/>
  <c r="Z800" i="26"/>
  <c r="Z799" i="26"/>
  <c r="Z798" i="26"/>
  <c r="Z791" i="26"/>
  <c r="Z790" i="26"/>
  <c r="Z789" i="26"/>
  <c r="Z788" i="26"/>
  <c r="Z786" i="26"/>
  <c r="Z785" i="26"/>
  <c r="Z784" i="26"/>
  <c r="Z783" i="26"/>
  <c r="Z782" i="26"/>
  <c r="Z781" i="26"/>
  <c r="Z780" i="26"/>
  <c r="Z779" i="26"/>
  <c r="Z778" i="26"/>
  <c r="Z771" i="26"/>
  <c r="Z770" i="26"/>
  <c r="Z769" i="26"/>
  <c r="Z768" i="26"/>
  <c r="Z766" i="26"/>
  <c r="Z765" i="26"/>
  <c r="Z764" i="26"/>
  <c r="Z763" i="26"/>
  <c r="Z762" i="26"/>
  <c r="Z761" i="26"/>
  <c r="Z760" i="26"/>
  <c r="Z759" i="26"/>
  <c r="Z758" i="26"/>
  <c r="Z751" i="26"/>
  <c r="Z750" i="26"/>
  <c r="Z749" i="26"/>
  <c r="Z748" i="26"/>
  <c r="Z746" i="26"/>
  <c r="Z745" i="26"/>
  <c r="Z744" i="26"/>
  <c r="Z743" i="26"/>
  <c r="Z742" i="26"/>
  <c r="Z741" i="26"/>
  <c r="Z740" i="26"/>
  <c r="Z739" i="26"/>
  <c r="Z738" i="26"/>
  <c r="Z731" i="26"/>
  <c r="Z730" i="26"/>
  <c r="Z729" i="26"/>
  <c r="Z728" i="26"/>
  <c r="Z726" i="26"/>
  <c r="Z725" i="26"/>
  <c r="Z724" i="26"/>
  <c r="Z723" i="26"/>
  <c r="Z722" i="26"/>
  <c r="Z721" i="26"/>
  <c r="Z720" i="26"/>
  <c r="Z719" i="26"/>
  <c r="Z718" i="26"/>
  <c r="Z717" i="26"/>
  <c r="Z716" i="26"/>
  <c r="Z709" i="26"/>
  <c r="Z708" i="26"/>
  <c r="Z707" i="26"/>
  <c r="Z706" i="26"/>
  <c r="Z704" i="26"/>
  <c r="Z703" i="26"/>
  <c r="Z702" i="26"/>
  <c r="Z701" i="26"/>
  <c r="Z700" i="26"/>
  <c r="Z699" i="26"/>
  <c r="Z698" i="26"/>
  <c r="Z697" i="26"/>
  <c r="Z696" i="26"/>
  <c r="Z690" i="26"/>
  <c r="Z689" i="26"/>
  <c r="Z688" i="26"/>
  <c r="Z687" i="26"/>
  <c r="Z685" i="26"/>
  <c r="Z684" i="26"/>
  <c r="Z683" i="26"/>
  <c r="Z682" i="26"/>
  <c r="Z681" i="26"/>
  <c r="Z680" i="26"/>
  <c r="Z679" i="26"/>
  <c r="Z678" i="26"/>
  <c r="Z672" i="26"/>
  <c r="Z671" i="26"/>
  <c r="Z670" i="26"/>
  <c r="Z669" i="26"/>
  <c r="Z667" i="26"/>
  <c r="Z666" i="26"/>
  <c r="Z665" i="26"/>
  <c r="Z664" i="26"/>
  <c r="Z663" i="26"/>
  <c r="Z662" i="26"/>
  <c r="Z661" i="26"/>
  <c r="Z660" i="26"/>
  <c r="Z659" i="26"/>
  <c r="Z658" i="26"/>
  <c r="Z652" i="26"/>
  <c r="Z651" i="26"/>
  <c r="Z650" i="26"/>
  <c r="Z648" i="26"/>
  <c r="Z647" i="26"/>
  <c r="Z646" i="26"/>
  <c r="Z645" i="26"/>
  <c r="Z644" i="26"/>
  <c r="Z643" i="26"/>
  <c r="AB636" i="26"/>
  <c r="AB635" i="26"/>
  <c r="AB634" i="26"/>
  <c r="AB633" i="26"/>
  <c r="AB632" i="26"/>
  <c r="AB631" i="26"/>
  <c r="AB630" i="26"/>
  <c r="Z160" i="26"/>
  <c r="Z159" i="26"/>
  <c r="Z158" i="26"/>
  <c r="Z157" i="26"/>
  <c r="Z151" i="26"/>
  <c r="Z150" i="26"/>
  <c r="Z148" i="26"/>
  <c r="Z147" i="26"/>
  <c r="Z146" i="26"/>
  <c r="Z145" i="26"/>
  <c r="Z144" i="26"/>
  <c r="Z143" i="26"/>
  <c r="Z137" i="26"/>
  <c r="Z136" i="26"/>
  <c r="Z135" i="26"/>
  <c r="Z133" i="26"/>
  <c r="Z132" i="26"/>
  <c r="Z131" i="26"/>
  <c r="Z130" i="26"/>
  <c r="Z129" i="26"/>
  <c r="Z128" i="26"/>
  <c r="Z127" i="26"/>
  <c r="Z126" i="26"/>
  <c r="Z125" i="26"/>
  <c r="Z124" i="26"/>
  <c r="Z118" i="26"/>
  <c r="Z117" i="26"/>
  <c r="Z116" i="26"/>
  <c r="Z114" i="26"/>
  <c r="Z113" i="26"/>
  <c r="Z112" i="26"/>
  <c r="Z111" i="26"/>
  <c r="Z110" i="26"/>
  <c r="Z109" i="26"/>
  <c r="Z108" i="26"/>
  <c r="Z107" i="26"/>
  <c r="Z106" i="26"/>
  <c r="Z105" i="26"/>
  <c r="Z75" i="26" l="1"/>
  <c r="Z74" i="26"/>
  <c r="Z73" i="26"/>
  <c r="Z72" i="26"/>
  <c r="Z65" i="26"/>
  <c r="Z64" i="26"/>
  <c r="Z63" i="26"/>
  <c r="Z62" i="26"/>
  <c r="Z61" i="26"/>
  <c r="Z60" i="26"/>
  <c r="AB54" i="26"/>
  <c r="Z54" i="26"/>
  <c r="Z44" i="26"/>
  <c r="Z36" i="26"/>
  <c r="Z35" i="26"/>
  <c r="Z34" i="26"/>
  <c r="Z33" i="26"/>
  <c r="Z32" i="26"/>
  <c r="Z31" i="26"/>
  <c r="Z24" i="26"/>
  <c r="Z23" i="26"/>
  <c r="Z22" i="26"/>
  <c r="Z21" i="26"/>
  <c r="Z20" i="26"/>
  <c r="Z19" i="26"/>
  <c r="Z12" i="26"/>
  <c r="Z11" i="26"/>
  <c r="Z10" i="26"/>
  <c r="Z9" i="26"/>
  <c r="Z8" i="26"/>
  <c r="Z7" i="26"/>
  <c r="Z6" i="26"/>
  <c r="AQ99" i="1" l="1"/>
  <c r="AQ98" i="1"/>
  <c r="AQ97" i="1"/>
  <c r="AQ96" i="1"/>
  <c r="AQ89" i="1"/>
  <c r="AQ88" i="1"/>
  <c r="AQ87" i="1"/>
  <c r="AQ86" i="1"/>
  <c r="AQ85" i="1"/>
  <c r="AQ84" i="1"/>
  <c r="AQ83" i="1"/>
  <c r="AQ82" i="1"/>
  <c r="AD551" i="7" l="1"/>
  <c r="AC551" i="7"/>
  <c r="AD550" i="7"/>
  <c r="AC550" i="7"/>
  <c r="F552" i="7"/>
  <c r="L548" i="7" s="1"/>
  <c r="L550" i="7" s="1"/>
  <c r="G552" i="7"/>
  <c r="M548" i="7" s="1"/>
  <c r="M550" i="7" s="1"/>
  <c r="H552" i="7"/>
  <c r="N548" i="7" s="1"/>
  <c r="I552" i="7"/>
  <c r="O548" i="7" s="1"/>
  <c r="J552" i="7"/>
  <c r="P548" i="7" s="1"/>
  <c r="AG548" i="7" s="1"/>
  <c r="AD549" i="7"/>
  <c r="AC549" i="7"/>
  <c r="Q548" i="7"/>
  <c r="Q550" i="7" l="1"/>
  <c r="AE550" i="7" s="1"/>
  <c r="AE548" i="7"/>
  <c r="N551" i="7"/>
  <c r="AF551" i="7" s="1"/>
  <c r="AF548" i="7"/>
  <c r="M549" i="7"/>
  <c r="N550" i="7"/>
  <c r="AF550" i="7" s="1"/>
  <c r="M551" i="7"/>
  <c r="P550" i="7"/>
  <c r="AG550" i="7" s="1"/>
  <c r="P551" i="7"/>
  <c r="AG551" i="7" s="1"/>
  <c r="P549" i="7"/>
  <c r="AG549" i="7" s="1"/>
  <c r="O551" i="7"/>
  <c r="O549" i="7"/>
  <c r="O550" i="7"/>
  <c r="L549" i="7"/>
  <c r="L551" i="7"/>
  <c r="Q549" i="7"/>
  <c r="AE549" i="7" s="1"/>
  <c r="Q551" i="7"/>
  <c r="AE551" i="7" s="1"/>
  <c r="N549" i="7"/>
  <c r="AF549" i="7" s="1"/>
  <c r="AC552" i="7"/>
  <c r="AD552" i="7"/>
  <c r="AB552" i="7"/>
  <c r="AJ76" i="1" l="1"/>
  <c r="AI76" i="1"/>
  <c r="AH76" i="1"/>
  <c r="AJ75" i="1"/>
  <c r="AI75" i="1"/>
  <c r="AH75" i="1"/>
  <c r="AJ74" i="1"/>
  <c r="AI74" i="1"/>
  <c r="AH74" i="1"/>
  <c r="AJ73" i="1"/>
  <c r="AI73" i="1"/>
  <c r="AH73" i="1"/>
  <c r="AJ72" i="1"/>
  <c r="AI72" i="1"/>
  <c r="AH72" i="1"/>
  <c r="AJ71" i="1"/>
  <c r="AI71" i="1"/>
  <c r="AH71" i="1"/>
  <c r="AJ70" i="1"/>
  <c r="AI70" i="1"/>
  <c r="AH70" i="1"/>
  <c r="AJ69" i="1"/>
  <c r="AI69" i="1"/>
  <c r="AH69" i="1"/>
  <c r="AJ68" i="1"/>
  <c r="AI68" i="1"/>
  <c r="AH68" i="1"/>
  <c r="AJ67" i="1"/>
  <c r="AI67" i="1"/>
  <c r="AH67" i="1"/>
  <c r="AK67" i="1" s="1"/>
  <c r="AJ62" i="1"/>
  <c r="AI62" i="1"/>
  <c r="AH62" i="1"/>
  <c r="AJ61" i="1"/>
  <c r="AI61" i="1"/>
  <c r="AH61" i="1"/>
  <c r="AJ60" i="1"/>
  <c r="AI60" i="1"/>
  <c r="AH60" i="1"/>
  <c r="AJ59" i="1"/>
  <c r="AI59" i="1"/>
  <c r="AH59" i="1"/>
  <c r="AK59" i="1" s="1"/>
  <c r="AJ58" i="1"/>
  <c r="AI58" i="1"/>
  <c r="AH58" i="1"/>
  <c r="AJ57" i="1"/>
  <c r="AI57" i="1"/>
  <c r="AH57" i="1"/>
  <c r="AJ56" i="1"/>
  <c r="AI56" i="1"/>
  <c r="AL56" i="1" s="1"/>
  <c r="AH56" i="1"/>
  <c r="AJ50" i="1"/>
  <c r="AK50" i="1" s="1"/>
  <c r="AI50" i="1"/>
  <c r="AH50" i="1"/>
  <c r="AJ49" i="1"/>
  <c r="AI49" i="1"/>
  <c r="AK49" i="1" s="1"/>
  <c r="AH49" i="1"/>
  <c r="AJ48" i="1"/>
  <c r="AI48" i="1"/>
  <c r="AH48" i="1"/>
  <c r="AL48" i="1" s="1"/>
  <c r="AJ47" i="1"/>
  <c r="AI47" i="1"/>
  <c r="AL47" i="1" s="1"/>
  <c r="AH47" i="1"/>
  <c r="AK47" i="1" s="1"/>
  <c r="AJ46" i="1"/>
  <c r="AK46" i="1" s="1"/>
  <c r="AI46" i="1"/>
  <c r="AH46" i="1"/>
  <c r="AJ45" i="1"/>
  <c r="AI45" i="1"/>
  <c r="AK45" i="1" s="1"/>
  <c r="AH45" i="1"/>
  <c r="AJ44" i="1"/>
  <c r="AI44" i="1"/>
  <c r="AH44" i="1"/>
  <c r="AK44" i="1" s="1"/>
  <c r="AJ43" i="1"/>
  <c r="AI43" i="1"/>
  <c r="AH43" i="1"/>
  <c r="AJ42" i="1"/>
  <c r="AI42" i="1"/>
  <c r="AH42" i="1"/>
  <c r="AJ41" i="1"/>
  <c r="AI41" i="1"/>
  <c r="AK41" i="1" s="1"/>
  <c r="AH41" i="1"/>
  <c r="AJ40" i="1"/>
  <c r="AI40" i="1"/>
  <c r="AH40" i="1"/>
  <c r="AL40" i="1" s="1"/>
  <c r="AJ39" i="1"/>
  <c r="AI39" i="1"/>
  <c r="AL39" i="1" s="1"/>
  <c r="AH39" i="1"/>
  <c r="AJ38" i="1"/>
  <c r="AK38" i="1" s="1"/>
  <c r="AI38" i="1"/>
  <c r="AH38" i="1"/>
  <c r="AJ37" i="1"/>
  <c r="AI37" i="1"/>
  <c r="AK37" i="1" s="1"/>
  <c r="AH37" i="1"/>
  <c r="AJ36" i="1"/>
  <c r="AI36" i="1"/>
  <c r="AH36" i="1"/>
  <c r="AJ35" i="1"/>
  <c r="AI35" i="1"/>
  <c r="AH35" i="1"/>
  <c r="AJ34" i="1"/>
  <c r="AI34" i="1"/>
  <c r="AH34" i="1"/>
  <c r="AJ33" i="1"/>
  <c r="AI33" i="1"/>
  <c r="AK33" i="1" s="1"/>
  <c r="AH33" i="1"/>
  <c r="AJ32" i="1"/>
  <c r="AI32" i="1"/>
  <c r="AH32" i="1"/>
  <c r="AK32" i="1" s="1"/>
  <c r="AJ31" i="1"/>
  <c r="AI31" i="1"/>
  <c r="AH31" i="1"/>
  <c r="AJ30" i="1"/>
  <c r="AK30" i="1" s="1"/>
  <c r="AI30" i="1"/>
  <c r="AH30" i="1"/>
  <c r="AJ29" i="1"/>
  <c r="AI29" i="1"/>
  <c r="AH29" i="1"/>
  <c r="AJ28" i="1"/>
  <c r="AI28" i="1"/>
  <c r="AH28" i="1"/>
  <c r="AK28" i="1" s="1"/>
  <c r="AJ27" i="1"/>
  <c r="AI27" i="1"/>
  <c r="AH27" i="1"/>
  <c r="AJ26" i="1"/>
  <c r="AI26" i="1"/>
  <c r="AH26" i="1"/>
  <c r="AJ25" i="1"/>
  <c r="AI25" i="1"/>
  <c r="AH25" i="1"/>
  <c r="AJ24" i="1"/>
  <c r="AI24" i="1"/>
  <c r="AH24" i="1"/>
  <c r="AL24" i="1" s="1"/>
  <c r="AJ23" i="1"/>
  <c r="AI23" i="1"/>
  <c r="AH23" i="1"/>
  <c r="AJ22" i="1"/>
  <c r="AI22" i="1"/>
  <c r="AH22" i="1"/>
  <c r="AJ21" i="1"/>
  <c r="AI21" i="1"/>
  <c r="AK21" i="1" s="1"/>
  <c r="AH21" i="1"/>
  <c r="AJ20" i="1"/>
  <c r="AI20" i="1"/>
  <c r="AH20" i="1"/>
  <c r="AK20" i="1" s="1"/>
  <c r="AJ19" i="1"/>
  <c r="AI19" i="1"/>
  <c r="AH19" i="1"/>
  <c r="AJ18" i="1"/>
  <c r="AI18" i="1"/>
  <c r="AH18" i="1"/>
  <c r="AJ17" i="1"/>
  <c r="AI17" i="1"/>
  <c r="AK17" i="1" s="1"/>
  <c r="AH17" i="1"/>
  <c r="AJ16" i="1"/>
  <c r="AI16" i="1"/>
  <c r="AH16" i="1"/>
  <c r="AL16" i="1" s="1"/>
  <c r="AJ15" i="1"/>
  <c r="AI15" i="1"/>
  <c r="AL15" i="1" s="1"/>
  <c r="AH15" i="1"/>
  <c r="AJ14" i="1"/>
  <c r="AI14" i="1"/>
  <c r="AH14" i="1"/>
  <c r="AL14" i="1" s="1"/>
  <c r="AJ13" i="1"/>
  <c r="AI13" i="1"/>
  <c r="AK13" i="1" s="1"/>
  <c r="AH13" i="1"/>
  <c r="AJ12" i="1"/>
  <c r="AI12" i="1"/>
  <c r="AH12" i="1"/>
  <c r="AJ11" i="1"/>
  <c r="AI11" i="1"/>
  <c r="AK11" i="1" s="1"/>
  <c r="AH11" i="1"/>
  <c r="AJ10" i="1"/>
  <c r="AI10" i="1"/>
  <c r="AH10" i="1"/>
  <c r="AJ9" i="1"/>
  <c r="AI9" i="1"/>
  <c r="AH9" i="1"/>
  <c r="AJ8" i="1"/>
  <c r="AI8" i="1"/>
  <c r="AH8" i="1"/>
  <c r="AJ7" i="1"/>
  <c r="AI7" i="1"/>
  <c r="AH7" i="1"/>
  <c r="AJ6" i="1"/>
  <c r="AI6" i="1"/>
  <c r="AH6" i="1"/>
  <c r="AJ5" i="1"/>
  <c r="AI5" i="1"/>
  <c r="AH5" i="1"/>
  <c r="AJ4" i="1"/>
  <c r="AI4" i="1"/>
  <c r="AH4" i="1"/>
  <c r="AK76" i="1"/>
  <c r="AL75" i="1"/>
  <c r="AL74" i="1"/>
  <c r="AK74" i="1"/>
  <c r="AL73" i="1"/>
  <c r="AK72" i="1"/>
  <c r="AL71" i="1"/>
  <c r="AL70" i="1"/>
  <c r="AK70" i="1"/>
  <c r="AL69" i="1"/>
  <c r="AK68" i="1"/>
  <c r="AL62" i="1"/>
  <c r="AK62" i="1"/>
  <c r="AL61" i="1"/>
  <c r="AL59" i="1"/>
  <c r="AL58" i="1"/>
  <c r="AL57" i="1"/>
  <c r="AL50" i="1"/>
  <c r="AL49" i="1"/>
  <c r="AL46" i="1"/>
  <c r="AK43" i="1"/>
  <c r="AL42" i="1"/>
  <c r="AK40" i="1"/>
  <c r="AL38" i="1"/>
  <c r="AK36" i="1"/>
  <c r="AK35" i="1"/>
  <c r="AL34" i="1"/>
  <c r="AL32" i="1"/>
  <c r="AL30" i="1"/>
  <c r="AK29" i="1"/>
  <c r="AK27" i="1"/>
  <c r="AL26" i="1"/>
  <c r="AK25" i="1"/>
  <c r="AL22" i="1"/>
  <c r="AK22" i="1"/>
  <c r="AK19" i="1"/>
  <c r="AL18" i="1"/>
  <c r="AK14" i="1"/>
  <c r="AL10" i="1"/>
  <c r="AL6" i="1"/>
  <c r="AL68" i="1" l="1"/>
  <c r="AK71" i="1"/>
  <c r="AK75" i="1"/>
  <c r="AK10" i="1"/>
  <c r="AL23" i="1"/>
  <c r="AK48" i="1"/>
  <c r="AL4" i="1"/>
  <c r="AL8" i="1"/>
  <c r="AL12" i="1"/>
  <c r="AL20" i="1"/>
  <c r="AL28" i="1"/>
  <c r="AL36" i="1"/>
  <c r="AK39" i="1"/>
  <c r="AL44" i="1"/>
  <c r="AK16" i="1"/>
  <c r="AK24" i="1"/>
  <c r="AK6" i="1"/>
  <c r="AK8" i="1"/>
  <c r="AK12" i="1"/>
  <c r="AK18" i="1"/>
  <c r="AK26" i="1"/>
  <c r="AK34" i="1"/>
  <c r="AK42" i="1"/>
  <c r="AL5" i="1"/>
  <c r="AL9" i="1"/>
  <c r="AL13" i="1"/>
  <c r="AL17" i="1"/>
  <c r="AL21" i="1"/>
  <c r="AL25" i="1"/>
  <c r="AL29" i="1"/>
  <c r="AL33" i="1"/>
  <c r="AL37" i="1"/>
  <c r="AL41" i="1"/>
  <c r="AL45" i="1"/>
  <c r="AK58" i="1"/>
  <c r="AL60" i="1"/>
  <c r="AL7" i="1"/>
  <c r="AL19" i="1"/>
  <c r="AL31" i="1"/>
  <c r="AL27" i="1"/>
  <c r="AK15" i="1"/>
  <c r="AK23" i="1"/>
  <c r="AK31" i="1"/>
  <c r="AL35" i="1"/>
  <c r="AL43" i="1"/>
  <c r="AI51" i="1"/>
  <c r="AJ51" i="1"/>
  <c r="AK57" i="1"/>
  <c r="AK60" i="1"/>
  <c r="AK61" i="1"/>
  <c r="AK69" i="1"/>
  <c r="AK73" i="1"/>
  <c r="AL72" i="1"/>
  <c r="AL76" i="1"/>
  <c r="AL67" i="1"/>
  <c r="AK56" i="1"/>
  <c r="AK5" i="1"/>
  <c r="AK7" i="1"/>
  <c r="AK9" i="1"/>
  <c r="AH51" i="1"/>
  <c r="AL11" i="1"/>
  <c r="AK4" i="1"/>
  <c r="O81" i="1"/>
  <c r="O95" i="1"/>
  <c r="O97" i="1" l="1"/>
  <c r="AT97" i="1" s="1"/>
  <c r="AT95" i="1"/>
  <c r="O82" i="1"/>
  <c r="AT82" i="1" s="1"/>
  <c r="AT81" i="1"/>
  <c r="O89" i="1"/>
  <c r="AT89" i="1" s="1"/>
  <c r="AL51" i="1"/>
  <c r="AK51" i="1"/>
  <c r="O99" i="1"/>
  <c r="AT99" i="1" s="1"/>
  <c r="O98" i="1"/>
  <c r="AT98" i="1" s="1"/>
  <c r="O96" i="1"/>
  <c r="AT96" i="1" s="1"/>
  <c r="O85" i="1"/>
  <c r="AT85" i="1" s="1"/>
  <c r="O84" i="1"/>
  <c r="AT84" i="1" s="1"/>
  <c r="O87" i="1"/>
  <c r="AT87" i="1" s="1"/>
  <c r="O83" i="1"/>
  <c r="AT83" i="1" s="1"/>
  <c r="O88" i="1"/>
  <c r="AT88" i="1" s="1"/>
  <c r="O86" i="1"/>
  <c r="AT86" i="1" s="1"/>
  <c r="O90" i="1" l="1"/>
  <c r="O100" i="1"/>
  <c r="T288" i="44"/>
  <c r="Q12" i="44" l="1"/>
  <c r="R261" i="44"/>
  <c r="P514" i="7" l="1"/>
  <c r="AD514" i="7" s="1"/>
  <c r="P452" i="7"/>
  <c r="P435" i="7"/>
  <c r="Q370" i="7"/>
  <c r="Q388" i="7"/>
  <c r="Q402" i="7"/>
  <c r="Q420" i="7"/>
  <c r="Q677" i="26"/>
  <c r="AC677" i="26" s="1"/>
  <c r="Q642" i="26"/>
  <c r="AC642" i="26" s="1"/>
  <c r="Q657" i="26"/>
  <c r="Q695" i="26"/>
  <c r="AC695" i="26" s="1"/>
  <c r="Q715" i="26"/>
  <c r="AC715" i="26" s="1"/>
  <c r="Q737" i="26"/>
  <c r="AC737" i="26" s="1"/>
  <c r="Q757" i="26"/>
  <c r="AC757" i="26" s="1"/>
  <c r="Q777" i="26"/>
  <c r="AC777" i="26" s="1"/>
  <c r="Q797" i="26"/>
  <c r="Q818" i="26"/>
  <c r="Q835" i="26"/>
  <c r="AC835" i="26" s="1"/>
  <c r="Q857" i="26"/>
  <c r="AC857" i="26" s="1"/>
  <c r="Q879" i="26"/>
  <c r="AC879" i="26" s="1"/>
  <c r="Q898" i="26"/>
  <c r="Q919" i="26"/>
  <c r="Q935" i="26"/>
  <c r="AC935" i="26" s="1"/>
  <c r="S629" i="26"/>
  <c r="L619" i="26"/>
  <c r="H624" i="26" s="1"/>
  <c r="I624" i="26" s="1"/>
  <c r="L618" i="26"/>
  <c r="H623" i="26" s="1"/>
  <c r="K623" i="26" s="1"/>
  <c r="L617" i="26"/>
  <c r="H622" i="26" s="1"/>
  <c r="K622" i="26" s="1"/>
  <c r="L616" i="26"/>
  <c r="H621" i="26" s="1"/>
  <c r="K621" i="26" s="1"/>
  <c r="L615" i="26"/>
  <c r="H620" i="26" s="1"/>
  <c r="I620" i="26" s="1"/>
  <c r="K490" i="26"/>
  <c r="J490" i="26"/>
  <c r="I490" i="26"/>
  <c r="K489" i="26"/>
  <c r="J489" i="26"/>
  <c r="I489" i="26"/>
  <c r="K488" i="26"/>
  <c r="J488" i="26"/>
  <c r="I488" i="26"/>
  <c r="K487" i="26"/>
  <c r="J487" i="26"/>
  <c r="I487" i="26"/>
  <c r="K486" i="26"/>
  <c r="J486" i="26"/>
  <c r="I486" i="26"/>
  <c r="K485" i="26"/>
  <c r="J485" i="26"/>
  <c r="I485" i="26"/>
  <c r="K484" i="26"/>
  <c r="J484" i="26"/>
  <c r="I484" i="26"/>
  <c r="K483" i="26"/>
  <c r="J483" i="26"/>
  <c r="I483" i="26"/>
  <c r="K482" i="26"/>
  <c r="J482" i="26"/>
  <c r="I482" i="26"/>
  <c r="K481" i="26"/>
  <c r="J481" i="26"/>
  <c r="I481" i="26"/>
  <c r="K480" i="26"/>
  <c r="J480" i="26"/>
  <c r="I480" i="26"/>
  <c r="K479" i="26"/>
  <c r="J479" i="26"/>
  <c r="I479" i="26"/>
  <c r="L468" i="26"/>
  <c r="L478" i="26"/>
  <c r="L477" i="26"/>
  <c r="L476" i="26"/>
  <c r="L475" i="26"/>
  <c r="L474" i="26"/>
  <c r="L473" i="26"/>
  <c r="L472" i="26"/>
  <c r="L471" i="26"/>
  <c r="L470" i="26"/>
  <c r="L469" i="26"/>
  <c r="L467" i="26"/>
  <c r="M316" i="26"/>
  <c r="H328" i="26" s="1"/>
  <c r="J328" i="26" s="1"/>
  <c r="M315" i="26"/>
  <c r="H327" i="26" s="1"/>
  <c r="J327" i="26" s="1"/>
  <c r="M314" i="26"/>
  <c r="H326" i="26" s="1"/>
  <c r="J326" i="26" s="1"/>
  <c r="M313" i="26"/>
  <c r="H325" i="26" s="1"/>
  <c r="J325" i="26" s="1"/>
  <c r="M312" i="26"/>
  <c r="H324" i="26" s="1"/>
  <c r="J324" i="26" s="1"/>
  <c r="M311" i="26"/>
  <c r="H323" i="26" s="1"/>
  <c r="J323" i="26" s="1"/>
  <c r="M310" i="26"/>
  <c r="H322" i="26" s="1"/>
  <c r="J322" i="26" s="1"/>
  <c r="M309" i="26"/>
  <c r="H321" i="26" s="1"/>
  <c r="J321" i="26" s="1"/>
  <c r="M308" i="26"/>
  <c r="H320" i="26" s="1"/>
  <c r="J320" i="26" s="1"/>
  <c r="M307" i="26"/>
  <c r="H319" i="26" s="1"/>
  <c r="J319" i="26" s="1"/>
  <c r="M306" i="26"/>
  <c r="H318" i="26" s="1"/>
  <c r="J318" i="26" s="1"/>
  <c r="M305" i="26"/>
  <c r="H317" i="26" s="1"/>
  <c r="J317" i="26" s="1"/>
  <c r="Q5" i="26"/>
  <c r="Q18" i="26"/>
  <c r="Q30" i="26"/>
  <c r="Q43" i="26"/>
  <c r="Q59" i="26"/>
  <c r="Q71" i="26"/>
  <c r="Q104" i="26"/>
  <c r="Q123" i="26"/>
  <c r="Q142" i="26"/>
  <c r="Q156" i="26"/>
  <c r="Q51" i="26" l="1"/>
  <c r="AC51" i="26" s="1"/>
  <c r="Q49" i="26"/>
  <c r="AC49" i="26" s="1"/>
  <c r="Q47" i="26"/>
  <c r="AC47" i="26" s="1"/>
  <c r="Q45" i="26"/>
  <c r="Q52" i="26"/>
  <c r="AC52" i="26" s="1"/>
  <c r="Q50" i="26"/>
  <c r="AC50" i="26" s="1"/>
  <c r="Q48" i="26"/>
  <c r="AC48" i="26" s="1"/>
  <c r="Q46" i="26"/>
  <c r="AC46" i="26" s="1"/>
  <c r="Q423" i="7"/>
  <c r="AE423" i="7" s="1"/>
  <c r="Q426" i="7"/>
  <c r="AE426" i="7" s="1"/>
  <c r="Q421" i="7"/>
  <c r="AE421" i="7" s="1"/>
  <c r="Q424" i="7"/>
  <c r="AE424" i="7" s="1"/>
  <c r="Q427" i="7"/>
  <c r="AE427" i="7" s="1"/>
  <c r="AE420" i="7"/>
  <c r="Q422" i="7"/>
  <c r="AE422" i="7" s="1"/>
  <c r="Q425" i="7"/>
  <c r="AE425" i="7" s="1"/>
  <c r="Q394" i="7"/>
  <c r="AE394" i="7" s="1"/>
  <c r="Q389" i="7"/>
  <c r="AE389" i="7" s="1"/>
  <c r="Q392" i="7"/>
  <c r="AE392" i="7" s="1"/>
  <c r="Q395" i="7"/>
  <c r="AE395" i="7" s="1"/>
  <c r="Q390" i="7"/>
  <c r="AE390" i="7" s="1"/>
  <c r="Q393" i="7"/>
  <c r="AE393" i="7" s="1"/>
  <c r="AE388" i="7"/>
  <c r="Q391" i="7"/>
  <c r="AE391" i="7" s="1"/>
  <c r="Q407" i="7"/>
  <c r="AE407" i="7" s="1"/>
  <c r="Q410" i="7"/>
  <c r="AE410" i="7" s="1"/>
  <c r="Q405" i="7"/>
  <c r="AE405" i="7" s="1"/>
  <c r="Q408" i="7"/>
  <c r="AE408" i="7" s="1"/>
  <c r="Q411" i="7"/>
  <c r="AE411" i="7" s="1"/>
  <c r="Q403" i="7"/>
  <c r="AE403" i="7" s="1"/>
  <c r="Q406" i="7"/>
  <c r="AE406" i="7" s="1"/>
  <c r="Q409" i="7"/>
  <c r="AE409" i="7" s="1"/>
  <c r="AE402" i="7"/>
  <c r="Q412" i="7"/>
  <c r="AE412" i="7" s="1"/>
  <c r="Q404" i="7"/>
  <c r="AE404" i="7" s="1"/>
  <c r="Q371" i="7"/>
  <c r="AE371" i="7" s="1"/>
  <c r="AE370" i="7"/>
  <c r="P455" i="7"/>
  <c r="AD455" i="7" s="1"/>
  <c r="AD452" i="7"/>
  <c r="P437" i="7"/>
  <c r="AD437" i="7" s="1"/>
  <c r="AD435" i="7"/>
  <c r="Q799" i="26"/>
  <c r="AC799" i="26" s="1"/>
  <c r="AC797" i="26"/>
  <c r="Q900" i="26"/>
  <c r="AC900" i="26" s="1"/>
  <c r="AC898" i="26"/>
  <c r="AC168" i="26"/>
  <c r="Q660" i="26"/>
  <c r="AC660" i="26" s="1"/>
  <c r="AC657" i="26"/>
  <c r="Q922" i="26"/>
  <c r="AC922" i="26" s="1"/>
  <c r="AC919" i="26"/>
  <c r="Q821" i="26"/>
  <c r="AC821" i="26" s="1"/>
  <c r="AC818" i="26"/>
  <c r="P515" i="7"/>
  <c r="AD515" i="7" s="1"/>
  <c r="P518" i="7"/>
  <c r="AD518" i="7" s="1"/>
  <c r="P516" i="7"/>
  <c r="AD516" i="7" s="1"/>
  <c r="P519" i="7"/>
  <c r="AD519" i="7" s="1"/>
  <c r="P517" i="7"/>
  <c r="AD517" i="7" s="1"/>
  <c r="AE629" i="26"/>
  <c r="S630" i="26"/>
  <c r="AE630" i="26" s="1"/>
  <c r="S633" i="26"/>
  <c r="AE633" i="26" s="1"/>
  <c r="S636" i="26"/>
  <c r="AE636" i="26" s="1"/>
  <c r="S631" i="26"/>
  <c r="AE631" i="26" s="1"/>
  <c r="S632" i="26"/>
  <c r="AE632" i="26" s="1"/>
  <c r="S635" i="26"/>
  <c r="AE635" i="26" s="1"/>
  <c r="S634" i="26"/>
  <c r="AE634" i="26" s="1"/>
  <c r="Q683" i="26"/>
  <c r="AC683" i="26" s="1"/>
  <c r="Q678" i="26"/>
  <c r="AC678" i="26" s="1"/>
  <c r="Q681" i="26"/>
  <c r="AC681" i="26" s="1"/>
  <c r="Q684" i="26"/>
  <c r="AC684" i="26" s="1"/>
  <c r="Q685" i="26"/>
  <c r="AC685" i="26" s="1"/>
  <c r="Q680" i="26"/>
  <c r="AC680" i="26" s="1"/>
  <c r="Q679" i="26"/>
  <c r="AC679" i="26" s="1"/>
  <c r="Q682" i="26"/>
  <c r="AC682" i="26" s="1"/>
  <c r="AC104" i="26"/>
  <c r="Q114" i="26"/>
  <c r="AC114" i="26" s="1"/>
  <c r="Q106" i="26"/>
  <c r="AC106" i="26" s="1"/>
  <c r="Q109" i="26"/>
  <c r="AC109" i="26" s="1"/>
  <c r="Q112" i="26"/>
  <c r="AC112" i="26" s="1"/>
  <c r="Q107" i="26"/>
  <c r="AC107" i="26" s="1"/>
  <c r="Q110" i="26"/>
  <c r="AC110" i="26" s="1"/>
  <c r="Q113" i="26"/>
  <c r="AC113" i="26" s="1"/>
  <c r="Q105" i="26"/>
  <c r="AC105" i="26" s="1"/>
  <c r="Q108" i="26"/>
  <c r="AC108" i="26" s="1"/>
  <c r="Q111" i="26"/>
  <c r="AC111" i="26" s="1"/>
  <c r="Q943" i="26"/>
  <c r="AC943" i="26" s="1"/>
  <c r="Q938" i="26"/>
  <c r="AC938" i="26" s="1"/>
  <c r="Q941" i="26"/>
  <c r="AC941" i="26" s="1"/>
  <c r="Q936" i="26"/>
  <c r="AC936" i="26" s="1"/>
  <c r="Q939" i="26"/>
  <c r="AC939" i="26" s="1"/>
  <c r="Q942" i="26"/>
  <c r="AC942" i="26" s="1"/>
  <c r="Q937" i="26"/>
  <c r="AC937" i="26" s="1"/>
  <c r="Q940" i="26"/>
  <c r="AC940" i="26" s="1"/>
  <c r="Q782" i="26"/>
  <c r="AC782" i="26" s="1"/>
  <c r="Q785" i="26"/>
  <c r="AC785" i="26" s="1"/>
  <c r="Q780" i="26"/>
  <c r="AC780" i="26" s="1"/>
  <c r="Q783" i="26"/>
  <c r="AC783" i="26" s="1"/>
  <c r="Q786" i="26"/>
  <c r="AC786" i="26" s="1"/>
  <c r="Q778" i="26"/>
  <c r="AC778" i="26" s="1"/>
  <c r="Q784" i="26"/>
  <c r="AC784" i="26" s="1"/>
  <c r="Q781" i="26"/>
  <c r="AC781" i="26" s="1"/>
  <c r="Q779" i="26"/>
  <c r="AC779" i="26" s="1"/>
  <c r="AC71" i="26"/>
  <c r="Q74" i="26"/>
  <c r="AC74" i="26" s="1"/>
  <c r="Q72" i="26"/>
  <c r="AC72" i="26" s="1"/>
  <c r="Q75" i="26"/>
  <c r="AC75" i="26" s="1"/>
  <c r="Q73" i="26"/>
  <c r="AC73" i="26" s="1"/>
  <c r="Q760" i="26"/>
  <c r="AC760" i="26" s="1"/>
  <c r="Q763" i="26"/>
  <c r="AC763" i="26" s="1"/>
  <c r="Q766" i="26"/>
  <c r="AC766" i="26" s="1"/>
  <c r="Q758" i="26"/>
  <c r="AC758" i="26" s="1"/>
  <c r="Q761" i="26"/>
  <c r="AC761" i="26" s="1"/>
  <c r="Q764" i="26"/>
  <c r="AC764" i="26" s="1"/>
  <c r="Q762" i="26"/>
  <c r="AC762" i="26" s="1"/>
  <c r="Q759" i="26"/>
  <c r="AC759" i="26" s="1"/>
  <c r="Q765" i="26"/>
  <c r="AC765" i="26" s="1"/>
  <c r="AC43" i="26"/>
  <c r="Q44" i="26"/>
  <c r="AC44" i="26" s="1"/>
  <c r="Q746" i="26"/>
  <c r="AC746" i="26" s="1"/>
  <c r="Q738" i="26"/>
  <c r="AC738" i="26" s="1"/>
  <c r="Q741" i="26"/>
  <c r="AC741" i="26" s="1"/>
  <c r="Q744" i="26"/>
  <c r="AC744" i="26" s="1"/>
  <c r="Q739" i="26"/>
  <c r="AC739" i="26" s="1"/>
  <c r="Q742" i="26"/>
  <c r="AC742" i="26" s="1"/>
  <c r="Q740" i="26"/>
  <c r="AC740" i="26" s="1"/>
  <c r="Q743" i="26"/>
  <c r="AC743" i="26" s="1"/>
  <c r="Q745" i="26"/>
  <c r="AC745" i="26" s="1"/>
  <c r="Q885" i="26"/>
  <c r="AC885" i="26" s="1"/>
  <c r="Q880" i="26"/>
  <c r="AC880" i="26" s="1"/>
  <c r="Q883" i="26"/>
  <c r="AC883" i="26" s="1"/>
  <c r="Q881" i="26"/>
  <c r="AC881" i="26" s="1"/>
  <c r="Q884" i="26"/>
  <c r="AC884" i="26" s="1"/>
  <c r="Q882" i="26"/>
  <c r="AC882" i="26" s="1"/>
  <c r="Q724" i="26"/>
  <c r="AC724" i="26" s="1"/>
  <c r="Q716" i="26"/>
  <c r="AC716" i="26" s="1"/>
  <c r="Q719" i="26"/>
  <c r="AC719" i="26" s="1"/>
  <c r="Q722" i="26"/>
  <c r="AC722" i="26" s="1"/>
  <c r="Q725" i="26"/>
  <c r="AC725" i="26" s="1"/>
  <c r="Q717" i="26"/>
  <c r="AC717" i="26" s="1"/>
  <c r="Q720" i="26"/>
  <c r="AC720" i="26" s="1"/>
  <c r="Q726" i="26"/>
  <c r="AC726" i="26" s="1"/>
  <c r="Q718" i="26"/>
  <c r="AC718" i="26" s="1"/>
  <c r="Q721" i="26"/>
  <c r="AC721" i="26" s="1"/>
  <c r="Q723" i="26"/>
  <c r="AC723" i="26" s="1"/>
  <c r="AC156" i="26"/>
  <c r="Q159" i="26"/>
  <c r="AC159" i="26" s="1"/>
  <c r="Q157" i="26"/>
  <c r="AC157" i="26" s="1"/>
  <c r="Q158" i="26"/>
  <c r="AC158" i="26" s="1"/>
  <c r="Q160" i="26"/>
  <c r="AC160" i="26" s="1"/>
  <c r="AC18" i="26"/>
  <c r="Q20" i="26"/>
  <c r="AC20" i="26" s="1"/>
  <c r="Q22" i="26"/>
  <c r="AC22" i="26" s="1"/>
  <c r="Q23" i="26"/>
  <c r="AC23" i="26" s="1"/>
  <c r="Q21" i="26"/>
  <c r="AC21" i="26" s="1"/>
  <c r="Q24" i="26"/>
  <c r="AC24" i="26" s="1"/>
  <c r="Q19" i="26"/>
  <c r="AC19" i="26" s="1"/>
  <c r="Q862" i="26"/>
  <c r="AC862" i="26" s="1"/>
  <c r="Q865" i="26"/>
  <c r="AC865" i="26" s="1"/>
  <c r="Q860" i="26"/>
  <c r="AC860" i="26" s="1"/>
  <c r="Q863" i="26"/>
  <c r="AC863" i="26" s="1"/>
  <c r="Q866" i="26"/>
  <c r="AC866" i="26" s="1"/>
  <c r="Q858" i="26"/>
  <c r="AC858" i="26" s="1"/>
  <c r="Q864" i="26"/>
  <c r="AC864" i="26" s="1"/>
  <c r="Q861" i="26"/>
  <c r="AC861" i="26" s="1"/>
  <c r="Q859" i="26"/>
  <c r="AC859" i="26" s="1"/>
  <c r="Q704" i="26"/>
  <c r="AC704" i="26" s="1"/>
  <c r="Q696" i="26"/>
  <c r="AC696" i="26" s="1"/>
  <c r="Q699" i="26"/>
  <c r="AC699" i="26" s="1"/>
  <c r="Q702" i="26"/>
  <c r="AC702" i="26" s="1"/>
  <c r="Q697" i="26"/>
  <c r="AC697" i="26" s="1"/>
  <c r="Q698" i="26"/>
  <c r="AC698" i="26" s="1"/>
  <c r="Q701" i="26"/>
  <c r="AC701" i="26" s="1"/>
  <c r="Q700" i="26"/>
  <c r="AC700" i="26" s="1"/>
  <c r="Q703" i="26"/>
  <c r="AC703" i="26" s="1"/>
  <c r="AC59" i="26"/>
  <c r="Q61" i="26"/>
  <c r="AC61" i="26" s="1"/>
  <c r="Q64" i="26"/>
  <c r="AC64" i="26" s="1"/>
  <c r="Q62" i="26"/>
  <c r="AC62" i="26" s="1"/>
  <c r="Q65" i="26"/>
  <c r="AC65" i="26" s="1"/>
  <c r="Q60" i="26"/>
  <c r="AC60" i="26" s="1"/>
  <c r="Q63" i="26"/>
  <c r="AC63" i="26" s="1"/>
  <c r="AC30" i="26"/>
  <c r="Q36" i="26"/>
  <c r="AC36" i="26" s="1"/>
  <c r="Q31" i="26"/>
  <c r="AC31" i="26" s="1"/>
  <c r="Q34" i="26"/>
  <c r="AC34" i="26" s="1"/>
  <c r="Q32" i="26"/>
  <c r="AC32" i="26" s="1"/>
  <c r="Q35" i="26"/>
  <c r="AC35" i="26" s="1"/>
  <c r="Q33" i="26"/>
  <c r="AC33" i="26" s="1"/>
  <c r="Q7" i="26"/>
  <c r="AC7" i="26" s="1"/>
  <c r="AC5" i="26"/>
  <c r="Q840" i="26"/>
  <c r="AC840" i="26" s="1"/>
  <c r="Q843" i="26"/>
  <c r="AC843" i="26" s="1"/>
  <c r="Q846" i="26"/>
  <c r="AC846" i="26" s="1"/>
  <c r="Q838" i="26"/>
  <c r="AC838" i="26" s="1"/>
  <c r="Q841" i="26"/>
  <c r="AC841" i="26" s="1"/>
  <c r="Q844" i="26"/>
  <c r="AC844" i="26" s="1"/>
  <c r="Q836" i="26"/>
  <c r="AC836" i="26" s="1"/>
  <c r="Q842" i="26"/>
  <c r="AC842" i="26" s="1"/>
  <c r="Q839" i="26"/>
  <c r="AC839" i="26" s="1"/>
  <c r="Q845" i="26"/>
  <c r="AC845" i="26" s="1"/>
  <c r="Q837" i="26"/>
  <c r="AC837" i="26" s="1"/>
  <c r="AC142" i="26"/>
  <c r="Q144" i="26"/>
  <c r="AC144" i="26" s="1"/>
  <c r="Q147" i="26"/>
  <c r="AC147" i="26" s="1"/>
  <c r="Q145" i="26"/>
  <c r="AC145" i="26" s="1"/>
  <c r="Q146" i="26"/>
  <c r="AC146" i="26" s="1"/>
  <c r="Q143" i="26"/>
  <c r="AC143" i="26" s="1"/>
  <c r="Q148" i="26"/>
  <c r="AC148" i="26" s="1"/>
  <c r="AC123" i="26"/>
  <c r="Q129" i="26"/>
  <c r="AC129" i="26" s="1"/>
  <c r="Q124" i="26"/>
  <c r="AC124" i="26" s="1"/>
  <c r="Q132" i="26"/>
  <c r="AC132" i="26" s="1"/>
  <c r="Q127" i="26"/>
  <c r="AC127" i="26" s="1"/>
  <c r="Q130" i="26"/>
  <c r="AC130" i="26" s="1"/>
  <c r="Q125" i="26"/>
  <c r="AC125" i="26" s="1"/>
  <c r="Q128" i="26"/>
  <c r="AC128" i="26" s="1"/>
  <c r="Q133" i="26"/>
  <c r="AC133" i="26" s="1"/>
  <c r="Q131" i="26"/>
  <c r="AC131" i="26" s="1"/>
  <c r="Q126" i="26"/>
  <c r="AC126" i="26" s="1"/>
  <c r="Q646" i="26"/>
  <c r="AC646" i="26" s="1"/>
  <c r="Q644" i="26"/>
  <c r="AC644" i="26" s="1"/>
  <c r="Q647" i="26"/>
  <c r="AC647" i="26" s="1"/>
  <c r="Q648" i="26"/>
  <c r="AC648" i="26" s="1"/>
  <c r="Q643" i="26"/>
  <c r="AC643" i="26" s="1"/>
  <c r="Q645" i="26"/>
  <c r="AC645" i="26" s="1"/>
  <c r="P456" i="7"/>
  <c r="AD456" i="7" s="1"/>
  <c r="I621" i="26"/>
  <c r="J620" i="26"/>
  <c r="J622" i="26"/>
  <c r="J624" i="26"/>
  <c r="I622" i="26"/>
  <c r="K620" i="26"/>
  <c r="L620" i="26" s="1"/>
  <c r="K624" i="26"/>
  <c r="I623" i="26"/>
  <c r="J621" i="26"/>
  <c r="J623" i="26"/>
  <c r="K317" i="26"/>
  <c r="K318" i="26"/>
  <c r="K319" i="26"/>
  <c r="K320" i="26"/>
  <c r="K321" i="26"/>
  <c r="K322" i="26"/>
  <c r="K323" i="26"/>
  <c r="K324" i="26"/>
  <c r="K325" i="26"/>
  <c r="K326" i="26"/>
  <c r="K327" i="26"/>
  <c r="K328" i="26"/>
  <c r="L317" i="26"/>
  <c r="L318" i="26"/>
  <c r="L319" i="26"/>
  <c r="L320" i="26"/>
  <c r="L321" i="26"/>
  <c r="L322" i="26"/>
  <c r="L323" i="26"/>
  <c r="L324" i="26"/>
  <c r="M324" i="26" s="1"/>
  <c r="L325" i="26"/>
  <c r="L326" i="26"/>
  <c r="L327" i="26"/>
  <c r="L328" i="26"/>
  <c r="I317" i="26"/>
  <c r="I318" i="26"/>
  <c r="I319" i="26"/>
  <c r="I320" i="26"/>
  <c r="M320" i="26" s="1"/>
  <c r="I321" i="26"/>
  <c r="M321" i="26" s="1"/>
  <c r="I322" i="26"/>
  <c r="I323" i="26"/>
  <c r="I324" i="26"/>
  <c r="I325" i="26"/>
  <c r="I326" i="26"/>
  <c r="I327" i="26"/>
  <c r="I328" i="26"/>
  <c r="M328" i="26" s="1"/>
  <c r="Q920" i="26"/>
  <c r="AC920" i="26" s="1"/>
  <c r="Q823" i="26"/>
  <c r="AC823" i="26" s="1"/>
  <c r="Q801" i="26"/>
  <c r="AC801" i="26" s="1"/>
  <c r="Q805" i="26"/>
  <c r="AC805" i="26" s="1"/>
  <c r="Q662" i="26"/>
  <c r="AC662" i="26" s="1"/>
  <c r="Q667" i="26"/>
  <c r="AC667" i="26" s="1"/>
  <c r="Q924" i="26"/>
  <c r="AC924" i="26" s="1"/>
  <c r="Q824" i="26"/>
  <c r="AC824" i="26" s="1"/>
  <c r="Q819" i="26"/>
  <c r="AC819" i="26" s="1"/>
  <c r="Q806" i="26"/>
  <c r="AC806" i="26" s="1"/>
  <c r="Q802" i="26"/>
  <c r="AC802" i="26" s="1"/>
  <c r="Q798" i="26"/>
  <c r="AC798" i="26" s="1"/>
  <c r="Q663" i="26"/>
  <c r="AC663" i="26" s="1"/>
  <c r="Q822" i="26"/>
  <c r="AC822" i="26" s="1"/>
  <c r="Q808" i="26"/>
  <c r="AC808" i="26" s="1"/>
  <c r="Q804" i="26"/>
  <c r="AC804" i="26" s="1"/>
  <c r="Q800" i="26"/>
  <c r="AC800" i="26" s="1"/>
  <c r="Q658" i="26"/>
  <c r="AC658" i="26" s="1"/>
  <c r="Q826" i="26"/>
  <c r="AC826" i="26" s="1"/>
  <c r="Q820" i="26"/>
  <c r="AC820" i="26" s="1"/>
  <c r="Q807" i="26"/>
  <c r="AC807" i="26" s="1"/>
  <c r="Q803" i="26"/>
  <c r="AC803" i="26" s="1"/>
  <c r="P464" i="7"/>
  <c r="AD464" i="7" s="1"/>
  <c r="P443" i="7"/>
  <c r="AD443" i="7" s="1"/>
  <c r="Q378" i="7"/>
  <c r="AE378" i="7" s="1"/>
  <c r="P439" i="7"/>
  <c r="AD439" i="7" s="1"/>
  <c r="P460" i="7"/>
  <c r="AD460" i="7" s="1"/>
  <c r="P438" i="7"/>
  <c r="AD438" i="7" s="1"/>
  <c r="P442" i="7"/>
  <c r="AD442" i="7" s="1"/>
  <c r="Q374" i="7"/>
  <c r="AE374" i="7" s="1"/>
  <c r="P444" i="7"/>
  <c r="AD444" i="7" s="1"/>
  <c r="P440" i="7"/>
  <c r="AD440" i="7" s="1"/>
  <c r="P436" i="7"/>
  <c r="AD436" i="7" s="1"/>
  <c r="P462" i="7"/>
  <c r="AD462" i="7" s="1"/>
  <c r="P458" i="7"/>
  <c r="AD458" i="7" s="1"/>
  <c r="P454" i="7"/>
  <c r="AD454" i="7" s="1"/>
  <c r="Q380" i="7"/>
  <c r="AE380" i="7" s="1"/>
  <c r="Q372" i="7"/>
  <c r="AE372" i="7" s="1"/>
  <c r="P461" i="7"/>
  <c r="AD461" i="7" s="1"/>
  <c r="P457" i="7"/>
  <c r="AD457" i="7" s="1"/>
  <c r="P453" i="7"/>
  <c r="AD453" i="7" s="1"/>
  <c r="Q376" i="7"/>
  <c r="AE376" i="7" s="1"/>
  <c r="P445" i="7"/>
  <c r="AD445" i="7" s="1"/>
  <c r="P441" i="7"/>
  <c r="AD441" i="7" s="1"/>
  <c r="P463" i="7"/>
  <c r="AD463" i="7" s="1"/>
  <c r="P459" i="7"/>
  <c r="AD459" i="7" s="1"/>
  <c r="P526" i="7"/>
  <c r="AD526" i="7" s="1"/>
  <c r="Q377" i="7"/>
  <c r="AE377" i="7" s="1"/>
  <c r="Q373" i="7"/>
  <c r="AE373" i="7" s="1"/>
  <c r="Q379" i="7"/>
  <c r="AE379" i="7" s="1"/>
  <c r="Q375" i="7"/>
  <c r="AE375" i="7" s="1"/>
  <c r="Q906" i="26"/>
  <c r="AC906" i="26" s="1"/>
  <c r="Q665" i="26"/>
  <c r="AC665" i="26" s="1"/>
  <c r="Q659" i="26"/>
  <c r="AC659" i="26" s="1"/>
  <c r="Q902" i="26"/>
  <c r="AC902" i="26" s="1"/>
  <c r="L485" i="26"/>
  <c r="Q666" i="26"/>
  <c r="AC666" i="26" s="1"/>
  <c r="Q661" i="26"/>
  <c r="AC661" i="26" s="1"/>
  <c r="Q905" i="26"/>
  <c r="AC905" i="26" s="1"/>
  <c r="Q926" i="26"/>
  <c r="AC926" i="26" s="1"/>
  <c r="Q904" i="26"/>
  <c r="AC904" i="26" s="1"/>
  <c r="Q925" i="26"/>
  <c r="AC925" i="26" s="1"/>
  <c r="Q921" i="26"/>
  <c r="AC921" i="26" s="1"/>
  <c r="Q907" i="26"/>
  <c r="AC907" i="26" s="1"/>
  <c r="Q903" i="26"/>
  <c r="AC903" i="26" s="1"/>
  <c r="Q899" i="26"/>
  <c r="AC899" i="26" s="1"/>
  <c r="Q825" i="26"/>
  <c r="AC825" i="26" s="1"/>
  <c r="Q664" i="26"/>
  <c r="AC664" i="26" s="1"/>
  <c r="Q901" i="26"/>
  <c r="AC901" i="26" s="1"/>
  <c r="Q923" i="26"/>
  <c r="AC923" i="26" s="1"/>
  <c r="L481" i="26"/>
  <c r="Q10" i="26"/>
  <c r="AC10" i="26" s="1"/>
  <c r="Q12" i="26"/>
  <c r="AC12" i="26" s="1"/>
  <c r="L489" i="26"/>
  <c r="Q6" i="26"/>
  <c r="AC6" i="26" s="1"/>
  <c r="L480" i="26"/>
  <c r="L482" i="26"/>
  <c r="L483" i="26"/>
  <c r="L484" i="26"/>
  <c r="L486" i="26"/>
  <c r="L487" i="26"/>
  <c r="L488" i="26"/>
  <c r="L490" i="26"/>
  <c r="L479" i="26"/>
  <c r="Q8" i="26"/>
  <c r="AC8" i="26" s="1"/>
  <c r="Q9" i="26"/>
  <c r="AC9" i="26" s="1"/>
  <c r="Q11" i="26"/>
  <c r="AC11" i="26" s="1"/>
  <c r="M323" i="26" l="1"/>
  <c r="L622" i="26"/>
  <c r="Q53" i="26"/>
  <c r="AC45" i="26"/>
  <c r="AC53" i="26"/>
  <c r="M326" i="26"/>
  <c r="M317" i="26"/>
  <c r="M318" i="26"/>
  <c r="M325" i="26"/>
  <c r="L624" i="26"/>
  <c r="M327" i="26"/>
  <c r="M319" i="26"/>
  <c r="AD520" i="7"/>
  <c r="Q169" i="26"/>
  <c r="AC167" i="26"/>
  <c r="AC169" i="26" s="1"/>
  <c r="L621" i="26"/>
  <c r="M322" i="26"/>
  <c r="L623" i="26"/>
  <c r="P520" i="7"/>
  <c r="P530" i="7"/>
  <c r="AD530" i="7" s="1"/>
  <c r="P528" i="7"/>
  <c r="AD528" i="7" s="1"/>
  <c r="P531" i="7"/>
  <c r="AD531" i="7" s="1"/>
  <c r="P529" i="7"/>
  <c r="AD529" i="7" s="1"/>
  <c r="Q809" i="26"/>
  <c r="Q827" i="26"/>
  <c r="Q927" i="26"/>
  <c r="Q747" i="26"/>
  <c r="Q847" i="26"/>
  <c r="Q552" i="7"/>
  <c r="Q381" i="7"/>
  <c r="Q396" i="7"/>
  <c r="Q705" i="26"/>
  <c r="Q668" i="26"/>
  <c r="Q413" i="7"/>
  <c r="Q428" i="7"/>
  <c r="P446" i="7"/>
  <c r="P527" i="7"/>
  <c r="P465" i="7"/>
  <c r="Q727" i="26"/>
  <c r="Q787" i="26"/>
  <c r="Q886" i="26"/>
  <c r="Q649" i="26"/>
  <c r="Q686" i="26"/>
  <c r="Q867" i="26"/>
  <c r="Q944" i="26"/>
  <c r="Q767" i="26"/>
  <c r="S637" i="26"/>
  <c r="Q908" i="26"/>
  <c r="Q76" i="26"/>
  <c r="Q13" i="26"/>
  <c r="Q161" i="26"/>
  <c r="Q149" i="26"/>
  <c r="Q115" i="26"/>
  <c r="Q66" i="26"/>
  <c r="Q134" i="26"/>
  <c r="Q25" i="26"/>
  <c r="Q37" i="26"/>
  <c r="P532" i="7" l="1"/>
  <c r="AD527" i="7"/>
  <c r="I68" i="1"/>
  <c r="D68" i="1" s="1"/>
  <c r="J68" i="1"/>
  <c r="E68" i="1" s="1"/>
  <c r="K68" i="1"/>
  <c r="F68" i="1" s="1"/>
  <c r="Q68" i="1"/>
  <c r="R68" i="1"/>
  <c r="V68" i="1"/>
  <c r="W68" i="1"/>
  <c r="AA68" i="1"/>
  <c r="AB68" i="1"/>
  <c r="AF68" i="1"/>
  <c r="AG68" i="1"/>
  <c r="I69" i="1"/>
  <c r="D69" i="1" s="1"/>
  <c r="J69" i="1"/>
  <c r="E69" i="1" s="1"/>
  <c r="K69" i="1"/>
  <c r="Q69" i="1"/>
  <c r="R69" i="1"/>
  <c r="V69" i="1"/>
  <c r="W69" i="1"/>
  <c r="AA69" i="1"/>
  <c r="AB69" i="1"/>
  <c r="AF69" i="1"/>
  <c r="AG69" i="1"/>
  <c r="I70" i="1"/>
  <c r="D70" i="1" s="1"/>
  <c r="J70" i="1"/>
  <c r="E70" i="1" s="1"/>
  <c r="K70" i="1"/>
  <c r="F70" i="1" s="1"/>
  <c r="Q70" i="1"/>
  <c r="R70" i="1"/>
  <c r="V70" i="1"/>
  <c r="W70" i="1"/>
  <c r="AA70" i="1"/>
  <c r="AB70" i="1"/>
  <c r="AF70" i="1"/>
  <c r="AG70" i="1"/>
  <c r="I71" i="1"/>
  <c r="J71" i="1"/>
  <c r="E71" i="1" s="1"/>
  <c r="K71" i="1"/>
  <c r="F71" i="1" s="1"/>
  <c r="Q71" i="1"/>
  <c r="R71" i="1"/>
  <c r="V71" i="1"/>
  <c r="W71" i="1"/>
  <c r="AA71" i="1"/>
  <c r="AB71" i="1"/>
  <c r="AF71" i="1"/>
  <c r="AG71" i="1"/>
  <c r="I72" i="1"/>
  <c r="D72" i="1" s="1"/>
  <c r="J72" i="1"/>
  <c r="E72" i="1" s="1"/>
  <c r="K72" i="1"/>
  <c r="F72" i="1" s="1"/>
  <c r="Q72" i="1"/>
  <c r="R72" i="1"/>
  <c r="V72" i="1"/>
  <c r="W72" i="1"/>
  <c r="AA72" i="1"/>
  <c r="AB72" i="1"/>
  <c r="AF72" i="1"/>
  <c r="AG72" i="1"/>
  <c r="I73" i="1"/>
  <c r="J73" i="1"/>
  <c r="E73" i="1" s="1"/>
  <c r="K73" i="1"/>
  <c r="F73" i="1" s="1"/>
  <c r="Q73" i="1"/>
  <c r="R73" i="1"/>
  <c r="V73" i="1"/>
  <c r="W73" i="1"/>
  <c r="AA73" i="1"/>
  <c r="AB73" i="1"/>
  <c r="AF73" i="1"/>
  <c r="AG73" i="1"/>
  <c r="I74" i="1"/>
  <c r="D74" i="1" s="1"/>
  <c r="J74" i="1"/>
  <c r="K74" i="1"/>
  <c r="F74" i="1" s="1"/>
  <c r="Q74" i="1"/>
  <c r="R74" i="1"/>
  <c r="V74" i="1"/>
  <c r="W74" i="1"/>
  <c r="AA74" i="1"/>
  <c r="AB74" i="1"/>
  <c r="AF74" i="1"/>
  <c r="AG74" i="1"/>
  <c r="I75" i="1"/>
  <c r="J75" i="1"/>
  <c r="E75" i="1" s="1"/>
  <c r="K75" i="1"/>
  <c r="F75" i="1" s="1"/>
  <c r="Q75" i="1"/>
  <c r="R75" i="1"/>
  <c r="V75" i="1"/>
  <c r="W75" i="1"/>
  <c r="AA75" i="1"/>
  <c r="AB75" i="1"/>
  <c r="AF75" i="1"/>
  <c r="AG75" i="1"/>
  <c r="I76" i="1"/>
  <c r="J76" i="1"/>
  <c r="K76" i="1"/>
  <c r="F76" i="1" s="1"/>
  <c r="Q76" i="1"/>
  <c r="R76" i="1"/>
  <c r="V76" i="1"/>
  <c r="W76" i="1"/>
  <c r="AA76" i="1"/>
  <c r="AB76" i="1"/>
  <c r="AF76" i="1"/>
  <c r="AG76" i="1"/>
  <c r="I57" i="1"/>
  <c r="D57" i="1" s="1"/>
  <c r="J57" i="1"/>
  <c r="K57" i="1"/>
  <c r="F57" i="1" s="1"/>
  <c r="Q57" i="1"/>
  <c r="R57" i="1"/>
  <c r="V57" i="1"/>
  <c r="W57" i="1"/>
  <c r="AA57" i="1"/>
  <c r="AB57" i="1"/>
  <c r="AF57" i="1"/>
  <c r="AG57" i="1"/>
  <c r="I58" i="1"/>
  <c r="D58" i="1" s="1"/>
  <c r="J58" i="1"/>
  <c r="E58" i="1" s="1"/>
  <c r="K58" i="1"/>
  <c r="F58" i="1" s="1"/>
  <c r="Q58" i="1"/>
  <c r="R58" i="1"/>
  <c r="V58" i="1"/>
  <c r="W58" i="1"/>
  <c r="AA58" i="1"/>
  <c r="AB58" i="1"/>
  <c r="AF58" i="1"/>
  <c r="AG58" i="1"/>
  <c r="I59" i="1"/>
  <c r="D59" i="1" s="1"/>
  <c r="J59" i="1"/>
  <c r="E59" i="1" s="1"/>
  <c r="K59" i="1"/>
  <c r="F59" i="1" s="1"/>
  <c r="Q59" i="1"/>
  <c r="R59" i="1"/>
  <c r="V59" i="1"/>
  <c r="W59" i="1"/>
  <c r="AA59" i="1"/>
  <c r="AB59" i="1"/>
  <c r="AF59" i="1"/>
  <c r="AG59" i="1"/>
  <c r="I60" i="1"/>
  <c r="D60" i="1" s="1"/>
  <c r="J60" i="1"/>
  <c r="E60" i="1" s="1"/>
  <c r="K60" i="1"/>
  <c r="F60" i="1" s="1"/>
  <c r="Q60" i="1"/>
  <c r="R60" i="1"/>
  <c r="V60" i="1"/>
  <c r="W60" i="1"/>
  <c r="AA60" i="1"/>
  <c r="AB60" i="1"/>
  <c r="AF60" i="1"/>
  <c r="AG60" i="1"/>
  <c r="I61" i="1"/>
  <c r="D61" i="1" s="1"/>
  <c r="J61" i="1"/>
  <c r="M61" i="1" s="1"/>
  <c r="K61" i="1"/>
  <c r="F61" i="1" s="1"/>
  <c r="Q61" i="1"/>
  <c r="R61" i="1"/>
  <c r="V61" i="1"/>
  <c r="W61" i="1"/>
  <c r="AA61" i="1"/>
  <c r="AB61" i="1"/>
  <c r="AF61" i="1"/>
  <c r="AG61" i="1"/>
  <c r="I62" i="1"/>
  <c r="J62" i="1"/>
  <c r="E62" i="1" s="1"/>
  <c r="K62" i="1"/>
  <c r="F62" i="1" s="1"/>
  <c r="Q62" i="1"/>
  <c r="R62" i="1"/>
  <c r="V62" i="1"/>
  <c r="W62" i="1"/>
  <c r="AA62" i="1"/>
  <c r="AB62" i="1"/>
  <c r="AF62" i="1"/>
  <c r="AG62" i="1"/>
  <c r="I5" i="1"/>
  <c r="D5" i="1" s="1"/>
  <c r="J5" i="1"/>
  <c r="E5" i="1" s="1"/>
  <c r="K5" i="1"/>
  <c r="F5" i="1" s="1"/>
  <c r="Q5" i="1"/>
  <c r="R5" i="1"/>
  <c r="V5" i="1"/>
  <c r="W5" i="1"/>
  <c r="AA5" i="1"/>
  <c r="AB5" i="1"/>
  <c r="AF5" i="1"/>
  <c r="AG5" i="1"/>
  <c r="I6" i="1"/>
  <c r="D6" i="1" s="1"/>
  <c r="J6" i="1"/>
  <c r="K6" i="1"/>
  <c r="Q6" i="1"/>
  <c r="R6" i="1"/>
  <c r="V6" i="1"/>
  <c r="W6" i="1"/>
  <c r="AA6" i="1"/>
  <c r="AB6" i="1"/>
  <c r="AF6" i="1"/>
  <c r="AG6" i="1"/>
  <c r="I7" i="1"/>
  <c r="D7" i="1" s="1"/>
  <c r="J7" i="1"/>
  <c r="E7" i="1" s="1"/>
  <c r="K7" i="1"/>
  <c r="F7" i="1" s="1"/>
  <c r="Q7" i="1"/>
  <c r="R7" i="1"/>
  <c r="V7" i="1"/>
  <c r="W7" i="1"/>
  <c r="AA7" i="1"/>
  <c r="AB7" i="1"/>
  <c r="AF7" i="1"/>
  <c r="AG7" i="1"/>
  <c r="I8" i="1"/>
  <c r="D8" i="1" s="1"/>
  <c r="J8" i="1"/>
  <c r="E8" i="1" s="1"/>
  <c r="K8" i="1"/>
  <c r="F8" i="1" s="1"/>
  <c r="Q8" i="1"/>
  <c r="R8" i="1"/>
  <c r="V8" i="1"/>
  <c r="W8" i="1"/>
  <c r="AA8" i="1"/>
  <c r="AB8" i="1"/>
  <c r="AF8" i="1"/>
  <c r="AG8" i="1"/>
  <c r="I9" i="1"/>
  <c r="D9" i="1" s="1"/>
  <c r="J9" i="1"/>
  <c r="E9" i="1" s="1"/>
  <c r="K9" i="1"/>
  <c r="F9" i="1" s="1"/>
  <c r="Q9" i="1"/>
  <c r="R9" i="1"/>
  <c r="V9" i="1"/>
  <c r="W9" i="1"/>
  <c r="AA9" i="1"/>
  <c r="AB9" i="1"/>
  <c r="AF9" i="1"/>
  <c r="AG9" i="1"/>
  <c r="I10" i="1"/>
  <c r="D10" i="1" s="1"/>
  <c r="J10" i="1"/>
  <c r="E10" i="1" s="1"/>
  <c r="K10" i="1"/>
  <c r="Q10" i="1"/>
  <c r="R10" i="1"/>
  <c r="V10" i="1"/>
  <c r="W10" i="1"/>
  <c r="AA10" i="1"/>
  <c r="AB10" i="1"/>
  <c r="AF10" i="1"/>
  <c r="AG10" i="1"/>
  <c r="I11" i="1"/>
  <c r="D11" i="1" s="1"/>
  <c r="J11" i="1"/>
  <c r="E11" i="1" s="1"/>
  <c r="K11" i="1"/>
  <c r="F11" i="1" s="1"/>
  <c r="Q11" i="1"/>
  <c r="R11" i="1"/>
  <c r="V11" i="1"/>
  <c r="W11" i="1"/>
  <c r="AA11" i="1"/>
  <c r="AB11" i="1"/>
  <c r="AF11" i="1"/>
  <c r="AG11" i="1"/>
  <c r="I12" i="1"/>
  <c r="D12" i="1" s="1"/>
  <c r="J12" i="1"/>
  <c r="E12" i="1" s="1"/>
  <c r="K12" i="1"/>
  <c r="F12" i="1" s="1"/>
  <c r="Q12" i="1"/>
  <c r="R12" i="1"/>
  <c r="V12" i="1"/>
  <c r="W12" i="1"/>
  <c r="AA12" i="1"/>
  <c r="AB12" i="1"/>
  <c r="AF12" i="1"/>
  <c r="AG12" i="1"/>
  <c r="I13" i="1"/>
  <c r="D13" i="1" s="1"/>
  <c r="J13" i="1"/>
  <c r="E13" i="1" s="1"/>
  <c r="K13" i="1"/>
  <c r="F13" i="1" s="1"/>
  <c r="Q13" i="1"/>
  <c r="R13" i="1"/>
  <c r="V13" i="1"/>
  <c r="W13" i="1"/>
  <c r="AA13" i="1"/>
  <c r="AB13" i="1"/>
  <c r="AF13" i="1"/>
  <c r="AG13" i="1"/>
  <c r="I14" i="1"/>
  <c r="D14" i="1" s="1"/>
  <c r="J14" i="1"/>
  <c r="E14" i="1" s="1"/>
  <c r="K14" i="1"/>
  <c r="Q14" i="1"/>
  <c r="R14" i="1"/>
  <c r="V14" i="1"/>
  <c r="W14" i="1"/>
  <c r="AA14" i="1"/>
  <c r="AB14" i="1"/>
  <c r="AF14" i="1"/>
  <c r="AG14" i="1"/>
  <c r="I15" i="1"/>
  <c r="D15" i="1" s="1"/>
  <c r="J15" i="1"/>
  <c r="E15" i="1" s="1"/>
  <c r="K15" i="1"/>
  <c r="F15" i="1" s="1"/>
  <c r="Q15" i="1"/>
  <c r="R15" i="1"/>
  <c r="V15" i="1"/>
  <c r="W15" i="1"/>
  <c r="AA15" i="1"/>
  <c r="AB15" i="1"/>
  <c r="AF15" i="1"/>
  <c r="AG15" i="1"/>
  <c r="I16" i="1"/>
  <c r="D16" i="1" s="1"/>
  <c r="J16" i="1"/>
  <c r="E16" i="1" s="1"/>
  <c r="K16" i="1"/>
  <c r="F16" i="1" s="1"/>
  <c r="Q16" i="1"/>
  <c r="R16" i="1"/>
  <c r="V16" i="1"/>
  <c r="W16" i="1"/>
  <c r="AA16" i="1"/>
  <c r="AB16" i="1"/>
  <c r="AF16" i="1"/>
  <c r="AG16" i="1"/>
  <c r="I17" i="1"/>
  <c r="D17" i="1" s="1"/>
  <c r="J17" i="1"/>
  <c r="E17" i="1" s="1"/>
  <c r="K17" i="1"/>
  <c r="F17" i="1" s="1"/>
  <c r="Q17" i="1"/>
  <c r="R17" i="1"/>
  <c r="V17" i="1"/>
  <c r="W17" i="1"/>
  <c r="AA17" i="1"/>
  <c r="AB17" i="1"/>
  <c r="AF17" i="1"/>
  <c r="AG17" i="1"/>
  <c r="I18" i="1"/>
  <c r="D18" i="1" s="1"/>
  <c r="J18" i="1"/>
  <c r="K18" i="1"/>
  <c r="Q18" i="1"/>
  <c r="R18" i="1"/>
  <c r="V18" i="1"/>
  <c r="W18" i="1"/>
  <c r="AA18" i="1"/>
  <c r="AB18" i="1"/>
  <c r="AF18" i="1"/>
  <c r="AG18" i="1"/>
  <c r="I19" i="1"/>
  <c r="D19" i="1" s="1"/>
  <c r="J19" i="1"/>
  <c r="E19" i="1" s="1"/>
  <c r="K19" i="1"/>
  <c r="F19" i="1" s="1"/>
  <c r="Q19" i="1"/>
  <c r="R19" i="1"/>
  <c r="V19" i="1"/>
  <c r="W19" i="1"/>
  <c r="AA19" i="1"/>
  <c r="AB19" i="1"/>
  <c r="AF19" i="1"/>
  <c r="AG19" i="1"/>
  <c r="I20" i="1"/>
  <c r="D20" i="1" s="1"/>
  <c r="J20" i="1"/>
  <c r="E20" i="1" s="1"/>
  <c r="K20" i="1"/>
  <c r="F20" i="1" s="1"/>
  <c r="Q20" i="1"/>
  <c r="R20" i="1"/>
  <c r="V20" i="1"/>
  <c r="W20" i="1"/>
  <c r="AA20" i="1"/>
  <c r="AB20" i="1"/>
  <c r="AF20" i="1"/>
  <c r="AG20" i="1"/>
  <c r="I21" i="1"/>
  <c r="D21" i="1" s="1"/>
  <c r="J21" i="1"/>
  <c r="E21" i="1" s="1"/>
  <c r="K21" i="1"/>
  <c r="F21" i="1" s="1"/>
  <c r="Q21" i="1"/>
  <c r="R21" i="1"/>
  <c r="V21" i="1"/>
  <c r="W21" i="1"/>
  <c r="AA21" i="1"/>
  <c r="AB21" i="1"/>
  <c r="AF21" i="1"/>
  <c r="AG21" i="1"/>
  <c r="I22" i="1"/>
  <c r="D22" i="1" s="1"/>
  <c r="J22" i="1"/>
  <c r="K22" i="1"/>
  <c r="Q22" i="1"/>
  <c r="R22" i="1"/>
  <c r="V22" i="1"/>
  <c r="W22" i="1"/>
  <c r="AA22" i="1"/>
  <c r="AB22" i="1"/>
  <c r="AF22" i="1"/>
  <c r="AG22" i="1"/>
  <c r="I23" i="1"/>
  <c r="D23" i="1" s="1"/>
  <c r="J23" i="1"/>
  <c r="E23" i="1" s="1"/>
  <c r="K23" i="1"/>
  <c r="F23" i="1" s="1"/>
  <c r="Q23" i="1"/>
  <c r="R23" i="1"/>
  <c r="V23" i="1"/>
  <c r="W23" i="1"/>
  <c r="AA23" i="1"/>
  <c r="AB23" i="1"/>
  <c r="AF23" i="1"/>
  <c r="AG23" i="1"/>
  <c r="I24" i="1"/>
  <c r="D24" i="1" s="1"/>
  <c r="J24" i="1"/>
  <c r="E24" i="1" s="1"/>
  <c r="K24" i="1"/>
  <c r="F24" i="1" s="1"/>
  <c r="Q24" i="1"/>
  <c r="R24" i="1"/>
  <c r="V24" i="1"/>
  <c r="W24" i="1"/>
  <c r="AA24" i="1"/>
  <c r="AB24" i="1"/>
  <c r="AF24" i="1"/>
  <c r="AG24" i="1"/>
  <c r="I25" i="1"/>
  <c r="D25" i="1" s="1"/>
  <c r="J25" i="1"/>
  <c r="K25" i="1"/>
  <c r="F25" i="1" s="1"/>
  <c r="Q25" i="1"/>
  <c r="R25" i="1"/>
  <c r="V25" i="1"/>
  <c r="W25" i="1"/>
  <c r="AA25" i="1"/>
  <c r="AB25" i="1"/>
  <c r="AF25" i="1"/>
  <c r="AG25" i="1"/>
  <c r="I26" i="1"/>
  <c r="D26" i="1" s="1"/>
  <c r="J26" i="1"/>
  <c r="E26" i="1" s="1"/>
  <c r="K26" i="1"/>
  <c r="Q26" i="1"/>
  <c r="R26" i="1"/>
  <c r="V26" i="1"/>
  <c r="W26" i="1"/>
  <c r="AA26" i="1"/>
  <c r="AB26" i="1"/>
  <c r="AF26" i="1"/>
  <c r="AG26" i="1"/>
  <c r="I27" i="1"/>
  <c r="D27" i="1" s="1"/>
  <c r="J27" i="1"/>
  <c r="E27" i="1" s="1"/>
  <c r="K27" i="1"/>
  <c r="F27" i="1" s="1"/>
  <c r="Q27" i="1"/>
  <c r="R27" i="1"/>
  <c r="V27" i="1"/>
  <c r="W27" i="1"/>
  <c r="AA27" i="1"/>
  <c r="AB27" i="1"/>
  <c r="AF27" i="1"/>
  <c r="AG27" i="1"/>
  <c r="I28" i="1"/>
  <c r="D28" i="1" s="1"/>
  <c r="J28" i="1"/>
  <c r="E28" i="1" s="1"/>
  <c r="K28" i="1"/>
  <c r="F28" i="1" s="1"/>
  <c r="Q28" i="1"/>
  <c r="R28" i="1"/>
  <c r="V28" i="1"/>
  <c r="W28" i="1"/>
  <c r="AA28" i="1"/>
  <c r="AB28" i="1"/>
  <c r="AF28" i="1"/>
  <c r="AG28" i="1"/>
  <c r="I29" i="1"/>
  <c r="D29" i="1" s="1"/>
  <c r="J29" i="1"/>
  <c r="E29" i="1" s="1"/>
  <c r="K29" i="1"/>
  <c r="F29" i="1" s="1"/>
  <c r="Q29" i="1"/>
  <c r="R29" i="1"/>
  <c r="V29" i="1"/>
  <c r="W29" i="1"/>
  <c r="AA29" i="1"/>
  <c r="AB29" i="1"/>
  <c r="AF29" i="1"/>
  <c r="AG29" i="1"/>
  <c r="I30" i="1"/>
  <c r="D30" i="1" s="1"/>
  <c r="J30" i="1"/>
  <c r="E30" i="1" s="1"/>
  <c r="K30" i="1"/>
  <c r="Q30" i="1"/>
  <c r="R30" i="1"/>
  <c r="V30" i="1"/>
  <c r="W30" i="1"/>
  <c r="AA30" i="1"/>
  <c r="AB30" i="1"/>
  <c r="AF30" i="1"/>
  <c r="AG30" i="1"/>
  <c r="I31" i="1"/>
  <c r="D31" i="1" s="1"/>
  <c r="J31" i="1"/>
  <c r="E31" i="1" s="1"/>
  <c r="K31" i="1"/>
  <c r="F31" i="1" s="1"/>
  <c r="Q31" i="1"/>
  <c r="R31" i="1"/>
  <c r="V31" i="1"/>
  <c r="W31" i="1"/>
  <c r="AA31" i="1"/>
  <c r="AB31" i="1"/>
  <c r="AF31" i="1"/>
  <c r="AG31" i="1"/>
  <c r="I32" i="1"/>
  <c r="D32" i="1" s="1"/>
  <c r="J32" i="1"/>
  <c r="E32" i="1" s="1"/>
  <c r="K32" i="1"/>
  <c r="F32" i="1" s="1"/>
  <c r="Q32" i="1"/>
  <c r="R32" i="1"/>
  <c r="V32" i="1"/>
  <c r="W32" i="1"/>
  <c r="AA32" i="1"/>
  <c r="AB32" i="1"/>
  <c r="AF32" i="1"/>
  <c r="AG32" i="1"/>
  <c r="I33" i="1"/>
  <c r="D33" i="1" s="1"/>
  <c r="J33" i="1"/>
  <c r="E33" i="1" s="1"/>
  <c r="K33" i="1"/>
  <c r="F33" i="1" s="1"/>
  <c r="Q33" i="1"/>
  <c r="R33" i="1"/>
  <c r="V33" i="1"/>
  <c r="W33" i="1"/>
  <c r="AA33" i="1"/>
  <c r="AB33" i="1"/>
  <c r="AF33" i="1"/>
  <c r="AG33" i="1"/>
  <c r="I34" i="1"/>
  <c r="D34" i="1" s="1"/>
  <c r="J34" i="1"/>
  <c r="E34" i="1" s="1"/>
  <c r="K34" i="1"/>
  <c r="Q34" i="1"/>
  <c r="R34" i="1"/>
  <c r="V34" i="1"/>
  <c r="W34" i="1"/>
  <c r="AA34" i="1"/>
  <c r="AB34" i="1"/>
  <c r="AF34" i="1"/>
  <c r="AG34" i="1"/>
  <c r="I35" i="1"/>
  <c r="D35" i="1" s="1"/>
  <c r="J35" i="1"/>
  <c r="E35" i="1" s="1"/>
  <c r="K35" i="1"/>
  <c r="F35" i="1" s="1"/>
  <c r="Q35" i="1"/>
  <c r="R35" i="1"/>
  <c r="V35" i="1"/>
  <c r="W35" i="1"/>
  <c r="AA35" i="1"/>
  <c r="AB35" i="1"/>
  <c r="AF35" i="1"/>
  <c r="AG35" i="1"/>
  <c r="I36" i="1"/>
  <c r="D36" i="1" s="1"/>
  <c r="J36" i="1"/>
  <c r="E36" i="1" s="1"/>
  <c r="K36" i="1"/>
  <c r="F36" i="1" s="1"/>
  <c r="Q36" i="1"/>
  <c r="R36" i="1"/>
  <c r="V36" i="1"/>
  <c r="W36" i="1"/>
  <c r="AA36" i="1"/>
  <c r="AB36" i="1"/>
  <c r="AF36" i="1"/>
  <c r="AG36" i="1"/>
  <c r="I37" i="1"/>
  <c r="D37" i="1" s="1"/>
  <c r="J37" i="1"/>
  <c r="E37" i="1" s="1"/>
  <c r="K37" i="1"/>
  <c r="F37" i="1" s="1"/>
  <c r="Q37" i="1"/>
  <c r="R37" i="1"/>
  <c r="V37" i="1"/>
  <c r="W37" i="1"/>
  <c r="AA37" i="1"/>
  <c r="AB37" i="1"/>
  <c r="AF37" i="1"/>
  <c r="AG37" i="1"/>
  <c r="I38" i="1"/>
  <c r="J38" i="1"/>
  <c r="E38" i="1" s="1"/>
  <c r="K38" i="1"/>
  <c r="F38" i="1" s="1"/>
  <c r="Q38" i="1"/>
  <c r="R38" i="1"/>
  <c r="V38" i="1"/>
  <c r="W38" i="1"/>
  <c r="AA38" i="1"/>
  <c r="AB38" i="1"/>
  <c r="AF38" i="1"/>
  <c r="AG38" i="1"/>
  <c r="I39" i="1"/>
  <c r="D39" i="1" s="1"/>
  <c r="J39" i="1"/>
  <c r="K39" i="1"/>
  <c r="F39" i="1" s="1"/>
  <c r="Q39" i="1"/>
  <c r="R39" i="1"/>
  <c r="V39" i="1"/>
  <c r="W39" i="1"/>
  <c r="AA39" i="1"/>
  <c r="AB39" i="1"/>
  <c r="AF39" i="1"/>
  <c r="AG39" i="1"/>
  <c r="I40" i="1"/>
  <c r="D40" i="1" s="1"/>
  <c r="J40" i="1"/>
  <c r="E40" i="1" s="1"/>
  <c r="K40" i="1"/>
  <c r="F40" i="1" s="1"/>
  <c r="Q40" i="1"/>
  <c r="R40" i="1"/>
  <c r="V40" i="1"/>
  <c r="W40" i="1"/>
  <c r="AA40" i="1"/>
  <c r="AB40" i="1"/>
  <c r="AF40" i="1"/>
  <c r="AG40" i="1"/>
  <c r="I41" i="1"/>
  <c r="D41" i="1" s="1"/>
  <c r="J41" i="1"/>
  <c r="E41" i="1" s="1"/>
  <c r="K41" i="1"/>
  <c r="F41" i="1" s="1"/>
  <c r="Q41" i="1"/>
  <c r="R41" i="1"/>
  <c r="V41" i="1"/>
  <c r="W41" i="1"/>
  <c r="AA41" i="1"/>
  <c r="AB41" i="1"/>
  <c r="AF41" i="1"/>
  <c r="AG41" i="1"/>
  <c r="I42" i="1"/>
  <c r="J42" i="1"/>
  <c r="K42" i="1"/>
  <c r="F42" i="1" s="1"/>
  <c r="Q42" i="1"/>
  <c r="R42" i="1"/>
  <c r="V42" i="1"/>
  <c r="W42" i="1"/>
  <c r="AA42" i="1"/>
  <c r="AB42" i="1"/>
  <c r="AF42" i="1"/>
  <c r="AG42" i="1"/>
  <c r="I43" i="1"/>
  <c r="D43" i="1" s="1"/>
  <c r="J43" i="1"/>
  <c r="E43" i="1" s="1"/>
  <c r="K43" i="1"/>
  <c r="F43" i="1" s="1"/>
  <c r="Q43" i="1"/>
  <c r="R43" i="1"/>
  <c r="V43" i="1"/>
  <c r="W43" i="1"/>
  <c r="AA43" i="1"/>
  <c r="AB43" i="1"/>
  <c r="AF43" i="1"/>
  <c r="AG43" i="1"/>
  <c r="I44" i="1"/>
  <c r="D44" i="1" s="1"/>
  <c r="J44" i="1"/>
  <c r="E44" i="1" s="1"/>
  <c r="K44" i="1"/>
  <c r="F44" i="1" s="1"/>
  <c r="Q44" i="1"/>
  <c r="R44" i="1"/>
  <c r="V44" i="1"/>
  <c r="W44" i="1"/>
  <c r="AA44" i="1"/>
  <c r="AB44" i="1"/>
  <c r="AF44" i="1"/>
  <c r="AG44" i="1"/>
  <c r="I45" i="1"/>
  <c r="D45" i="1" s="1"/>
  <c r="J45" i="1"/>
  <c r="E45" i="1" s="1"/>
  <c r="K45" i="1"/>
  <c r="F45" i="1" s="1"/>
  <c r="Q45" i="1"/>
  <c r="R45" i="1"/>
  <c r="V45" i="1"/>
  <c r="W45" i="1"/>
  <c r="AA45" i="1"/>
  <c r="AB45" i="1"/>
  <c r="AF45" i="1"/>
  <c r="AG45" i="1"/>
  <c r="I46" i="1"/>
  <c r="D46" i="1" s="1"/>
  <c r="J46" i="1"/>
  <c r="E46" i="1" s="1"/>
  <c r="K46" i="1"/>
  <c r="F46" i="1" s="1"/>
  <c r="Q46" i="1"/>
  <c r="R46" i="1"/>
  <c r="V46" i="1"/>
  <c r="W46" i="1"/>
  <c r="AA46" i="1"/>
  <c r="AB46" i="1"/>
  <c r="AF46" i="1"/>
  <c r="AG46" i="1"/>
  <c r="I47" i="1"/>
  <c r="D47" i="1" s="1"/>
  <c r="J47" i="1"/>
  <c r="E47" i="1" s="1"/>
  <c r="K47" i="1"/>
  <c r="F47" i="1" s="1"/>
  <c r="Q47" i="1"/>
  <c r="R47" i="1"/>
  <c r="V47" i="1"/>
  <c r="W47" i="1"/>
  <c r="AA47" i="1"/>
  <c r="AB47" i="1"/>
  <c r="AF47" i="1"/>
  <c r="AG47" i="1"/>
  <c r="I48" i="1"/>
  <c r="D48" i="1" s="1"/>
  <c r="J48" i="1"/>
  <c r="E48" i="1" s="1"/>
  <c r="K48" i="1"/>
  <c r="F48" i="1" s="1"/>
  <c r="Q48" i="1"/>
  <c r="R48" i="1"/>
  <c r="V48" i="1"/>
  <c r="W48" i="1"/>
  <c r="AA48" i="1"/>
  <c r="AB48" i="1"/>
  <c r="AF48" i="1"/>
  <c r="AG48" i="1"/>
  <c r="I49" i="1"/>
  <c r="D49" i="1" s="1"/>
  <c r="J49" i="1"/>
  <c r="E49" i="1" s="1"/>
  <c r="K49" i="1"/>
  <c r="F49" i="1" s="1"/>
  <c r="Q49" i="1"/>
  <c r="R49" i="1"/>
  <c r="V49" i="1"/>
  <c r="W49" i="1"/>
  <c r="AA49" i="1"/>
  <c r="AB49" i="1"/>
  <c r="AF49" i="1"/>
  <c r="AG49" i="1"/>
  <c r="I50" i="1"/>
  <c r="D50" i="1" s="1"/>
  <c r="J50" i="1"/>
  <c r="E50" i="1" s="1"/>
  <c r="K50" i="1"/>
  <c r="F50" i="1" s="1"/>
  <c r="Q50" i="1"/>
  <c r="R50" i="1"/>
  <c r="V50" i="1"/>
  <c r="W50" i="1"/>
  <c r="AA50" i="1"/>
  <c r="AB50" i="1"/>
  <c r="AF50" i="1"/>
  <c r="AG50" i="1"/>
  <c r="L69" i="1" l="1"/>
  <c r="M39" i="1"/>
  <c r="M10" i="1"/>
  <c r="M47" i="1"/>
  <c r="M25" i="1"/>
  <c r="M74" i="1"/>
  <c r="L38" i="1"/>
  <c r="M31" i="1"/>
  <c r="H9" i="1"/>
  <c r="M5" i="1"/>
  <c r="M35" i="1"/>
  <c r="L26" i="1"/>
  <c r="G26" i="1" s="1"/>
  <c r="M21" i="1"/>
  <c r="M43" i="1"/>
  <c r="D38" i="1"/>
  <c r="M22" i="1"/>
  <c r="M14" i="1"/>
  <c r="M6" i="1"/>
  <c r="L62" i="1"/>
  <c r="M57" i="1"/>
  <c r="M50" i="1"/>
  <c r="H23" i="1"/>
  <c r="H21" i="1"/>
  <c r="H13" i="1"/>
  <c r="L75" i="1"/>
  <c r="L76" i="1"/>
  <c r="D75" i="1"/>
  <c r="G75" i="1" s="1"/>
  <c r="M76" i="1"/>
  <c r="L71" i="1"/>
  <c r="H70" i="1"/>
  <c r="G72" i="1"/>
  <c r="L73" i="1"/>
  <c r="H69" i="1"/>
  <c r="D73" i="1"/>
  <c r="G73" i="1" s="1"/>
  <c r="D71" i="1"/>
  <c r="H71" i="1" s="1"/>
  <c r="H68" i="1"/>
  <c r="G60" i="1"/>
  <c r="D62" i="1"/>
  <c r="G62" i="1" s="1"/>
  <c r="L58" i="1"/>
  <c r="H62" i="1"/>
  <c r="L60" i="1"/>
  <c r="H60" i="1"/>
  <c r="H58" i="1"/>
  <c r="G59" i="1"/>
  <c r="H50" i="1"/>
  <c r="H45" i="1"/>
  <c r="G38" i="1"/>
  <c r="H38" i="1"/>
  <c r="H29" i="1"/>
  <c r="H19" i="1"/>
  <c r="M38" i="1"/>
  <c r="L14" i="1"/>
  <c r="G14" i="1" s="1"/>
  <c r="L50" i="1"/>
  <c r="G50" i="1" s="1"/>
  <c r="H37" i="1"/>
  <c r="H31" i="1"/>
  <c r="M26" i="1"/>
  <c r="M18" i="1"/>
  <c r="H16" i="1"/>
  <c r="H14" i="1"/>
  <c r="H8" i="1"/>
  <c r="M46" i="1"/>
  <c r="H10" i="1"/>
  <c r="L46" i="1"/>
  <c r="G46" i="1" s="1"/>
  <c r="M42" i="1"/>
  <c r="M34" i="1"/>
  <c r="H26" i="1"/>
  <c r="H20" i="1"/>
  <c r="L42" i="1"/>
  <c r="G42" i="1" s="1"/>
  <c r="L34" i="1"/>
  <c r="G34" i="1" s="1"/>
  <c r="M30" i="1"/>
  <c r="E22" i="1"/>
  <c r="H22" i="1" s="1"/>
  <c r="M17" i="1"/>
  <c r="M13" i="1"/>
  <c r="H11" i="1"/>
  <c r="M9" i="1"/>
  <c r="H7" i="1"/>
  <c r="L18" i="1"/>
  <c r="G18" i="1" s="1"/>
  <c r="H46" i="1"/>
  <c r="H34" i="1"/>
  <c r="H48" i="1"/>
  <c r="E42" i="1"/>
  <c r="E25" i="1"/>
  <c r="H25" i="1" s="1"/>
  <c r="L22" i="1"/>
  <c r="G22" i="1" s="1"/>
  <c r="L10" i="1"/>
  <c r="G10" i="1" s="1"/>
  <c r="E39" i="1"/>
  <c r="H39" i="1" s="1"/>
  <c r="H36" i="1"/>
  <c r="H28" i="1"/>
  <c r="E6" i="1"/>
  <c r="H6" i="1" s="1"/>
  <c r="E18" i="1"/>
  <c r="H18" i="1" s="1"/>
  <c r="D42" i="1"/>
  <c r="H32" i="1"/>
  <c r="L30" i="1"/>
  <c r="G30" i="1" s="1"/>
  <c r="H24" i="1"/>
  <c r="H30" i="1"/>
  <c r="H40" i="1"/>
  <c r="H44" i="1"/>
  <c r="H12" i="1"/>
  <c r="L6" i="1"/>
  <c r="G6" i="1" s="1"/>
  <c r="G68" i="1"/>
  <c r="H72" i="1"/>
  <c r="G70" i="1"/>
  <c r="E76" i="1"/>
  <c r="M72" i="1"/>
  <c r="D76" i="1"/>
  <c r="M75" i="1"/>
  <c r="M71" i="1"/>
  <c r="M70" i="1"/>
  <c r="E74" i="1"/>
  <c r="H74" i="1" s="1"/>
  <c r="L74" i="1"/>
  <c r="L70" i="1"/>
  <c r="F69" i="1"/>
  <c r="G69" i="1" s="1"/>
  <c r="M73" i="1"/>
  <c r="M69" i="1"/>
  <c r="M68" i="1"/>
  <c r="L72" i="1"/>
  <c r="L68" i="1"/>
  <c r="G58" i="1"/>
  <c r="H59" i="1"/>
  <c r="E61" i="1"/>
  <c r="H61" i="1" s="1"/>
  <c r="E57" i="1"/>
  <c r="H57" i="1" s="1"/>
  <c r="L57" i="1"/>
  <c r="M60" i="1"/>
  <c r="M59" i="1"/>
  <c r="L59" i="1"/>
  <c r="M62" i="1"/>
  <c r="M58" i="1"/>
  <c r="L61" i="1"/>
  <c r="H49" i="1"/>
  <c r="H47" i="1"/>
  <c r="H17" i="1"/>
  <c r="H27" i="1"/>
  <c r="H35" i="1"/>
  <c r="H41" i="1"/>
  <c r="H15" i="1"/>
  <c r="H5" i="1"/>
  <c r="H33" i="1"/>
  <c r="H43" i="1"/>
  <c r="M41" i="1"/>
  <c r="M48" i="1"/>
  <c r="M40" i="1"/>
  <c r="M36" i="1"/>
  <c r="M32" i="1"/>
  <c r="M28" i="1"/>
  <c r="M24" i="1"/>
  <c r="M20" i="1"/>
  <c r="M16" i="1"/>
  <c r="M12" i="1"/>
  <c r="M8" i="1"/>
  <c r="M45" i="1"/>
  <c r="M37" i="1"/>
  <c r="M33" i="1"/>
  <c r="M44" i="1"/>
  <c r="L48" i="1"/>
  <c r="G48" i="1" s="1"/>
  <c r="L44" i="1"/>
  <c r="G44" i="1" s="1"/>
  <c r="L40" i="1"/>
  <c r="G40" i="1" s="1"/>
  <c r="L36" i="1"/>
  <c r="G36" i="1" s="1"/>
  <c r="L32" i="1"/>
  <c r="G32" i="1" s="1"/>
  <c r="L28" i="1"/>
  <c r="G28" i="1" s="1"/>
  <c r="L24" i="1"/>
  <c r="G24" i="1" s="1"/>
  <c r="L20" i="1"/>
  <c r="G20" i="1" s="1"/>
  <c r="L16" i="1"/>
  <c r="G16" i="1" s="1"/>
  <c r="L12" i="1"/>
  <c r="G12" i="1" s="1"/>
  <c r="L8" i="1"/>
  <c r="G8" i="1" s="1"/>
  <c r="M27" i="1"/>
  <c r="M23" i="1"/>
  <c r="M19" i="1"/>
  <c r="M15" i="1"/>
  <c r="M11" i="1"/>
  <c r="M7" i="1"/>
  <c r="L47" i="1"/>
  <c r="G47" i="1" s="1"/>
  <c r="L43" i="1"/>
  <c r="G43" i="1" s="1"/>
  <c r="L39" i="1"/>
  <c r="G39" i="1" s="1"/>
  <c r="L35" i="1"/>
  <c r="G35" i="1" s="1"/>
  <c r="F34" i="1"/>
  <c r="L31" i="1"/>
  <c r="G31" i="1" s="1"/>
  <c r="F30" i="1"/>
  <c r="L27" i="1"/>
  <c r="G27" i="1" s="1"/>
  <c r="F26" i="1"/>
  <c r="L23" i="1"/>
  <c r="G23" i="1" s="1"/>
  <c r="F22" i="1"/>
  <c r="L19" i="1"/>
  <c r="G19" i="1" s="1"/>
  <c r="F18" i="1"/>
  <c r="L15" i="1"/>
  <c r="G15" i="1" s="1"/>
  <c r="F14" i="1"/>
  <c r="L11" i="1"/>
  <c r="G11" i="1" s="1"/>
  <c r="F10" i="1"/>
  <c r="L7" i="1"/>
  <c r="G7" i="1" s="1"/>
  <c r="F6" i="1"/>
  <c r="M29" i="1"/>
  <c r="M49" i="1"/>
  <c r="L49" i="1"/>
  <c r="G49" i="1" s="1"/>
  <c r="L45" i="1"/>
  <c r="G45" i="1" s="1"/>
  <c r="L41" i="1"/>
  <c r="G41" i="1" s="1"/>
  <c r="L37" i="1"/>
  <c r="G37" i="1" s="1"/>
  <c r="L33" i="1"/>
  <c r="G33" i="1" s="1"/>
  <c r="L29" i="1"/>
  <c r="G29" i="1" s="1"/>
  <c r="L25" i="1"/>
  <c r="G25" i="1" s="1"/>
  <c r="L21" i="1"/>
  <c r="G21" i="1" s="1"/>
  <c r="L17" i="1"/>
  <c r="G17" i="1" s="1"/>
  <c r="L13" i="1"/>
  <c r="G13" i="1" s="1"/>
  <c r="L9" i="1"/>
  <c r="G9" i="1" s="1"/>
  <c r="L5" i="1"/>
  <c r="G5" i="1" s="1"/>
  <c r="G57" i="1" l="1"/>
  <c r="G71" i="1"/>
  <c r="H75" i="1"/>
  <c r="H76" i="1"/>
  <c r="H73" i="1"/>
  <c r="G61" i="1"/>
  <c r="H42" i="1"/>
  <c r="G76" i="1"/>
  <c r="G74" i="1"/>
  <c r="AI531" i="7" l="1"/>
  <c r="AH531" i="7"/>
  <c r="AI530" i="7"/>
  <c r="AH530" i="7"/>
  <c r="AI527" i="7"/>
  <c r="AH527" i="7"/>
  <c r="AI464" i="7"/>
  <c r="AH464" i="7"/>
  <c r="AI463" i="7"/>
  <c r="AH463" i="7"/>
  <c r="AI462" i="7"/>
  <c r="AH462" i="7"/>
  <c r="AI461" i="7"/>
  <c r="AH461" i="7"/>
  <c r="AI460" i="7"/>
  <c r="AH460" i="7"/>
  <c r="AI459" i="7"/>
  <c r="AH459" i="7"/>
  <c r="AI458" i="7"/>
  <c r="AH458" i="7"/>
  <c r="AI457" i="7"/>
  <c r="AH457" i="7"/>
  <c r="AI456" i="7"/>
  <c r="AH456" i="7"/>
  <c r="AI455" i="7"/>
  <c r="AH455" i="7"/>
  <c r="AI454" i="7"/>
  <c r="AH454" i="7"/>
  <c r="AI453" i="7"/>
  <c r="AH453" i="7"/>
  <c r="AI445" i="7"/>
  <c r="AH445" i="7"/>
  <c r="AI444" i="7"/>
  <c r="AH444" i="7"/>
  <c r="AI443" i="7"/>
  <c r="AH443" i="7"/>
  <c r="AI442" i="7"/>
  <c r="AH442" i="7"/>
  <c r="AI441" i="7"/>
  <c r="AH441" i="7"/>
  <c r="AI440" i="7"/>
  <c r="AH440" i="7"/>
  <c r="AI439" i="7"/>
  <c r="AH439" i="7"/>
  <c r="AI438" i="7"/>
  <c r="AH438" i="7"/>
  <c r="AI437" i="7"/>
  <c r="AH437" i="7"/>
  <c r="AI436" i="7"/>
  <c r="AH436" i="7"/>
  <c r="AI532" i="7" l="1"/>
  <c r="AH532" i="7"/>
  <c r="AB530" i="7" l="1"/>
  <c r="AC530" i="7"/>
  <c r="AB531" i="7"/>
  <c r="AC531" i="7"/>
  <c r="AC527" i="7"/>
  <c r="AB527" i="7"/>
  <c r="AB532" i="7" l="1"/>
  <c r="AC532" i="7"/>
  <c r="AC464" i="7"/>
  <c r="AB464" i="7"/>
  <c r="AC463" i="7"/>
  <c r="AB463" i="7"/>
  <c r="AC462" i="7"/>
  <c r="AB462" i="7"/>
  <c r="AC461" i="7"/>
  <c r="AB461" i="7"/>
  <c r="AC460" i="7"/>
  <c r="AB460" i="7"/>
  <c r="AC459" i="7"/>
  <c r="AB459" i="7"/>
  <c r="AC458" i="7"/>
  <c r="AB458" i="7"/>
  <c r="AC457" i="7"/>
  <c r="AB457" i="7"/>
  <c r="AC456" i="7"/>
  <c r="AB456" i="7"/>
  <c r="AC455" i="7"/>
  <c r="AB455" i="7"/>
  <c r="AC454" i="7"/>
  <c r="AB454" i="7"/>
  <c r="AC453" i="7"/>
  <c r="AB453" i="7"/>
  <c r="AC445" i="7"/>
  <c r="AB445" i="7"/>
  <c r="AC444" i="7"/>
  <c r="AB444" i="7"/>
  <c r="AC443" i="7"/>
  <c r="AB443" i="7"/>
  <c r="AC442" i="7"/>
  <c r="AB442" i="7"/>
  <c r="AC441" i="7"/>
  <c r="AB441" i="7"/>
  <c r="AC440" i="7"/>
  <c r="AB440" i="7"/>
  <c r="AC439" i="7"/>
  <c r="AB439" i="7"/>
  <c r="AC438" i="7"/>
  <c r="AB438" i="7"/>
  <c r="AC437" i="7"/>
  <c r="AB437" i="7"/>
  <c r="AC436" i="7"/>
  <c r="AB436" i="7"/>
  <c r="I99" i="7" l="1"/>
  <c r="J99" i="7"/>
  <c r="K99" i="7"/>
  <c r="F668" i="26" l="1"/>
  <c r="G668" i="26"/>
  <c r="H668" i="26"/>
  <c r="I668" i="26"/>
  <c r="J668" i="26"/>
  <c r="F649" i="26"/>
  <c r="G649" i="26"/>
  <c r="H649" i="26"/>
  <c r="I649" i="26"/>
  <c r="J649" i="26"/>
  <c r="G809" i="26" l="1"/>
  <c r="H809" i="26"/>
  <c r="I809" i="26"/>
  <c r="J809" i="26"/>
  <c r="F809" i="26"/>
  <c r="F149" i="26" l="1"/>
  <c r="G149" i="26"/>
  <c r="H149" i="26"/>
  <c r="I149" i="26"/>
  <c r="J149" i="26"/>
  <c r="F13" i="26" l="1"/>
  <c r="G13" i="26"/>
  <c r="H13" i="26"/>
  <c r="I13" i="26"/>
  <c r="J13" i="26"/>
  <c r="P677" i="26" l="1"/>
  <c r="AE677" i="26" s="1"/>
  <c r="P166" i="26"/>
  <c r="O677" i="26"/>
  <c r="O682" i="26" s="1"/>
  <c r="O166" i="26"/>
  <c r="N677" i="26"/>
  <c r="AD677" i="26" s="1"/>
  <c r="N166" i="26"/>
  <c r="M677" i="26"/>
  <c r="M683" i="26" s="1"/>
  <c r="M166" i="26"/>
  <c r="L677" i="26"/>
  <c r="L166" i="26"/>
  <c r="O680" i="26"/>
  <c r="O683" i="26"/>
  <c r="P680" i="26"/>
  <c r="AE680" i="26" s="1"/>
  <c r="P683" i="26"/>
  <c r="AE683" i="26" s="1"/>
  <c r="P678" i="26"/>
  <c r="AE678" i="26" s="1"/>
  <c r="P681" i="26"/>
  <c r="AE681" i="26" s="1"/>
  <c r="P682" i="26"/>
  <c r="AE682" i="26" s="1"/>
  <c r="P684" i="26"/>
  <c r="AE684" i="26" s="1"/>
  <c r="P679" i="26"/>
  <c r="AE679" i="26" s="1"/>
  <c r="P685" i="26"/>
  <c r="AE685" i="26" s="1"/>
  <c r="L683" i="26"/>
  <c r="L682" i="26"/>
  <c r="L681" i="26"/>
  <c r="L680" i="26"/>
  <c r="L685" i="26"/>
  <c r="L678" i="26"/>
  <c r="L684" i="26"/>
  <c r="L679" i="26"/>
  <c r="AS99" i="1"/>
  <c r="AR99" i="1"/>
  <c r="AS98" i="1"/>
  <c r="AR98" i="1"/>
  <c r="AS97" i="1"/>
  <c r="AR97" i="1"/>
  <c r="AS96" i="1"/>
  <c r="AR96" i="1"/>
  <c r="AQ100" i="1"/>
  <c r="AS89" i="1"/>
  <c r="AR89" i="1"/>
  <c r="AS88" i="1"/>
  <c r="AR88" i="1"/>
  <c r="AS87" i="1"/>
  <c r="AR87" i="1"/>
  <c r="AS86" i="1"/>
  <c r="AR86" i="1"/>
  <c r="AS85" i="1"/>
  <c r="AR85" i="1"/>
  <c r="AS84" i="1"/>
  <c r="AR84" i="1"/>
  <c r="AS83" i="1"/>
  <c r="AR83" i="1"/>
  <c r="AS82" i="1"/>
  <c r="AR82" i="1"/>
  <c r="AE287" i="44"/>
  <c r="AD287" i="44"/>
  <c r="AE286" i="44"/>
  <c r="AD286" i="44"/>
  <c r="AE285" i="44"/>
  <c r="AD285" i="44"/>
  <c r="AE284" i="44"/>
  <c r="AD284" i="44"/>
  <c r="AE283" i="44"/>
  <c r="AD283" i="44"/>
  <c r="AE282" i="44"/>
  <c r="AD282" i="44"/>
  <c r="AE281" i="44"/>
  <c r="AD281" i="44"/>
  <c r="AE280" i="44"/>
  <c r="AD280" i="44"/>
  <c r="AC252" i="44"/>
  <c r="AB252" i="44"/>
  <c r="O684" i="26" l="1"/>
  <c r="O679" i="26"/>
  <c r="O678" i="26"/>
  <c r="M167" i="26"/>
  <c r="M168" i="26"/>
  <c r="M684" i="26"/>
  <c r="AD166" i="26"/>
  <c r="N167" i="26"/>
  <c r="N168" i="26"/>
  <c r="M681" i="26"/>
  <c r="O167" i="26"/>
  <c r="O168" i="26"/>
  <c r="AE166" i="26"/>
  <c r="P167" i="26"/>
  <c r="P168" i="26"/>
  <c r="N679" i="26"/>
  <c r="AD679" i="26" s="1"/>
  <c r="N684" i="26"/>
  <c r="AD684" i="26" s="1"/>
  <c r="O685" i="26"/>
  <c r="N683" i="26"/>
  <c r="AD683" i="26" s="1"/>
  <c r="L168" i="26"/>
  <c r="L167" i="26"/>
  <c r="N680" i="26"/>
  <c r="AD680" i="26" s="1"/>
  <c r="M680" i="26"/>
  <c r="M685" i="26"/>
  <c r="M682" i="26"/>
  <c r="N685" i="26"/>
  <c r="AD685" i="26" s="1"/>
  <c r="M679" i="26"/>
  <c r="N682" i="26"/>
  <c r="AD682" i="26" s="1"/>
  <c r="M678" i="26"/>
  <c r="N681" i="26"/>
  <c r="AD681" i="26" s="1"/>
  <c r="O681" i="26"/>
  <c r="N678" i="26"/>
  <c r="AD678" i="26" s="1"/>
  <c r="AC261" i="44"/>
  <c r="AB261" i="44"/>
  <c r="AR100" i="1"/>
  <c r="AS100" i="1"/>
  <c r="AA261" i="44"/>
  <c r="AC288" i="44"/>
  <c r="AE288" i="44"/>
  <c r="AQ90" i="1"/>
  <c r="AD288" i="44"/>
  <c r="AR90" i="1"/>
  <c r="AS90" i="1"/>
  <c r="AH288" i="44" l="1"/>
  <c r="AT100" i="1"/>
  <c r="AF288" i="44"/>
  <c r="AC556" i="7"/>
  <c r="AB556" i="7"/>
  <c r="AA556" i="7"/>
  <c r="AD429" i="7"/>
  <c r="AC429" i="7"/>
  <c r="AD427" i="7"/>
  <c r="AC427" i="7"/>
  <c r="AD426" i="7"/>
  <c r="AC426" i="7"/>
  <c r="AD425" i="7"/>
  <c r="AC425" i="7"/>
  <c r="AD424" i="7"/>
  <c r="AC424" i="7"/>
  <c r="AD423" i="7"/>
  <c r="AC423" i="7"/>
  <c r="AD422" i="7"/>
  <c r="AC422" i="7"/>
  <c r="AD421" i="7"/>
  <c r="AC421" i="7"/>
  <c r="AD415" i="7"/>
  <c r="AC415" i="7"/>
  <c r="AD414" i="7"/>
  <c r="AC414" i="7"/>
  <c r="AD412" i="7"/>
  <c r="AC412" i="7"/>
  <c r="AD411" i="7"/>
  <c r="AC411" i="7"/>
  <c r="AD410" i="7"/>
  <c r="AC410" i="7"/>
  <c r="AD409" i="7"/>
  <c r="AC409" i="7"/>
  <c r="AD408" i="7"/>
  <c r="AC408" i="7"/>
  <c r="AD407" i="7"/>
  <c r="AC407" i="7"/>
  <c r="AD406" i="7"/>
  <c r="AC406" i="7"/>
  <c r="AD405" i="7"/>
  <c r="AC405" i="7"/>
  <c r="AD404" i="7"/>
  <c r="AC404" i="7"/>
  <c r="AD403" i="7"/>
  <c r="AC403" i="7"/>
  <c r="AD397" i="7"/>
  <c r="AC397" i="7"/>
  <c r="AD395" i="7"/>
  <c r="AC395" i="7"/>
  <c r="AD394" i="7"/>
  <c r="AC394" i="7"/>
  <c r="AD393" i="7"/>
  <c r="AC393" i="7"/>
  <c r="AD392" i="7"/>
  <c r="AC392" i="7"/>
  <c r="AD391" i="7"/>
  <c r="AC391" i="7"/>
  <c r="AD390" i="7"/>
  <c r="AC390" i="7"/>
  <c r="AD389" i="7"/>
  <c r="AC389" i="7"/>
  <c r="AD383" i="7"/>
  <c r="AC383" i="7"/>
  <c r="AD382" i="7"/>
  <c r="AC382" i="7"/>
  <c r="AD380" i="7"/>
  <c r="AC380" i="7"/>
  <c r="AD379" i="7"/>
  <c r="AC379" i="7"/>
  <c r="AD378" i="7"/>
  <c r="AC378" i="7"/>
  <c r="AD377" i="7"/>
  <c r="AC377" i="7"/>
  <c r="AD376" i="7"/>
  <c r="AC376" i="7"/>
  <c r="AD375" i="7"/>
  <c r="AC375" i="7"/>
  <c r="AD374" i="7"/>
  <c r="AC374" i="7"/>
  <c r="AD373" i="7"/>
  <c r="AC373" i="7"/>
  <c r="AD372" i="7"/>
  <c r="AC372" i="7"/>
  <c r="AD371" i="7"/>
  <c r="AC371" i="7"/>
  <c r="AI465" i="7"/>
  <c r="AH465" i="7"/>
  <c r="AG465" i="7"/>
  <c r="AC465" i="7"/>
  <c r="AB465" i="7"/>
  <c r="AA465" i="7"/>
  <c r="AI446" i="7"/>
  <c r="AH446" i="7"/>
  <c r="AG446" i="7"/>
  <c r="AC446" i="7"/>
  <c r="AB446" i="7"/>
  <c r="AA446" i="7"/>
  <c r="AE349" i="44" l="1"/>
  <c r="AE359" i="44"/>
  <c r="AF273" i="44"/>
  <c r="AG288" i="44"/>
  <c r="AT90" i="1"/>
  <c r="AF261" i="44"/>
  <c r="AB428" i="7"/>
  <c r="AC396" i="7"/>
  <c r="AC413" i="7"/>
  <c r="AD428" i="7"/>
  <c r="AD396" i="7"/>
  <c r="AB413" i="7"/>
  <c r="AC428" i="7"/>
  <c r="AD413" i="7"/>
  <c r="AC381" i="7"/>
  <c r="AB396" i="7"/>
  <c r="AD381" i="7"/>
  <c r="AB381" i="7"/>
  <c r="AD359" i="44" l="1"/>
  <c r="AC359" i="44"/>
  <c r="AD349" i="44"/>
  <c r="AC349" i="44"/>
  <c r="AE273" i="44"/>
  <c r="AD273" i="44"/>
  <c r="AD84" i="44"/>
  <c r="AC56" i="44"/>
  <c r="AC70" i="44"/>
  <c r="AC84" i="44"/>
  <c r="AE56" i="44"/>
  <c r="AE42" i="44"/>
  <c r="AE112" i="44"/>
  <c r="AD98" i="44"/>
  <c r="AD70" i="44"/>
  <c r="AC112" i="44"/>
  <c r="AE70" i="44"/>
  <c r="AE98" i="44"/>
  <c r="AE84" i="44"/>
  <c r="AD56" i="44"/>
  <c r="AC42" i="44"/>
  <c r="AD112" i="44"/>
  <c r="AD42" i="44"/>
  <c r="AC98" i="44"/>
  <c r="AD28" i="44"/>
  <c r="AD12" i="44"/>
  <c r="AC12" i="44"/>
  <c r="AE28" i="44"/>
  <c r="AC28" i="44"/>
  <c r="AE12" i="44"/>
  <c r="AC339" i="44"/>
  <c r="AF329" i="44"/>
  <c r="AF318" i="44"/>
  <c r="AF298" i="44"/>
  <c r="AD261" i="44"/>
  <c r="AE261" i="44"/>
  <c r="AF552" i="7"/>
  <c r="AD446" i="7"/>
  <c r="AD465" i="7"/>
  <c r="AD532" i="7" l="1"/>
  <c r="AE552" i="7"/>
  <c r="AG552" i="7"/>
  <c r="AE396" i="7"/>
  <c r="AE413" i="7"/>
  <c r="AE428" i="7"/>
  <c r="AE381" i="7"/>
  <c r="AB883" i="26" l="1"/>
  <c r="AA883" i="26"/>
  <c r="AB946" i="26" l="1"/>
  <c r="AA946" i="26"/>
  <c r="AB945" i="26"/>
  <c r="AA945" i="26"/>
  <c r="AB943" i="26"/>
  <c r="AA943" i="26"/>
  <c r="AB942" i="26"/>
  <c r="AA942" i="26"/>
  <c r="AB941" i="26"/>
  <c r="AA941" i="26"/>
  <c r="AB940" i="26"/>
  <c r="AA940" i="26"/>
  <c r="AB939" i="26"/>
  <c r="AA939" i="26"/>
  <c r="AB938" i="26"/>
  <c r="AA938" i="26"/>
  <c r="AB937" i="26"/>
  <c r="AA937" i="26"/>
  <c r="AB936" i="26"/>
  <c r="AA936" i="26"/>
  <c r="AB929" i="26"/>
  <c r="AA929" i="26"/>
  <c r="AB928" i="26"/>
  <c r="AA928" i="26"/>
  <c r="AB926" i="26"/>
  <c r="AA926" i="26"/>
  <c r="AB925" i="26"/>
  <c r="AA925" i="26"/>
  <c r="AB924" i="26"/>
  <c r="AA924" i="26"/>
  <c r="AB923" i="26"/>
  <c r="AA923" i="26"/>
  <c r="AB922" i="26"/>
  <c r="AA922" i="26"/>
  <c r="AB921" i="26"/>
  <c r="AA921" i="26"/>
  <c r="AB920" i="26"/>
  <c r="AA920" i="26"/>
  <c r="AB912" i="26"/>
  <c r="AA912" i="26"/>
  <c r="AB911" i="26"/>
  <c r="AA911" i="26"/>
  <c r="AB910" i="26"/>
  <c r="AA910" i="26"/>
  <c r="AB909" i="26"/>
  <c r="AA909" i="26"/>
  <c r="AB907" i="26"/>
  <c r="AA907" i="26"/>
  <c r="AB906" i="26"/>
  <c r="AA906" i="26"/>
  <c r="AB905" i="26"/>
  <c r="AA905" i="26"/>
  <c r="AB904" i="26"/>
  <c r="AA904" i="26"/>
  <c r="AB903" i="26"/>
  <c r="AA903" i="26"/>
  <c r="AB902" i="26"/>
  <c r="AA902" i="26"/>
  <c r="AB901" i="26"/>
  <c r="AA901" i="26"/>
  <c r="AB900" i="26"/>
  <c r="AA900" i="26"/>
  <c r="AB899" i="26"/>
  <c r="AA899" i="26"/>
  <c r="AB892" i="26"/>
  <c r="AA892" i="26"/>
  <c r="AB891" i="26"/>
  <c r="AA891" i="26"/>
  <c r="AB889" i="26"/>
  <c r="AA889" i="26"/>
  <c r="AB888" i="26"/>
  <c r="AA888" i="26"/>
  <c r="AB887" i="26"/>
  <c r="AA887" i="26"/>
  <c r="AB885" i="26"/>
  <c r="AA885" i="26"/>
  <c r="AB884" i="26"/>
  <c r="AA884" i="26"/>
  <c r="AB882" i="26"/>
  <c r="AA882" i="26"/>
  <c r="AB881" i="26"/>
  <c r="AA881" i="26"/>
  <c r="AB880" i="26"/>
  <c r="AA880" i="26"/>
  <c r="AB873" i="26"/>
  <c r="AA873" i="26"/>
  <c r="AB872" i="26"/>
  <c r="AA872" i="26"/>
  <c r="AB870" i="26"/>
  <c r="AA870" i="26"/>
  <c r="AB869" i="26"/>
  <c r="AA869" i="26"/>
  <c r="AB868" i="26"/>
  <c r="AA868" i="26"/>
  <c r="AB866" i="26"/>
  <c r="AA866" i="26"/>
  <c r="AB865" i="26"/>
  <c r="AA865" i="26"/>
  <c r="AB864" i="26"/>
  <c r="AA864" i="26"/>
  <c r="AB863" i="26"/>
  <c r="AA863" i="26"/>
  <c r="AB862" i="26"/>
  <c r="AA862" i="26"/>
  <c r="AB861" i="26"/>
  <c r="AA861" i="26"/>
  <c r="AB860" i="26"/>
  <c r="AA860" i="26"/>
  <c r="AB859" i="26"/>
  <c r="AA859" i="26"/>
  <c r="AB858" i="26"/>
  <c r="AA858" i="26"/>
  <c r="AB791" i="26"/>
  <c r="AA791" i="26"/>
  <c r="AB790" i="26"/>
  <c r="AA790" i="26"/>
  <c r="AB789" i="26"/>
  <c r="AA789" i="26"/>
  <c r="AB788" i="26"/>
  <c r="AA788" i="26"/>
  <c r="AB786" i="26"/>
  <c r="AA786" i="26"/>
  <c r="AB785" i="26"/>
  <c r="AA785" i="26"/>
  <c r="AB784" i="26"/>
  <c r="AA784" i="26"/>
  <c r="AB783" i="26"/>
  <c r="AA783" i="26"/>
  <c r="AB782" i="26"/>
  <c r="AA782" i="26"/>
  <c r="AB781" i="26"/>
  <c r="AA781" i="26"/>
  <c r="AB780" i="26"/>
  <c r="AA780" i="26"/>
  <c r="AB779" i="26"/>
  <c r="AA779" i="26"/>
  <c r="AB778" i="26"/>
  <c r="AA778" i="26"/>
  <c r="AB771" i="26"/>
  <c r="AA771" i="26"/>
  <c r="AB770" i="26"/>
  <c r="AA770" i="26"/>
  <c r="AB769" i="26"/>
  <c r="AA769" i="26"/>
  <c r="AB768" i="26"/>
  <c r="AA768" i="26"/>
  <c r="AB766" i="26"/>
  <c r="AA766" i="26"/>
  <c r="AB765" i="26"/>
  <c r="AA765" i="26"/>
  <c r="AB764" i="26"/>
  <c r="AA764" i="26"/>
  <c r="AB763" i="26"/>
  <c r="AA763" i="26"/>
  <c r="AB762" i="26"/>
  <c r="AA762" i="26"/>
  <c r="AB761" i="26"/>
  <c r="AA761" i="26"/>
  <c r="AB760" i="26"/>
  <c r="AA760" i="26"/>
  <c r="AB759" i="26"/>
  <c r="AA759" i="26"/>
  <c r="AB758" i="26"/>
  <c r="AA758" i="26"/>
  <c r="AB751" i="26"/>
  <c r="AA751" i="26"/>
  <c r="AB750" i="26"/>
  <c r="AA750" i="26"/>
  <c r="AB749" i="26"/>
  <c r="AA749" i="26"/>
  <c r="AB748" i="26"/>
  <c r="AA748" i="26"/>
  <c r="AB746" i="26"/>
  <c r="AA746" i="26"/>
  <c r="AB745" i="26"/>
  <c r="AA745" i="26"/>
  <c r="AB744" i="26"/>
  <c r="AA744" i="26"/>
  <c r="AB743" i="26"/>
  <c r="AA743" i="26"/>
  <c r="AB742" i="26"/>
  <c r="AA742" i="26"/>
  <c r="AB741" i="26"/>
  <c r="AA741" i="26"/>
  <c r="AB740" i="26"/>
  <c r="AA740" i="26"/>
  <c r="AB739" i="26"/>
  <c r="AA739" i="26"/>
  <c r="AB738" i="26"/>
  <c r="AA738" i="26"/>
  <c r="AB731" i="26"/>
  <c r="AA731" i="26"/>
  <c r="AB730" i="26"/>
  <c r="AA730" i="26"/>
  <c r="AB729" i="26"/>
  <c r="AA729" i="26"/>
  <c r="AB728" i="26"/>
  <c r="AA728" i="26"/>
  <c r="AB726" i="26"/>
  <c r="AA726" i="26"/>
  <c r="AB725" i="26"/>
  <c r="AA725" i="26"/>
  <c r="AB724" i="26"/>
  <c r="AA724" i="26"/>
  <c r="AB723" i="26"/>
  <c r="AA723" i="26"/>
  <c r="AB722" i="26"/>
  <c r="AA722" i="26"/>
  <c r="AB721" i="26"/>
  <c r="AA721" i="26"/>
  <c r="AB720" i="26"/>
  <c r="AA720" i="26"/>
  <c r="AB719" i="26"/>
  <c r="AA719" i="26"/>
  <c r="AB718" i="26"/>
  <c r="AA718" i="26"/>
  <c r="AB717" i="26"/>
  <c r="AA717" i="26"/>
  <c r="AB716" i="26"/>
  <c r="AA716" i="26"/>
  <c r="AB709" i="26"/>
  <c r="AA709" i="26"/>
  <c r="AB708" i="26"/>
  <c r="AA708" i="26"/>
  <c r="AB707" i="26"/>
  <c r="AA707" i="26"/>
  <c r="AB706" i="26"/>
  <c r="AA706" i="26"/>
  <c r="AB704" i="26"/>
  <c r="AA704" i="26"/>
  <c r="AB703" i="26"/>
  <c r="AA703" i="26"/>
  <c r="AB702" i="26"/>
  <c r="AA702" i="26"/>
  <c r="AB701" i="26"/>
  <c r="AA701" i="26"/>
  <c r="AB700" i="26"/>
  <c r="AA700" i="26"/>
  <c r="AB699" i="26"/>
  <c r="AA699" i="26"/>
  <c r="AB698" i="26"/>
  <c r="AA698" i="26"/>
  <c r="AB697" i="26"/>
  <c r="AA697" i="26"/>
  <c r="AB696" i="26"/>
  <c r="AA696" i="26"/>
  <c r="AB690" i="26"/>
  <c r="AA690" i="26"/>
  <c r="AB689" i="26"/>
  <c r="AA689" i="26"/>
  <c r="AB688" i="26"/>
  <c r="AA688" i="26"/>
  <c r="AB687" i="26"/>
  <c r="AA687" i="26"/>
  <c r="AB685" i="26"/>
  <c r="AA685" i="26"/>
  <c r="AB684" i="26"/>
  <c r="AA684" i="26"/>
  <c r="AB683" i="26"/>
  <c r="AA683" i="26"/>
  <c r="AB682" i="26"/>
  <c r="AA682" i="26"/>
  <c r="AB681" i="26"/>
  <c r="AA681" i="26"/>
  <c r="AB680" i="26"/>
  <c r="AA680" i="26"/>
  <c r="AB679" i="26"/>
  <c r="AA679" i="26"/>
  <c r="AB678" i="26"/>
  <c r="AA678" i="26"/>
  <c r="AB851" i="26"/>
  <c r="AA851" i="26"/>
  <c r="AB850" i="26"/>
  <c r="AA850" i="26"/>
  <c r="AB849" i="26"/>
  <c r="AA849" i="26"/>
  <c r="AB848" i="26"/>
  <c r="AA848" i="26"/>
  <c r="AB846" i="26"/>
  <c r="AA846" i="26"/>
  <c r="AB845" i="26"/>
  <c r="AA845" i="26"/>
  <c r="AB844" i="26"/>
  <c r="AA844" i="26"/>
  <c r="AB843" i="26"/>
  <c r="AA843" i="26"/>
  <c r="AB842" i="26"/>
  <c r="AA842" i="26"/>
  <c r="AB841" i="26"/>
  <c r="AA841" i="26"/>
  <c r="AB840" i="26"/>
  <c r="AA840" i="26"/>
  <c r="AB839" i="26"/>
  <c r="AA839" i="26"/>
  <c r="AB838" i="26"/>
  <c r="AA838" i="26"/>
  <c r="AB837" i="26"/>
  <c r="AA837" i="26"/>
  <c r="AB836" i="26"/>
  <c r="AA836" i="26"/>
  <c r="AB830" i="26"/>
  <c r="AA830" i="26"/>
  <c r="AB829" i="26"/>
  <c r="AA829" i="26"/>
  <c r="AB828" i="26"/>
  <c r="AA828" i="26"/>
  <c r="AB826" i="26"/>
  <c r="AA826" i="26"/>
  <c r="AB825" i="26"/>
  <c r="AA825" i="26"/>
  <c r="AB824" i="26"/>
  <c r="AA824" i="26"/>
  <c r="AB823" i="26"/>
  <c r="AA823" i="26"/>
  <c r="AB822" i="26"/>
  <c r="AA822" i="26"/>
  <c r="AB821" i="26"/>
  <c r="AA821" i="26"/>
  <c r="AB820" i="26"/>
  <c r="AA820" i="26"/>
  <c r="AB819" i="26"/>
  <c r="AA819" i="26"/>
  <c r="AB813" i="26"/>
  <c r="AA813" i="26"/>
  <c r="AB812" i="26"/>
  <c r="AA812" i="26"/>
  <c r="AB811" i="26"/>
  <c r="AA811" i="26"/>
  <c r="AB810" i="26"/>
  <c r="AA810" i="26"/>
  <c r="AB808" i="26"/>
  <c r="AA808" i="26"/>
  <c r="AB807" i="26"/>
  <c r="AA807" i="26"/>
  <c r="AB806" i="26"/>
  <c r="AA806" i="26"/>
  <c r="AB805" i="26"/>
  <c r="AA805" i="26"/>
  <c r="AB804" i="26"/>
  <c r="AA804" i="26"/>
  <c r="AB803" i="26"/>
  <c r="AA803" i="26"/>
  <c r="AB802" i="26"/>
  <c r="AA802" i="26"/>
  <c r="AB801" i="26"/>
  <c r="AA801" i="26"/>
  <c r="AB800" i="26"/>
  <c r="AA800" i="26"/>
  <c r="AB799" i="26"/>
  <c r="AA799" i="26"/>
  <c r="AB798" i="26"/>
  <c r="AA798" i="26"/>
  <c r="AB672" i="26"/>
  <c r="AA672" i="26"/>
  <c r="AB671" i="26"/>
  <c r="AA671" i="26"/>
  <c r="AB670" i="26"/>
  <c r="AA670" i="26"/>
  <c r="AB669" i="26"/>
  <c r="AA669" i="26"/>
  <c r="AB667" i="26"/>
  <c r="AA667" i="26"/>
  <c r="AB666" i="26"/>
  <c r="AA666" i="26"/>
  <c r="AB665" i="26"/>
  <c r="AA665" i="26"/>
  <c r="AB664" i="26"/>
  <c r="AA664" i="26"/>
  <c r="AB663" i="26"/>
  <c r="AA663" i="26"/>
  <c r="AB662" i="26"/>
  <c r="AA662" i="26"/>
  <c r="AB661" i="26"/>
  <c r="AA661" i="26"/>
  <c r="AB660" i="26"/>
  <c r="AA660" i="26"/>
  <c r="AB659" i="26"/>
  <c r="AA659" i="26"/>
  <c r="AB658" i="26"/>
  <c r="AA658" i="26"/>
  <c r="AB652" i="26"/>
  <c r="AA652" i="26"/>
  <c r="AB651" i="26"/>
  <c r="AA651" i="26"/>
  <c r="AB650" i="26"/>
  <c r="AA650" i="26"/>
  <c r="AB648" i="26"/>
  <c r="AA648" i="26"/>
  <c r="AB647" i="26"/>
  <c r="AA647" i="26"/>
  <c r="AB646" i="26"/>
  <c r="AA646" i="26"/>
  <c r="AB645" i="26"/>
  <c r="AA645" i="26"/>
  <c r="AB644" i="26"/>
  <c r="AA644" i="26"/>
  <c r="AB643" i="26"/>
  <c r="AA643" i="26"/>
  <c r="AD636" i="26"/>
  <c r="AC636" i="26"/>
  <c r="AD635" i="26"/>
  <c r="AC635" i="26"/>
  <c r="AD634" i="26"/>
  <c r="AC634" i="26"/>
  <c r="AD633" i="26"/>
  <c r="AC633" i="26"/>
  <c r="AD632" i="26"/>
  <c r="AC632" i="26"/>
  <c r="AD631" i="26"/>
  <c r="AC631" i="26"/>
  <c r="AD630" i="26"/>
  <c r="AC630" i="26"/>
  <c r="AB160" i="26" l="1"/>
  <c r="AA160" i="26"/>
  <c r="AB159" i="26"/>
  <c r="AA159" i="26"/>
  <c r="AB158" i="26"/>
  <c r="AA158" i="26"/>
  <c r="AB157" i="26"/>
  <c r="AA157" i="26"/>
  <c r="AB151" i="26"/>
  <c r="AA151" i="26"/>
  <c r="AB150" i="26"/>
  <c r="AA150" i="26"/>
  <c r="AB148" i="26"/>
  <c r="AA148" i="26"/>
  <c r="AB147" i="26"/>
  <c r="AA147" i="26"/>
  <c r="AB146" i="26"/>
  <c r="AA146" i="26"/>
  <c r="AB145" i="26"/>
  <c r="AA145" i="26"/>
  <c r="AB144" i="26"/>
  <c r="AA144" i="26"/>
  <c r="AB143" i="26"/>
  <c r="AA143" i="26"/>
  <c r="AB137" i="26"/>
  <c r="AA137" i="26"/>
  <c r="AB136" i="26"/>
  <c r="AA136" i="26"/>
  <c r="AB135" i="26"/>
  <c r="AA135" i="26"/>
  <c r="AB133" i="26"/>
  <c r="AA133" i="26"/>
  <c r="AB132" i="26"/>
  <c r="AA132" i="26"/>
  <c r="AB131" i="26"/>
  <c r="AA131" i="26"/>
  <c r="AB130" i="26"/>
  <c r="AA130" i="26"/>
  <c r="AB129" i="26"/>
  <c r="AA129" i="26"/>
  <c r="AB128" i="26"/>
  <c r="AA128" i="26"/>
  <c r="AB127" i="26"/>
  <c r="AA127" i="26"/>
  <c r="AB126" i="26"/>
  <c r="AA126" i="26"/>
  <c r="AB125" i="26"/>
  <c r="AA125" i="26"/>
  <c r="AB124" i="26"/>
  <c r="AA124" i="26"/>
  <c r="AB118" i="26"/>
  <c r="AA118" i="26"/>
  <c r="AB117" i="26"/>
  <c r="AA117" i="26"/>
  <c r="AB116" i="26"/>
  <c r="AA116" i="26"/>
  <c r="AB114" i="26"/>
  <c r="AA114" i="26"/>
  <c r="AB113" i="26"/>
  <c r="AA113" i="26"/>
  <c r="AB112" i="26"/>
  <c r="AA112" i="26"/>
  <c r="AB111" i="26"/>
  <c r="AA111" i="26"/>
  <c r="AB110" i="26"/>
  <c r="AA110" i="26"/>
  <c r="AB109" i="26"/>
  <c r="AA109" i="26"/>
  <c r="AB108" i="26"/>
  <c r="AA108" i="26"/>
  <c r="AB107" i="26"/>
  <c r="AA107" i="26"/>
  <c r="AB106" i="26"/>
  <c r="AA106" i="26"/>
  <c r="AB105" i="26"/>
  <c r="AA105" i="26"/>
  <c r="AB75" i="26" l="1"/>
  <c r="AA75" i="26"/>
  <c r="AB74" i="26"/>
  <c r="AA74" i="26"/>
  <c r="AB73" i="26"/>
  <c r="AA73" i="26"/>
  <c r="AB72" i="26"/>
  <c r="AA72" i="26"/>
  <c r="AB65" i="26"/>
  <c r="AA65" i="26"/>
  <c r="AB64" i="26"/>
  <c r="AA64" i="26"/>
  <c r="AB63" i="26"/>
  <c r="AA63" i="26"/>
  <c r="AB62" i="26"/>
  <c r="AA62" i="26"/>
  <c r="AB61" i="26"/>
  <c r="AA61" i="26"/>
  <c r="AB60" i="26"/>
  <c r="AA60" i="26"/>
  <c r="AA54" i="26"/>
  <c r="AB44" i="26"/>
  <c r="AA44" i="26"/>
  <c r="AB36" i="26"/>
  <c r="AA36" i="26"/>
  <c r="AB35" i="26"/>
  <c r="AA35" i="26"/>
  <c r="AB34" i="26"/>
  <c r="AA34" i="26"/>
  <c r="AB33" i="26"/>
  <c r="AA33" i="26"/>
  <c r="AB32" i="26"/>
  <c r="AA32" i="26"/>
  <c r="AB31" i="26"/>
  <c r="AA31" i="26"/>
  <c r="AB24" i="26"/>
  <c r="AA24" i="26"/>
  <c r="AB23" i="26"/>
  <c r="AA23" i="26"/>
  <c r="AB22" i="26"/>
  <c r="AA22" i="26"/>
  <c r="AB21" i="26"/>
  <c r="AA21" i="26"/>
  <c r="AB20" i="26"/>
  <c r="AA20" i="26"/>
  <c r="AB19" i="26"/>
  <c r="AA19" i="26"/>
  <c r="AB12" i="26"/>
  <c r="AA12" i="26"/>
  <c r="AB11" i="26"/>
  <c r="AA11" i="26"/>
  <c r="AB10" i="26"/>
  <c r="AA10" i="26"/>
  <c r="AB9" i="26"/>
  <c r="AA9" i="26"/>
  <c r="AB8" i="26"/>
  <c r="AA8" i="26"/>
  <c r="AB7" i="26"/>
  <c r="AA7" i="26"/>
  <c r="AB6" i="26"/>
  <c r="AA6" i="26"/>
  <c r="AB944" i="26"/>
  <c r="AA944" i="26"/>
  <c r="Z944" i="26"/>
  <c r="AB927" i="26"/>
  <c r="AA927" i="26"/>
  <c r="Z927" i="26"/>
  <c r="AB908" i="26"/>
  <c r="AA908" i="26"/>
  <c r="Z908" i="26"/>
  <c r="AB886" i="26"/>
  <c r="AA886" i="26"/>
  <c r="Z886" i="26"/>
  <c r="AB867" i="26"/>
  <c r="AA867" i="26"/>
  <c r="Z867" i="26"/>
  <c r="AB787" i="26"/>
  <c r="AA787" i="26"/>
  <c r="Z787" i="26"/>
  <c r="AB767" i="26"/>
  <c r="AA767" i="26"/>
  <c r="Z767" i="26"/>
  <c r="AB747" i="26"/>
  <c r="AA747" i="26"/>
  <c r="Z747" i="26"/>
  <c r="AB727" i="26"/>
  <c r="AA727" i="26"/>
  <c r="Z727" i="26"/>
  <c r="AB705" i="26"/>
  <c r="AA705" i="26"/>
  <c r="Z705" i="26"/>
  <c r="AB686" i="26"/>
  <c r="AA686" i="26"/>
  <c r="Z686" i="26"/>
  <c r="AB847" i="26"/>
  <c r="AA847" i="26"/>
  <c r="Z847" i="26"/>
  <c r="AB827" i="26"/>
  <c r="AA827" i="26"/>
  <c r="Z827" i="26"/>
  <c r="AB809" i="26"/>
  <c r="AA809" i="26"/>
  <c r="Z809" i="26"/>
  <c r="AB668" i="26"/>
  <c r="AA668" i="26"/>
  <c r="Z668" i="26"/>
  <c r="AB649" i="26"/>
  <c r="AA649" i="26"/>
  <c r="Z649" i="26"/>
  <c r="AD637" i="26"/>
  <c r="AC637" i="26"/>
  <c r="AB637" i="26"/>
  <c r="AB161" i="26"/>
  <c r="AA161" i="26"/>
  <c r="Z161" i="26"/>
  <c r="AB149" i="26"/>
  <c r="AA149" i="26"/>
  <c r="Z149" i="26"/>
  <c r="AB134" i="26"/>
  <c r="AA134" i="26"/>
  <c r="Z134" i="26"/>
  <c r="AB115" i="26"/>
  <c r="AA115" i="26"/>
  <c r="Z115" i="26"/>
  <c r="AB66" i="26" l="1"/>
  <c r="Z25" i="26"/>
  <c r="AA53" i="26"/>
  <c r="Z53" i="26"/>
  <c r="AB53" i="26"/>
  <c r="AB76" i="26"/>
  <c r="AA25" i="26"/>
  <c r="AB25" i="26"/>
  <c r="AA37" i="26"/>
  <c r="Z76" i="26"/>
  <c r="Z66" i="26"/>
  <c r="AA13" i="26"/>
  <c r="Z37" i="26"/>
  <c r="AA66" i="26"/>
  <c r="AB13" i="26"/>
  <c r="AB37" i="26"/>
  <c r="AA76" i="26"/>
  <c r="Z13" i="26"/>
  <c r="AC908" i="26" l="1"/>
  <c r="AC809" i="26"/>
  <c r="AC668" i="26" l="1"/>
  <c r="M288" i="44"/>
  <c r="L288" i="44"/>
  <c r="K288" i="44"/>
  <c r="J288" i="44"/>
  <c r="I288" i="44"/>
  <c r="K261" i="44"/>
  <c r="J261" i="44"/>
  <c r="I261" i="44"/>
  <c r="H261" i="44"/>
  <c r="G261" i="44"/>
  <c r="O304" i="44" l="1"/>
  <c r="AC927" i="26"/>
  <c r="AC827" i="26"/>
  <c r="AC944" i="26"/>
  <c r="AC25" i="26"/>
  <c r="AC705" i="26"/>
  <c r="AE637" i="26"/>
  <c r="AC747" i="26"/>
  <c r="AC37" i="26"/>
  <c r="AC767" i="26"/>
  <c r="AC649" i="26"/>
  <c r="AC886" i="26"/>
  <c r="AC727" i="26"/>
  <c r="AC76" i="26"/>
  <c r="AC134" i="26"/>
  <c r="AC847" i="26"/>
  <c r="AC115" i="26"/>
  <c r="AC66" i="26"/>
  <c r="AC787" i="26"/>
  <c r="AC867" i="26"/>
  <c r="AC161" i="26"/>
  <c r="AC13" i="26"/>
  <c r="AC149" i="26"/>
  <c r="AC686" i="26"/>
  <c r="O280" i="44"/>
  <c r="N335" i="44" l="1"/>
  <c r="AD335" i="44" s="1"/>
  <c r="N336" i="44"/>
  <c r="AD336" i="44" s="1"/>
  <c r="N337" i="44"/>
  <c r="AD337" i="44" s="1"/>
  <c r="N338" i="44"/>
  <c r="AD338" i="44" s="1"/>
  <c r="O335" i="44"/>
  <c r="O336" i="44"/>
  <c r="O337" i="44"/>
  <c r="O338" i="44"/>
  <c r="O307" i="44"/>
  <c r="O311" i="44"/>
  <c r="O315" i="44"/>
  <c r="O308" i="44"/>
  <c r="O312" i="44"/>
  <c r="O316" i="44"/>
  <c r="O305" i="44"/>
  <c r="O309" i="44"/>
  <c r="O313" i="44"/>
  <c r="O306" i="44"/>
  <c r="O310" i="44"/>
  <c r="O314" i="44"/>
  <c r="O317" i="44"/>
  <c r="M335" i="44"/>
  <c r="M336" i="44"/>
  <c r="M338" i="44"/>
  <c r="M337" i="44"/>
  <c r="P335" i="44"/>
  <c r="AE335" i="44" s="1"/>
  <c r="P336" i="44"/>
  <c r="AE336" i="44" s="1"/>
  <c r="P338" i="44"/>
  <c r="AE338" i="44" s="1"/>
  <c r="P337" i="44"/>
  <c r="AE337" i="44" s="1"/>
  <c r="L335" i="44"/>
  <c r="L336" i="44"/>
  <c r="L338" i="44"/>
  <c r="L337" i="44"/>
  <c r="Q294" i="44"/>
  <c r="AG294" i="44" s="1"/>
  <c r="S294" i="44"/>
  <c r="AH294" i="44" s="1"/>
  <c r="AH298" i="44" s="1"/>
  <c r="R294" i="44"/>
  <c r="P315" i="44"/>
  <c r="P314" i="44"/>
  <c r="P313" i="44"/>
  <c r="P312" i="44"/>
  <c r="P309" i="44"/>
  <c r="P307" i="44"/>
  <c r="P305" i="44"/>
  <c r="P317" i="44"/>
  <c r="P311" i="44"/>
  <c r="P316" i="44"/>
  <c r="P310" i="44"/>
  <c r="P308" i="44"/>
  <c r="P306" i="44"/>
  <c r="P304" i="44"/>
  <c r="P294" i="44"/>
  <c r="O294" i="44"/>
  <c r="Q317" i="44"/>
  <c r="AG317" i="44" s="1"/>
  <c r="Q316" i="44"/>
  <c r="AG316" i="44" s="1"/>
  <c r="Q314" i="44"/>
  <c r="AG314" i="44" s="1"/>
  <c r="Q312" i="44"/>
  <c r="AG312" i="44" s="1"/>
  <c r="Q313" i="44"/>
  <c r="AG313" i="44" s="1"/>
  <c r="Q309" i="44"/>
  <c r="AG309" i="44" s="1"/>
  <c r="Q307" i="44"/>
  <c r="AG307" i="44" s="1"/>
  <c r="Q305" i="44"/>
  <c r="AG305" i="44" s="1"/>
  <c r="Q311" i="44"/>
  <c r="AG311" i="44" s="1"/>
  <c r="Q310" i="44"/>
  <c r="AG310" i="44" s="1"/>
  <c r="Q308" i="44"/>
  <c r="AG308" i="44" s="1"/>
  <c r="Q306" i="44"/>
  <c r="AG306" i="44" s="1"/>
  <c r="Q304" i="44"/>
  <c r="AG304" i="44" s="1"/>
  <c r="Q315" i="44"/>
  <c r="AG315" i="44" s="1"/>
  <c r="R312" i="44"/>
  <c r="R311" i="44"/>
  <c r="R317" i="44"/>
  <c r="R310" i="44"/>
  <c r="R308" i="44"/>
  <c r="R306" i="44"/>
  <c r="R304" i="44"/>
  <c r="R316" i="44"/>
  <c r="R315" i="44"/>
  <c r="R314" i="44"/>
  <c r="R313" i="44"/>
  <c r="R309" i="44"/>
  <c r="R307" i="44"/>
  <c r="R305" i="44"/>
  <c r="S315" i="44"/>
  <c r="AH315" i="44" s="1"/>
  <c r="S313" i="44"/>
  <c r="AH313" i="44" s="1"/>
  <c r="S311" i="44"/>
  <c r="AH311" i="44" s="1"/>
  <c r="S317" i="44"/>
  <c r="AH317" i="44" s="1"/>
  <c r="S310" i="44"/>
  <c r="AH310" i="44" s="1"/>
  <c r="S308" i="44"/>
  <c r="AH308" i="44" s="1"/>
  <c r="S306" i="44"/>
  <c r="AH306" i="44" s="1"/>
  <c r="S304" i="44"/>
  <c r="AH304" i="44" s="1"/>
  <c r="S316" i="44"/>
  <c r="AH316" i="44" s="1"/>
  <c r="S314" i="44"/>
  <c r="AH314" i="44" s="1"/>
  <c r="S309" i="44"/>
  <c r="AH309" i="44" s="1"/>
  <c r="S307" i="44"/>
  <c r="AH307" i="44" s="1"/>
  <c r="S305" i="44"/>
  <c r="AH305" i="44" s="1"/>
  <c r="S312" i="44"/>
  <c r="AH312" i="44" s="1"/>
  <c r="M252" i="44"/>
  <c r="P288" i="44"/>
  <c r="R288" i="44"/>
  <c r="O288" i="44"/>
  <c r="Q288" i="44"/>
  <c r="S288" i="44"/>
  <c r="AH318" i="44" l="1"/>
  <c r="AE339" i="44"/>
  <c r="AD339" i="44"/>
  <c r="AG318" i="44"/>
  <c r="AG298" i="44"/>
  <c r="M12" i="44"/>
  <c r="P12" i="44"/>
  <c r="N12" i="44"/>
  <c r="L12" i="44"/>
  <c r="O12" i="44"/>
  <c r="O261" i="44"/>
  <c r="S298" i="44"/>
  <c r="L339" i="44"/>
  <c r="P339" i="44"/>
  <c r="M339" i="44"/>
  <c r="O339" i="44"/>
  <c r="N339" i="44"/>
  <c r="P298" i="44"/>
  <c r="P318" i="44"/>
  <c r="S318" i="44"/>
  <c r="R318" i="44"/>
  <c r="Q318" i="44"/>
  <c r="O318" i="44"/>
  <c r="M261" i="44"/>
  <c r="Q261" i="44"/>
  <c r="R298" i="44"/>
  <c r="Q298" i="44"/>
  <c r="O298" i="44"/>
  <c r="N261" i="44"/>
  <c r="P261" i="44"/>
  <c r="F381" i="7" l="1"/>
  <c r="G381" i="7"/>
  <c r="M370" i="7" s="1"/>
  <c r="H381" i="7"/>
  <c r="I381" i="7"/>
  <c r="J381" i="7"/>
  <c r="P370" i="7" s="1"/>
  <c r="AG370" i="7" s="1"/>
  <c r="F396" i="7"/>
  <c r="L388" i="7" s="1"/>
  <c r="G396" i="7"/>
  <c r="M388" i="7" s="1"/>
  <c r="H396" i="7"/>
  <c r="N388" i="7" s="1"/>
  <c r="I396" i="7"/>
  <c r="O388" i="7" s="1"/>
  <c r="J396" i="7"/>
  <c r="P388" i="7" s="1"/>
  <c r="F413" i="7"/>
  <c r="G413" i="7"/>
  <c r="H413" i="7"/>
  <c r="I413" i="7"/>
  <c r="J413" i="7"/>
  <c r="F428" i="7"/>
  <c r="L420" i="7" s="1"/>
  <c r="G428" i="7"/>
  <c r="M420" i="7" s="1"/>
  <c r="H428" i="7"/>
  <c r="N420" i="7" s="1"/>
  <c r="I428" i="7"/>
  <c r="O420" i="7" s="1"/>
  <c r="J428" i="7"/>
  <c r="P420" i="7" s="1"/>
  <c r="K435" i="7"/>
  <c r="L435" i="7"/>
  <c r="M435" i="7"/>
  <c r="AE435" i="7" s="1"/>
  <c r="N435" i="7"/>
  <c r="O435" i="7"/>
  <c r="AF435" i="7" s="1"/>
  <c r="Q446" i="7"/>
  <c r="R446" i="7"/>
  <c r="S446" i="7"/>
  <c r="T446" i="7"/>
  <c r="U446" i="7"/>
  <c r="E465" i="7"/>
  <c r="K452" i="7" s="1"/>
  <c r="F465" i="7"/>
  <c r="L452" i="7" s="1"/>
  <c r="G465" i="7"/>
  <c r="M452" i="7" s="1"/>
  <c r="AE452" i="7" s="1"/>
  <c r="H465" i="7"/>
  <c r="N452" i="7" s="1"/>
  <c r="I465" i="7"/>
  <c r="O452" i="7" s="1"/>
  <c r="AF452" i="7" s="1"/>
  <c r="Q465" i="7"/>
  <c r="R465" i="7"/>
  <c r="S465" i="7"/>
  <c r="T465" i="7"/>
  <c r="U465" i="7"/>
  <c r="K514" i="7"/>
  <c r="L514" i="7"/>
  <c r="M514" i="7"/>
  <c r="AE514" i="7" s="1"/>
  <c r="N514" i="7"/>
  <c r="O514" i="7"/>
  <c r="AF514" i="7" s="1"/>
  <c r="N393" i="7" l="1"/>
  <c r="AF393" i="7" s="1"/>
  <c r="N391" i="7"/>
  <c r="AF391" i="7" s="1"/>
  <c r="N394" i="7"/>
  <c r="AF394" i="7" s="1"/>
  <c r="N389" i="7"/>
  <c r="AF389" i="7" s="1"/>
  <c r="N392" i="7"/>
  <c r="AF392" i="7" s="1"/>
  <c r="AF388" i="7"/>
  <c r="N395" i="7"/>
  <c r="AF395" i="7" s="1"/>
  <c r="N390" i="7"/>
  <c r="AF390" i="7" s="1"/>
  <c r="L427" i="7"/>
  <c r="L426" i="7"/>
  <c r="L425" i="7"/>
  <c r="L424" i="7"/>
  <c r="L423" i="7"/>
  <c r="L422" i="7"/>
  <c r="L421" i="7"/>
  <c r="M390" i="7"/>
  <c r="M393" i="7"/>
  <c r="M391" i="7"/>
  <c r="M394" i="7"/>
  <c r="M389" i="7"/>
  <c r="M392" i="7"/>
  <c r="M395" i="7"/>
  <c r="P425" i="7"/>
  <c r="AG425" i="7" s="1"/>
  <c r="P423" i="7"/>
  <c r="AG423" i="7" s="1"/>
  <c r="P426" i="7"/>
  <c r="AG426" i="7" s="1"/>
  <c r="AG420" i="7"/>
  <c r="P421" i="7"/>
  <c r="AG421" i="7" s="1"/>
  <c r="P424" i="7"/>
  <c r="AG424" i="7" s="1"/>
  <c r="P427" i="7"/>
  <c r="AG427" i="7" s="1"/>
  <c r="P422" i="7"/>
  <c r="AG422" i="7" s="1"/>
  <c r="N427" i="7"/>
  <c r="AF427" i="7" s="1"/>
  <c r="N422" i="7"/>
  <c r="AF422" i="7" s="1"/>
  <c r="N425" i="7"/>
  <c r="AF425" i="7" s="1"/>
  <c r="N423" i="7"/>
  <c r="AF423" i="7" s="1"/>
  <c r="AF420" i="7"/>
  <c r="N426" i="7"/>
  <c r="AF426" i="7" s="1"/>
  <c r="N421" i="7"/>
  <c r="AF421" i="7" s="1"/>
  <c r="N424" i="7"/>
  <c r="AF424" i="7" s="1"/>
  <c r="P391" i="7"/>
  <c r="AG391" i="7" s="1"/>
  <c r="P394" i="7"/>
  <c r="AG394" i="7" s="1"/>
  <c r="P389" i="7"/>
  <c r="AG389" i="7" s="1"/>
  <c r="P392" i="7"/>
  <c r="AG392" i="7" s="1"/>
  <c r="P395" i="7"/>
  <c r="AG395" i="7" s="1"/>
  <c r="AG388" i="7"/>
  <c r="P390" i="7"/>
  <c r="AG390" i="7" s="1"/>
  <c r="P393" i="7"/>
  <c r="AG393" i="7" s="1"/>
  <c r="L393" i="7"/>
  <c r="L392" i="7"/>
  <c r="L391" i="7"/>
  <c r="L390" i="7"/>
  <c r="L389" i="7"/>
  <c r="L395" i="7"/>
  <c r="L394" i="7"/>
  <c r="O422" i="7"/>
  <c r="O425" i="7"/>
  <c r="O423" i="7"/>
  <c r="O426" i="7"/>
  <c r="O421" i="7"/>
  <c r="O424" i="7"/>
  <c r="O427" i="7"/>
  <c r="M424" i="7"/>
  <c r="M427" i="7"/>
  <c r="M422" i="7"/>
  <c r="M425" i="7"/>
  <c r="M423" i="7"/>
  <c r="M426" i="7"/>
  <c r="M421" i="7"/>
  <c r="O391" i="7"/>
  <c r="O394" i="7"/>
  <c r="O389" i="7"/>
  <c r="O392" i="7"/>
  <c r="O395" i="7"/>
  <c r="O390" i="7"/>
  <c r="O393" i="7"/>
  <c r="O515" i="7"/>
  <c r="O518" i="7"/>
  <c r="O516" i="7"/>
  <c r="O519" i="7"/>
  <c r="O517" i="7"/>
  <c r="N517" i="7"/>
  <c r="N515" i="7"/>
  <c r="N518" i="7"/>
  <c r="N516" i="7"/>
  <c r="N519" i="7"/>
  <c r="M517" i="7"/>
  <c r="AE517" i="7" s="1"/>
  <c r="M515" i="7"/>
  <c r="AE515" i="7" s="1"/>
  <c r="M518" i="7"/>
  <c r="AE518" i="7" s="1"/>
  <c r="M516" i="7"/>
  <c r="AE516" i="7" s="1"/>
  <c r="M519" i="7"/>
  <c r="AE519" i="7" s="1"/>
  <c r="L517" i="7"/>
  <c r="L515" i="7"/>
  <c r="L518" i="7"/>
  <c r="L516" i="7"/>
  <c r="L519" i="7"/>
  <c r="K519" i="7"/>
  <c r="K518" i="7"/>
  <c r="K517" i="7"/>
  <c r="K516" i="7"/>
  <c r="K515" i="7"/>
  <c r="L436" i="7"/>
  <c r="L437" i="7"/>
  <c r="L438" i="7"/>
  <c r="L439" i="7"/>
  <c r="L440" i="7"/>
  <c r="L441" i="7"/>
  <c r="K436" i="7"/>
  <c r="K437" i="7"/>
  <c r="K438" i="7"/>
  <c r="K439" i="7"/>
  <c r="K440" i="7"/>
  <c r="K441" i="7"/>
  <c r="M436" i="7"/>
  <c r="AE436" i="7" s="1"/>
  <c r="M437" i="7"/>
  <c r="AE437" i="7" s="1"/>
  <c r="M438" i="7"/>
  <c r="AE438" i="7" s="1"/>
  <c r="M439" i="7"/>
  <c r="AE439" i="7" s="1"/>
  <c r="M440" i="7"/>
  <c r="AE440" i="7" s="1"/>
  <c r="M441" i="7"/>
  <c r="AE441" i="7" s="1"/>
  <c r="N436" i="7"/>
  <c r="N437" i="7"/>
  <c r="N438" i="7"/>
  <c r="N439" i="7"/>
  <c r="N440" i="7"/>
  <c r="N441" i="7"/>
  <c r="M371" i="7"/>
  <c r="M372" i="7"/>
  <c r="M373" i="7"/>
  <c r="M374" i="7"/>
  <c r="M375" i="7"/>
  <c r="M376" i="7"/>
  <c r="M402" i="7"/>
  <c r="N552" i="7"/>
  <c r="O439" i="7"/>
  <c r="AF439" i="7" s="1"/>
  <c r="O436" i="7"/>
  <c r="AF436" i="7" s="1"/>
  <c r="O440" i="7"/>
  <c r="AF440" i="7" s="1"/>
  <c r="O437" i="7"/>
  <c r="AF437" i="7" s="1"/>
  <c r="O438" i="7"/>
  <c r="AF438" i="7" s="1"/>
  <c r="L402" i="7"/>
  <c r="P402" i="7"/>
  <c r="L370" i="7"/>
  <c r="L377" i="7" s="1"/>
  <c r="O445" i="7"/>
  <c r="AF445" i="7" s="1"/>
  <c r="O454" i="7"/>
  <c r="AF454" i="7" s="1"/>
  <c r="O460" i="7"/>
  <c r="AF460" i="7" s="1"/>
  <c r="O463" i="7"/>
  <c r="AF463" i="7" s="1"/>
  <c r="O456" i="7"/>
  <c r="AF456" i="7" s="1"/>
  <c r="O462" i="7"/>
  <c r="AF462" i="7" s="1"/>
  <c r="O464" i="7"/>
  <c r="AF464" i="7" s="1"/>
  <c r="K454" i="7"/>
  <c r="K456" i="7"/>
  <c r="K462" i="7"/>
  <c r="K464" i="7"/>
  <c r="K460" i="7"/>
  <c r="K463" i="7"/>
  <c r="P371" i="7"/>
  <c r="AG371" i="7" s="1"/>
  <c r="P374" i="7"/>
  <c r="AG374" i="7" s="1"/>
  <c r="P372" i="7"/>
  <c r="AG372" i="7" s="1"/>
  <c r="P380" i="7"/>
  <c r="AG380" i="7" s="1"/>
  <c r="P378" i="7"/>
  <c r="AG378" i="7" s="1"/>
  <c r="P376" i="7"/>
  <c r="AG376" i="7" s="1"/>
  <c r="N402" i="7"/>
  <c r="N370" i="7"/>
  <c r="AF370" i="7" s="1"/>
  <c r="M526" i="7"/>
  <c r="AE526" i="7" s="1"/>
  <c r="M445" i="7"/>
  <c r="AE445" i="7" s="1"/>
  <c r="M442" i="7"/>
  <c r="AE442" i="7" s="1"/>
  <c r="M443" i="7"/>
  <c r="AE443" i="7" s="1"/>
  <c r="M444" i="7"/>
  <c r="AE444" i="7" s="1"/>
  <c r="L526" i="7"/>
  <c r="N455" i="7"/>
  <c r="N459" i="7"/>
  <c r="N463" i="7"/>
  <c r="N456" i="7"/>
  <c r="N460" i="7"/>
  <c r="N464" i="7"/>
  <c r="N453" i="7"/>
  <c r="N457" i="7"/>
  <c r="N461" i="7"/>
  <c r="N454" i="7"/>
  <c r="N458" i="7"/>
  <c r="N462" i="7"/>
  <c r="L442" i="7"/>
  <c r="L443" i="7"/>
  <c r="L444" i="7"/>
  <c r="L445" i="7"/>
  <c r="O526" i="7"/>
  <c r="AF526" i="7" s="1"/>
  <c r="K526" i="7"/>
  <c r="M456" i="7"/>
  <c r="AE456" i="7" s="1"/>
  <c r="M460" i="7"/>
  <c r="AE460" i="7" s="1"/>
  <c r="M464" i="7"/>
  <c r="AE464" i="7" s="1"/>
  <c r="M453" i="7"/>
  <c r="AE453" i="7" s="1"/>
  <c r="M457" i="7"/>
  <c r="AE457" i="7" s="1"/>
  <c r="M461" i="7"/>
  <c r="AE461" i="7" s="1"/>
  <c r="M454" i="7"/>
  <c r="AE454" i="7" s="1"/>
  <c r="M458" i="7"/>
  <c r="AE458" i="7" s="1"/>
  <c r="M462" i="7"/>
  <c r="AE462" i="7" s="1"/>
  <c r="M455" i="7"/>
  <c r="AE455" i="7" s="1"/>
  <c r="M459" i="7"/>
  <c r="AE459" i="7" s="1"/>
  <c r="M463" i="7"/>
  <c r="AE463" i="7" s="1"/>
  <c r="K442" i="7"/>
  <c r="K443" i="7"/>
  <c r="K444" i="7"/>
  <c r="K445" i="7"/>
  <c r="N526" i="7"/>
  <c r="L453" i="7"/>
  <c r="L457" i="7"/>
  <c r="L461" i="7"/>
  <c r="L454" i="7"/>
  <c r="L458" i="7"/>
  <c r="L462" i="7"/>
  <c r="L455" i="7"/>
  <c r="L459" i="7"/>
  <c r="L463" i="7"/>
  <c r="L456" i="7"/>
  <c r="L460" i="7"/>
  <c r="L464" i="7"/>
  <c r="O461" i="7"/>
  <c r="AF461" i="7" s="1"/>
  <c r="K461" i="7"/>
  <c r="O457" i="7"/>
  <c r="AF457" i="7" s="1"/>
  <c r="K457" i="7"/>
  <c r="O453" i="7"/>
  <c r="AF453" i="7" s="1"/>
  <c r="K453" i="7"/>
  <c r="M377" i="7"/>
  <c r="M378" i="7"/>
  <c r="M379" i="7"/>
  <c r="M380" i="7"/>
  <c r="N443" i="7"/>
  <c r="O442" i="7"/>
  <c r="AF442" i="7" s="1"/>
  <c r="O459" i="7"/>
  <c r="AF459" i="7" s="1"/>
  <c r="K459" i="7"/>
  <c r="O455" i="7"/>
  <c r="AF455" i="7" s="1"/>
  <c r="K455" i="7"/>
  <c r="N445" i="7"/>
  <c r="O444" i="7"/>
  <c r="AF444" i="7" s="1"/>
  <c r="O441" i="7"/>
  <c r="AF441" i="7" s="1"/>
  <c r="O458" i="7"/>
  <c r="AF458" i="7" s="1"/>
  <c r="K458" i="7"/>
  <c r="N444" i="7"/>
  <c r="O443" i="7"/>
  <c r="AF443" i="7" s="1"/>
  <c r="N442" i="7"/>
  <c r="O402" i="7"/>
  <c r="P377" i="7"/>
  <c r="AG377" i="7" s="1"/>
  <c r="P373" i="7"/>
  <c r="AG373" i="7" s="1"/>
  <c r="O370" i="7"/>
  <c r="P379" i="7"/>
  <c r="AG379" i="7" s="1"/>
  <c r="P375" i="7"/>
  <c r="AG375" i="7" s="1"/>
  <c r="AE465" i="7" l="1"/>
  <c r="AE446" i="7"/>
  <c r="AF517" i="7"/>
  <c r="AC517" i="7"/>
  <c r="AE520" i="7"/>
  <c r="AC519" i="7"/>
  <c r="AF519" i="7"/>
  <c r="AF446" i="7"/>
  <c r="AF516" i="7"/>
  <c r="AC516" i="7"/>
  <c r="AF428" i="7"/>
  <c r="AF518" i="7"/>
  <c r="AC518" i="7"/>
  <c r="AF396" i="7"/>
  <c r="AF515" i="7"/>
  <c r="AC515" i="7"/>
  <c r="AG428" i="7"/>
  <c r="N406" i="7"/>
  <c r="AF406" i="7" s="1"/>
  <c r="N409" i="7"/>
  <c r="AF409" i="7" s="1"/>
  <c r="N412" i="7"/>
  <c r="AF412" i="7" s="1"/>
  <c r="N404" i="7"/>
  <c r="AF404" i="7" s="1"/>
  <c r="N407" i="7"/>
  <c r="AF407" i="7" s="1"/>
  <c r="N410" i="7"/>
  <c r="AF410" i="7" s="1"/>
  <c r="N405" i="7"/>
  <c r="AF405" i="7" s="1"/>
  <c r="AF402" i="7"/>
  <c r="N408" i="7"/>
  <c r="AF408" i="7" s="1"/>
  <c r="N411" i="7"/>
  <c r="AF411" i="7" s="1"/>
  <c r="N403" i="7"/>
  <c r="AF403" i="7" s="1"/>
  <c r="O409" i="7"/>
  <c r="O412" i="7"/>
  <c r="O404" i="7"/>
  <c r="O407" i="7"/>
  <c r="O410" i="7"/>
  <c r="O405" i="7"/>
  <c r="O408" i="7"/>
  <c r="O411" i="7"/>
  <c r="O403" i="7"/>
  <c r="O406" i="7"/>
  <c r="P412" i="7"/>
  <c r="AG412" i="7" s="1"/>
  <c r="P404" i="7"/>
  <c r="AG404" i="7" s="1"/>
  <c r="P407" i="7"/>
  <c r="AG407" i="7" s="1"/>
  <c r="P410" i="7"/>
  <c r="AG410" i="7" s="1"/>
  <c r="P405" i="7"/>
  <c r="AG405" i="7" s="1"/>
  <c r="P408" i="7"/>
  <c r="AG408" i="7" s="1"/>
  <c r="AG402" i="7"/>
  <c r="P411" i="7"/>
  <c r="AG411" i="7" s="1"/>
  <c r="P403" i="7"/>
  <c r="AG403" i="7" s="1"/>
  <c r="P406" i="7"/>
  <c r="AG406" i="7" s="1"/>
  <c r="P409" i="7"/>
  <c r="AG409" i="7" s="1"/>
  <c r="M411" i="7"/>
  <c r="M403" i="7"/>
  <c r="M406" i="7"/>
  <c r="M409" i="7"/>
  <c r="M412" i="7"/>
  <c r="M404" i="7"/>
  <c r="M413" i="7" s="1"/>
  <c r="M407" i="7"/>
  <c r="M410" i="7"/>
  <c r="M405" i="7"/>
  <c r="M408" i="7"/>
  <c r="AF465" i="7"/>
  <c r="AG381" i="7"/>
  <c r="L405" i="7"/>
  <c r="L412" i="7"/>
  <c r="L404" i="7"/>
  <c r="L411" i="7"/>
  <c r="L403" i="7"/>
  <c r="L410" i="7"/>
  <c r="L409" i="7"/>
  <c r="L408" i="7"/>
  <c r="L407" i="7"/>
  <c r="L406" i="7"/>
  <c r="AG396" i="7"/>
  <c r="N520" i="7"/>
  <c r="M520" i="7"/>
  <c r="K520" i="7"/>
  <c r="L520" i="7"/>
  <c r="O520" i="7"/>
  <c r="N531" i="7"/>
  <c r="N529" i="7"/>
  <c r="N530" i="7"/>
  <c r="N528" i="7"/>
  <c r="L530" i="7"/>
  <c r="L528" i="7"/>
  <c r="L531" i="7"/>
  <c r="L529" i="7"/>
  <c r="M531" i="7"/>
  <c r="AE531" i="7" s="1"/>
  <c r="M529" i="7"/>
  <c r="AE529" i="7" s="1"/>
  <c r="M530" i="7"/>
  <c r="AE530" i="7" s="1"/>
  <c r="M528" i="7"/>
  <c r="AE528" i="7" s="1"/>
  <c r="K530" i="7"/>
  <c r="K528" i="7"/>
  <c r="K531" i="7"/>
  <c r="K529" i="7"/>
  <c r="O530" i="7"/>
  <c r="AF530" i="7" s="1"/>
  <c r="O528" i="7"/>
  <c r="AF528" i="7" s="1"/>
  <c r="O531" i="7"/>
  <c r="AF531" i="7" s="1"/>
  <c r="O529" i="7"/>
  <c r="AF529" i="7" s="1"/>
  <c r="O371" i="7"/>
  <c r="O372" i="7"/>
  <c r="O373" i="7"/>
  <c r="O374" i="7"/>
  <c r="O375" i="7"/>
  <c r="O376" i="7"/>
  <c r="L371" i="7"/>
  <c r="L372" i="7"/>
  <c r="L373" i="7"/>
  <c r="L374" i="7"/>
  <c r="L375" i="7"/>
  <c r="L376" i="7"/>
  <c r="N371" i="7"/>
  <c r="AF371" i="7" s="1"/>
  <c r="N372" i="7"/>
  <c r="AF372" i="7" s="1"/>
  <c r="N373" i="7"/>
  <c r="AF373" i="7" s="1"/>
  <c r="N374" i="7"/>
  <c r="AF374" i="7" s="1"/>
  <c r="N375" i="7"/>
  <c r="AF375" i="7" s="1"/>
  <c r="N376" i="7"/>
  <c r="AF376" i="7" s="1"/>
  <c r="P428" i="7"/>
  <c r="O552" i="7"/>
  <c r="P552" i="7"/>
  <c r="L552" i="7"/>
  <c r="M552" i="7"/>
  <c r="K446" i="7"/>
  <c r="P381" i="7"/>
  <c r="N377" i="7"/>
  <c r="AF377" i="7" s="1"/>
  <c r="L379" i="7"/>
  <c r="L380" i="7"/>
  <c r="N379" i="7"/>
  <c r="AF379" i="7" s="1"/>
  <c r="L378" i="7"/>
  <c r="N380" i="7"/>
  <c r="AF380" i="7" s="1"/>
  <c r="N378" i="7"/>
  <c r="AF378" i="7" s="1"/>
  <c r="K465" i="7"/>
  <c r="N527" i="7"/>
  <c r="P396" i="7"/>
  <c r="O465" i="7"/>
  <c r="O446" i="7"/>
  <c r="M428" i="7"/>
  <c r="M396" i="7"/>
  <c r="L465" i="7"/>
  <c r="K527" i="7"/>
  <c r="O527" i="7"/>
  <c r="AF527" i="7" s="1"/>
  <c r="M527" i="7"/>
  <c r="AE527" i="7" s="1"/>
  <c r="N446" i="7"/>
  <c r="M381" i="7"/>
  <c r="L527" i="7"/>
  <c r="O379" i="7"/>
  <c r="O380" i="7"/>
  <c r="O377" i="7"/>
  <c r="O378" i="7"/>
  <c r="M465" i="7"/>
  <c r="L446" i="7"/>
  <c r="N465" i="7"/>
  <c r="M446" i="7"/>
  <c r="AC520" i="7" l="1"/>
  <c r="AG413" i="7"/>
  <c r="AF520" i="7"/>
  <c r="AF381" i="7"/>
  <c r="AE532" i="7"/>
  <c r="P413" i="7"/>
  <c r="AF413" i="7"/>
  <c r="AF532" i="7"/>
  <c r="N532" i="7"/>
  <c r="L532" i="7"/>
  <c r="K532" i="7"/>
  <c r="M532" i="7"/>
  <c r="O532" i="7"/>
  <c r="N413" i="7"/>
  <c r="L396" i="7"/>
  <c r="N381" i="7"/>
  <c r="L413" i="7"/>
  <c r="O381" i="7"/>
  <c r="L428" i="7"/>
  <c r="N396" i="7"/>
  <c r="L381" i="7"/>
  <c r="N428" i="7"/>
  <c r="O428" i="7"/>
  <c r="O413" i="7"/>
  <c r="O396" i="7"/>
  <c r="AG67" i="1" l="1"/>
  <c r="AF67" i="1"/>
  <c r="AB67" i="1"/>
  <c r="AA67" i="1"/>
  <c r="W67" i="1"/>
  <c r="V67" i="1"/>
  <c r="R67" i="1"/>
  <c r="Q67" i="1"/>
  <c r="K67" i="1"/>
  <c r="F67" i="1" s="1"/>
  <c r="J67" i="1"/>
  <c r="E67" i="1" s="1"/>
  <c r="I67" i="1"/>
  <c r="AG56" i="1"/>
  <c r="AF56" i="1"/>
  <c r="AB56" i="1"/>
  <c r="AA56" i="1"/>
  <c r="W56" i="1"/>
  <c r="V56" i="1"/>
  <c r="R56" i="1"/>
  <c r="Q56" i="1"/>
  <c r="K56" i="1"/>
  <c r="F56" i="1" s="1"/>
  <c r="J56" i="1"/>
  <c r="E56" i="1" s="1"/>
  <c r="I56" i="1"/>
  <c r="AG4" i="1"/>
  <c r="AF4" i="1"/>
  <c r="AB4" i="1"/>
  <c r="AA4" i="1"/>
  <c r="AA51" i="1" s="1"/>
  <c r="W4" i="1"/>
  <c r="V4" i="1"/>
  <c r="R4" i="1"/>
  <c r="Q4" i="1"/>
  <c r="Q51" i="1" s="1"/>
  <c r="K4" i="1"/>
  <c r="F4" i="1" s="1"/>
  <c r="J4" i="1"/>
  <c r="I4" i="1"/>
  <c r="N51" i="1"/>
  <c r="O51" i="1"/>
  <c r="P51" i="1"/>
  <c r="S51" i="1"/>
  <c r="T51" i="1"/>
  <c r="U51" i="1"/>
  <c r="X51" i="1"/>
  <c r="Y51" i="1"/>
  <c r="Z51" i="1"/>
  <c r="AC51" i="1"/>
  <c r="AD51" i="1"/>
  <c r="AG51" i="1" s="1"/>
  <c r="AE51" i="1"/>
  <c r="R51" i="1" l="1"/>
  <c r="M56" i="1"/>
  <c r="AB51" i="1"/>
  <c r="L67" i="1"/>
  <c r="D67" i="1"/>
  <c r="G67" i="1" s="1"/>
  <c r="M67" i="1"/>
  <c r="AF51" i="1"/>
  <c r="V51" i="1"/>
  <c r="J51" i="1"/>
  <c r="W51" i="1"/>
  <c r="K51" i="1"/>
  <c r="E4" i="1"/>
  <c r="M4" i="1"/>
  <c r="D56" i="1"/>
  <c r="G56" i="1" s="1"/>
  <c r="L56" i="1"/>
  <c r="I51" i="1"/>
  <c r="D4" i="1"/>
  <c r="L4" i="1"/>
  <c r="G4" i="1" s="1"/>
  <c r="F51" i="1"/>
  <c r="M51" i="1" l="1"/>
  <c r="H67" i="1"/>
  <c r="H4" i="1"/>
  <c r="E51" i="1"/>
  <c r="D51" i="1"/>
  <c r="H56" i="1"/>
  <c r="G51" i="1"/>
  <c r="L51" i="1"/>
  <c r="H51" i="1" l="1"/>
  <c r="F9" i="7"/>
  <c r="G9" i="7"/>
  <c r="H9" i="7"/>
  <c r="F944" i="26" l="1"/>
  <c r="G944" i="26"/>
  <c r="H944" i="26"/>
  <c r="I944" i="26"/>
  <c r="J944" i="26"/>
  <c r="F886" i="26" l="1"/>
  <c r="G886" i="26"/>
  <c r="H886" i="26"/>
  <c r="I886" i="26"/>
  <c r="J886" i="26"/>
  <c r="G89" i="26" l="1"/>
  <c r="H89" i="26"/>
  <c r="I5" i="7" l="1"/>
  <c r="J5" i="7"/>
  <c r="J77" i="7" s="1"/>
  <c r="F18" i="7"/>
  <c r="G18" i="7"/>
  <c r="H18" i="7"/>
  <c r="I24" i="7"/>
  <c r="J24" i="7"/>
  <c r="K24" i="7"/>
  <c r="F33" i="7"/>
  <c r="G33" i="7"/>
  <c r="H33" i="7"/>
  <c r="I40" i="7"/>
  <c r="F44" i="7"/>
  <c r="G44" i="7"/>
  <c r="H44" i="7"/>
  <c r="I50" i="7"/>
  <c r="I53" i="7" s="1"/>
  <c r="J50" i="7"/>
  <c r="J52" i="7" s="1"/>
  <c r="K50" i="7"/>
  <c r="K53" i="7" s="1"/>
  <c r="F56" i="7"/>
  <c r="G56" i="7"/>
  <c r="H56" i="7"/>
  <c r="I76" i="7"/>
  <c r="F80" i="7"/>
  <c r="G80" i="7"/>
  <c r="H80" i="7"/>
  <c r="I63" i="7"/>
  <c r="I64" i="7" s="1"/>
  <c r="J63" i="7"/>
  <c r="J68" i="7" s="1"/>
  <c r="F71" i="7"/>
  <c r="G71" i="7"/>
  <c r="H71" i="7"/>
  <c r="L85" i="7"/>
  <c r="M85" i="7"/>
  <c r="I43" i="7" l="1"/>
  <c r="I42" i="7"/>
  <c r="I41" i="7"/>
  <c r="M86" i="7"/>
  <c r="M98" i="7"/>
  <c r="M94" i="7"/>
  <c r="M87" i="7"/>
  <c r="M96" i="7"/>
  <c r="M91" i="7"/>
  <c r="M92" i="7"/>
  <c r="M88" i="7"/>
  <c r="M97" i="7"/>
  <c r="M95" i="7"/>
  <c r="M89" i="7"/>
  <c r="M93" i="7"/>
  <c r="M90" i="7"/>
  <c r="L97" i="7"/>
  <c r="L93" i="7"/>
  <c r="L95" i="7"/>
  <c r="L89" i="7"/>
  <c r="L98" i="7"/>
  <c r="L96" i="7"/>
  <c r="L94" i="7"/>
  <c r="L91" i="7"/>
  <c r="L87" i="7"/>
  <c r="L92" i="7"/>
  <c r="L88" i="7"/>
  <c r="L90" i="7"/>
  <c r="K29" i="7"/>
  <c r="J27" i="7"/>
  <c r="I26" i="7"/>
  <c r="J79" i="7"/>
  <c r="I79" i="7"/>
  <c r="I78" i="7"/>
  <c r="I32" i="7"/>
  <c r="J66" i="7"/>
  <c r="J76" i="7"/>
  <c r="J29" i="7"/>
  <c r="I14" i="7"/>
  <c r="I70" i="7"/>
  <c r="I69" i="7"/>
  <c r="I65" i="7"/>
  <c r="J28" i="7"/>
  <c r="N85" i="7"/>
  <c r="I67" i="7"/>
  <c r="K63" i="7"/>
  <c r="K65" i="7" s="1"/>
  <c r="K76" i="7"/>
  <c r="I66" i="7"/>
  <c r="K32" i="7"/>
  <c r="K52" i="7"/>
  <c r="K30" i="7"/>
  <c r="J25" i="7"/>
  <c r="K55" i="7"/>
  <c r="J54" i="7"/>
  <c r="K40" i="7"/>
  <c r="J31" i="7"/>
  <c r="J70" i="7"/>
  <c r="K26" i="7"/>
  <c r="K14" i="7"/>
  <c r="J67" i="7"/>
  <c r="I54" i="7"/>
  <c r="K31" i="7"/>
  <c r="K28" i="7"/>
  <c r="K25" i="7"/>
  <c r="I52" i="7"/>
  <c r="L86" i="7"/>
  <c r="J64" i="7"/>
  <c r="J69" i="7"/>
  <c r="I68" i="7"/>
  <c r="J65" i="7"/>
  <c r="J78" i="7"/>
  <c r="I77" i="7"/>
  <c r="K54" i="7"/>
  <c r="J51" i="7"/>
  <c r="I28" i="7"/>
  <c r="J26" i="7"/>
  <c r="J30" i="7"/>
  <c r="J32" i="7"/>
  <c r="I25" i="7"/>
  <c r="I29" i="7"/>
  <c r="I31" i="7"/>
  <c r="I27" i="7"/>
  <c r="J6" i="7"/>
  <c r="J8" i="7"/>
  <c r="J7" i="7"/>
  <c r="J55" i="7"/>
  <c r="J53" i="7"/>
  <c r="K51" i="7"/>
  <c r="I51" i="7"/>
  <c r="I55" i="7"/>
  <c r="I30" i="7"/>
  <c r="K27" i="7"/>
  <c r="I8" i="7"/>
  <c r="I7" i="7"/>
  <c r="I6" i="7"/>
  <c r="J40" i="7"/>
  <c r="J14" i="7"/>
  <c r="K5" i="7"/>
  <c r="K42" i="7" l="1"/>
  <c r="K41" i="7"/>
  <c r="K43" i="7"/>
  <c r="K16" i="7"/>
  <c r="K15" i="7"/>
  <c r="K17" i="7"/>
  <c r="J80" i="7"/>
  <c r="I17" i="7"/>
  <c r="I18" i="7" s="1"/>
  <c r="I16" i="7"/>
  <c r="I15" i="7"/>
  <c r="J42" i="7"/>
  <c r="J41" i="7"/>
  <c r="J43" i="7"/>
  <c r="J17" i="7"/>
  <c r="J16" i="7"/>
  <c r="J15" i="7"/>
  <c r="J18" i="7" s="1"/>
  <c r="N86" i="7"/>
  <c r="N95" i="7"/>
  <c r="N98" i="7"/>
  <c r="N91" i="7"/>
  <c r="N94" i="7"/>
  <c r="N92" i="7"/>
  <c r="N88" i="7"/>
  <c r="N97" i="7"/>
  <c r="N89" i="7"/>
  <c r="N93" i="7"/>
  <c r="N90" i="7"/>
  <c r="N96" i="7"/>
  <c r="N87" i="7"/>
  <c r="I80" i="7"/>
  <c r="K67" i="7"/>
  <c r="K66" i="7"/>
  <c r="K69" i="7"/>
  <c r="I44" i="7"/>
  <c r="I71" i="7"/>
  <c r="M99" i="7"/>
  <c r="K70" i="7"/>
  <c r="K64" i="7"/>
  <c r="K68" i="7"/>
  <c r="I56" i="7"/>
  <c r="K33" i="7"/>
  <c r="J33" i="7"/>
  <c r="J56" i="7"/>
  <c r="K56" i="7"/>
  <c r="K7" i="7"/>
  <c r="K6" i="7"/>
  <c r="K8" i="7"/>
  <c r="K77" i="7"/>
  <c r="K79" i="7"/>
  <c r="K78" i="7"/>
  <c r="J9" i="7"/>
  <c r="I33" i="7"/>
  <c r="J71" i="7"/>
  <c r="L99" i="7"/>
  <c r="I9" i="7"/>
  <c r="J44" i="7" l="1"/>
  <c r="N99" i="7"/>
  <c r="K71" i="7"/>
  <c r="K18" i="7"/>
  <c r="K9" i="7"/>
  <c r="K44" i="7"/>
  <c r="K80" i="7"/>
  <c r="L413" i="26" l="1"/>
  <c r="L414" i="26"/>
  <c r="L415" i="26"/>
  <c r="L416" i="26"/>
  <c r="L417" i="26"/>
  <c r="L418" i="26"/>
  <c r="L419" i="26"/>
  <c r="L420" i="26"/>
  <c r="L421" i="26"/>
  <c r="L422" i="26"/>
  <c r="L423" i="26"/>
  <c r="L424" i="26"/>
  <c r="F66" i="26" l="1"/>
  <c r="G66" i="26"/>
  <c r="H66" i="26"/>
  <c r="I66" i="26"/>
  <c r="J66" i="26"/>
  <c r="F76" i="26"/>
  <c r="G76" i="26"/>
  <c r="H76" i="26"/>
  <c r="I76" i="26"/>
  <c r="J76" i="26"/>
  <c r="H99" i="26" l="1"/>
  <c r="J95" i="26" s="1"/>
  <c r="G99" i="26"/>
  <c r="I95" i="26" s="1"/>
  <c r="I96" i="26" l="1"/>
  <c r="I97" i="26"/>
  <c r="I98" i="26"/>
  <c r="J98" i="26"/>
  <c r="J96" i="26"/>
  <c r="J97" i="26"/>
  <c r="J161" i="26" l="1"/>
  <c r="I161" i="26"/>
  <c r="H161" i="26"/>
  <c r="G161" i="26"/>
  <c r="F161" i="26" l="1"/>
  <c r="J827" i="26" l="1"/>
  <c r="I827" i="26"/>
  <c r="H827" i="26"/>
  <c r="G827" i="26"/>
  <c r="F827" i="26" l="1"/>
  <c r="H100" i="1" l="1"/>
  <c r="N95" i="1" s="1"/>
  <c r="AV95" i="1" s="1"/>
  <c r="G100" i="1"/>
  <c r="M95" i="1" s="1"/>
  <c r="F100" i="1"/>
  <c r="L95" i="1" s="1"/>
  <c r="AU95" i="1" s="1"/>
  <c r="E100" i="1"/>
  <c r="K95" i="1" s="1"/>
  <c r="D100" i="1"/>
  <c r="J95" i="1" s="1"/>
  <c r="H90" i="1"/>
  <c r="N81" i="1" s="1"/>
  <c r="G90" i="1"/>
  <c r="M81" i="1" s="1"/>
  <c r="M89" i="1" s="1"/>
  <c r="F90" i="1"/>
  <c r="L81" i="1" s="1"/>
  <c r="E90" i="1"/>
  <c r="K81" i="1" s="1"/>
  <c r="K89" i="1" s="1"/>
  <c r="D90" i="1"/>
  <c r="J81" i="1" s="1"/>
  <c r="J89" i="1" s="1"/>
  <c r="N89" i="1" l="1"/>
  <c r="AV89" i="1" s="1"/>
  <c r="AV81" i="1"/>
  <c r="L89" i="1"/>
  <c r="AU89" i="1" s="1"/>
  <c r="AU81" i="1"/>
  <c r="J82" i="1"/>
  <c r="J84" i="1"/>
  <c r="J86" i="1"/>
  <c r="J88" i="1"/>
  <c r="J87" i="1"/>
  <c r="J83" i="1"/>
  <c r="J85" i="1"/>
  <c r="K88" i="1"/>
  <c r="K84" i="1"/>
  <c r="K87" i="1"/>
  <c r="K83" i="1"/>
  <c r="K86" i="1"/>
  <c r="K82" i="1"/>
  <c r="K85" i="1"/>
  <c r="N85" i="1"/>
  <c r="AV85" i="1" s="1"/>
  <c r="N88" i="1"/>
  <c r="AV88" i="1" s="1"/>
  <c r="N84" i="1"/>
  <c r="AV84" i="1" s="1"/>
  <c r="N87" i="1"/>
  <c r="AV87" i="1" s="1"/>
  <c r="N83" i="1"/>
  <c r="AV83" i="1" s="1"/>
  <c r="N86" i="1"/>
  <c r="AV86" i="1" s="1"/>
  <c r="N82" i="1"/>
  <c r="AV82" i="1" s="1"/>
  <c r="M97" i="1"/>
  <c r="M96" i="1"/>
  <c r="M99" i="1"/>
  <c r="M98" i="1"/>
  <c r="J96" i="1"/>
  <c r="J97" i="1"/>
  <c r="J99" i="1"/>
  <c r="J98" i="1"/>
  <c r="N96" i="1"/>
  <c r="AV96" i="1" s="1"/>
  <c r="N98" i="1"/>
  <c r="AV98" i="1" s="1"/>
  <c r="N99" i="1"/>
  <c r="AV99" i="1" s="1"/>
  <c r="N97" i="1"/>
  <c r="AV97" i="1" s="1"/>
  <c r="L87" i="1"/>
  <c r="AU87" i="1" s="1"/>
  <c r="L83" i="1"/>
  <c r="AU83" i="1" s="1"/>
  <c r="L86" i="1"/>
  <c r="AU86" i="1" s="1"/>
  <c r="L82" i="1"/>
  <c r="AU82" i="1" s="1"/>
  <c r="L85" i="1"/>
  <c r="AU85" i="1" s="1"/>
  <c r="L88" i="1"/>
  <c r="AU88" i="1" s="1"/>
  <c r="L84" i="1"/>
  <c r="AU84" i="1" s="1"/>
  <c r="K99" i="1"/>
  <c r="K98" i="1"/>
  <c r="K96" i="1"/>
  <c r="K97" i="1"/>
  <c r="M86" i="1"/>
  <c r="M82" i="1"/>
  <c r="M85" i="1"/>
  <c r="M88" i="1"/>
  <c r="M84" i="1"/>
  <c r="M87" i="1"/>
  <c r="M83" i="1"/>
  <c r="L98" i="1"/>
  <c r="AU98" i="1" s="1"/>
  <c r="L96" i="1"/>
  <c r="AU96" i="1" s="1"/>
  <c r="L97" i="1"/>
  <c r="AU97" i="1" s="1"/>
  <c r="L99" i="1"/>
  <c r="AU99" i="1" s="1"/>
  <c r="AV100" i="1" l="1"/>
  <c r="AU100" i="1"/>
  <c r="AU90" i="1"/>
  <c r="AV90" i="1"/>
  <c r="L156" i="26"/>
  <c r="M156" i="26"/>
  <c r="N156" i="26"/>
  <c r="O156" i="26"/>
  <c r="P156" i="26"/>
  <c r="AE168" i="26" l="1"/>
  <c r="AD168" i="26"/>
  <c r="M169" i="26"/>
  <c r="L169" i="26"/>
  <c r="AE156" i="26"/>
  <c r="P160" i="26"/>
  <c r="AE160" i="26" s="1"/>
  <c r="P159" i="26"/>
  <c r="AE159" i="26" s="1"/>
  <c r="P158" i="26"/>
  <c r="AE158" i="26" s="1"/>
  <c r="P157" i="26"/>
  <c r="AE157" i="26" s="1"/>
  <c r="O158" i="26"/>
  <c r="O159" i="26"/>
  <c r="O160" i="26"/>
  <c r="O157" i="26"/>
  <c r="AD156" i="26"/>
  <c r="N158" i="26"/>
  <c r="AD158" i="26" s="1"/>
  <c r="N157" i="26"/>
  <c r="AD157" i="26" s="1"/>
  <c r="N160" i="26"/>
  <c r="AD160" i="26" s="1"/>
  <c r="N159" i="26"/>
  <c r="AD159" i="26" s="1"/>
  <c r="M160" i="26"/>
  <c r="M157" i="26"/>
  <c r="M159" i="26"/>
  <c r="M158" i="26"/>
  <c r="L160" i="26"/>
  <c r="L159" i="26"/>
  <c r="L157" i="26"/>
  <c r="L158" i="26"/>
  <c r="M71" i="26"/>
  <c r="M818" i="26"/>
  <c r="O71" i="26"/>
  <c r="O818" i="26"/>
  <c r="N71" i="26"/>
  <c r="N818" i="26"/>
  <c r="AD818" i="26" s="1"/>
  <c r="P71" i="26"/>
  <c r="P818" i="26"/>
  <c r="AE818" i="26" s="1"/>
  <c r="L71" i="26"/>
  <c r="L818" i="26"/>
  <c r="AE161" i="26" l="1"/>
  <c r="O169" i="26"/>
  <c r="AD167" i="26"/>
  <c r="AD169" i="26" s="1"/>
  <c r="N169" i="26"/>
  <c r="AE167" i="26"/>
  <c r="AE169" i="26" s="1"/>
  <c r="P169" i="26"/>
  <c r="L75" i="26"/>
  <c r="L74" i="26"/>
  <c r="L73" i="26"/>
  <c r="L72" i="26"/>
  <c r="M75" i="26"/>
  <c r="M73" i="26"/>
  <c r="M74" i="26"/>
  <c r="M72" i="26"/>
  <c r="AE71" i="26"/>
  <c r="P74" i="26"/>
  <c r="AE74" i="26" s="1"/>
  <c r="P72" i="26"/>
  <c r="AE72" i="26" s="1"/>
  <c r="P75" i="26"/>
  <c r="AE75" i="26" s="1"/>
  <c r="P73" i="26"/>
  <c r="AE73" i="26" s="1"/>
  <c r="AD161" i="26"/>
  <c r="AD71" i="26"/>
  <c r="N73" i="26"/>
  <c r="AD73" i="26" s="1"/>
  <c r="N74" i="26"/>
  <c r="AD74" i="26" s="1"/>
  <c r="N72" i="26"/>
  <c r="AD72" i="26" s="1"/>
  <c r="N75" i="26"/>
  <c r="AD75" i="26" s="1"/>
  <c r="J81" i="26"/>
  <c r="J85" i="26" s="1"/>
  <c r="O73" i="26"/>
  <c r="O74" i="26"/>
  <c r="O72" i="26"/>
  <c r="O75" i="26"/>
  <c r="P823" i="26"/>
  <c r="AE823" i="26" s="1"/>
  <c r="P819" i="26"/>
  <c r="AE819" i="26" s="1"/>
  <c r="P826" i="26"/>
  <c r="AE826" i="26" s="1"/>
  <c r="P822" i="26"/>
  <c r="AE822" i="26" s="1"/>
  <c r="P825" i="26"/>
  <c r="AE825" i="26" s="1"/>
  <c r="P821" i="26"/>
  <c r="AE821" i="26" s="1"/>
  <c r="P824" i="26"/>
  <c r="AE824" i="26" s="1"/>
  <c r="P820" i="26"/>
  <c r="AE820" i="26" s="1"/>
  <c r="O824" i="26"/>
  <c r="O820" i="26"/>
  <c r="O823" i="26"/>
  <c r="O819" i="26"/>
  <c r="O826" i="26"/>
  <c r="O822" i="26"/>
  <c r="O825" i="26"/>
  <c r="O821" i="26"/>
  <c r="L824" i="26"/>
  <c r="L820" i="26"/>
  <c r="L826" i="26"/>
  <c r="L821" i="26"/>
  <c r="L819" i="26"/>
  <c r="L825" i="26"/>
  <c r="L823" i="26"/>
  <c r="L822" i="26"/>
  <c r="N825" i="26"/>
  <c r="AD825" i="26" s="1"/>
  <c r="N821" i="26"/>
  <c r="AD821" i="26" s="1"/>
  <c r="N824" i="26"/>
  <c r="AD824" i="26" s="1"/>
  <c r="N820" i="26"/>
  <c r="AD820" i="26" s="1"/>
  <c r="N823" i="26"/>
  <c r="AD823" i="26" s="1"/>
  <c r="N819" i="26"/>
  <c r="AD819" i="26" s="1"/>
  <c r="N826" i="26"/>
  <c r="AD826" i="26" s="1"/>
  <c r="N822" i="26"/>
  <c r="AD822" i="26" s="1"/>
  <c r="M826" i="26"/>
  <c r="M822" i="26"/>
  <c r="M825" i="26"/>
  <c r="M821" i="26"/>
  <c r="M824" i="26"/>
  <c r="M820" i="26"/>
  <c r="M823" i="26"/>
  <c r="M819" i="26"/>
  <c r="AD827" i="26" l="1"/>
  <c r="AE827" i="26"/>
  <c r="J86" i="26"/>
  <c r="J87" i="26"/>
  <c r="AE76" i="26"/>
  <c r="J88" i="26"/>
  <c r="AD76" i="26"/>
  <c r="H83" i="26"/>
  <c r="J99" i="26"/>
  <c r="M827" i="26"/>
  <c r="O827" i="26"/>
  <c r="N827" i="26"/>
  <c r="P827" i="26"/>
  <c r="L827" i="26"/>
  <c r="F847" i="26" l="1"/>
  <c r="F686" i="26"/>
  <c r="F705" i="26"/>
  <c r="F727" i="26"/>
  <c r="F747" i="26"/>
  <c r="F767" i="26"/>
  <c r="F787" i="26"/>
  <c r="F867" i="26"/>
  <c r="F908" i="26"/>
  <c r="L898" i="26" s="1"/>
  <c r="F927" i="26"/>
  <c r="H346" i="26"/>
  <c r="H347" i="26"/>
  <c r="H348" i="26"/>
  <c r="H349" i="26"/>
  <c r="H350" i="26"/>
  <c r="H351" i="26"/>
  <c r="H352" i="26"/>
  <c r="H353" i="26"/>
  <c r="H354" i="26"/>
  <c r="H355" i="26"/>
  <c r="H356" i="26"/>
  <c r="H371" i="26"/>
  <c r="H372" i="26"/>
  <c r="H373" i="26"/>
  <c r="H374" i="26"/>
  <c r="H375" i="26"/>
  <c r="H376" i="26"/>
  <c r="H377" i="26"/>
  <c r="H378" i="26"/>
  <c r="H379" i="26"/>
  <c r="H380" i="26"/>
  <c r="H381" i="26"/>
  <c r="H382" i="26"/>
  <c r="H399" i="26"/>
  <c r="H400" i="26"/>
  <c r="H401" i="26"/>
  <c r="H402" i="26"/>
  <c r="H403" i="26"/>
  <c r="H404" i="26"/>
  <c r="H405" i="26"/>
  <c r="H406" i="26"/>
  <c r="H407" i="26"/>
  <c r="H408" i="26"/>
  <c r="H409" i="26"/>
  <c r="H410" i="26"/>
  <c r="H425" i="26"/>
  <c r="H426" i="26"/>
  <c r="H427" i="26"/>
  <c r="H428" i="26"/>
  <c r="H429" i="26"/>
  <c r="H430" i="26"/>
  <c r="H431" i="26"/>
  <c r="H432" i="26"/>
  <c r="H433" i="26"/>
  <c r="H434" i="26"/>
  <c r="H435" i="26"/>
  <c r="H436" i="26"/>
  <c r="H451" i="26"/>
  <c r="H452" i="26"/>
  <c r="H453" i="26"/>
  <c r="H454" i="26"/>
  <c r="H455" i="26"/>
  <c r="H456" i="26"/>
  <c r="H457" i="26"/>
  <c r="H458" i="26"/>
  <c r="H459" i="26"/>
  <c r="H460" i="26"/>
  <c r="H461" i="26"/>
  <c r="H462" i="26"/>
  <c r="H526" i="26"/>
  <c r="H527" i="26"/>
  <c r="H528" i="26"/>
  <c r="H529" i="26"/>
  <c r="H530" i="26"/>
  <c r="H547" i="26"/>
  <c r="H548" i="26"/>
  <c r="H549" i="26"/>
  <c r="H550" i="26"/>
  <c r="H551" i="26"/>
  <c r="H552" i="26"/>
  <c r="H553" i="26"/>
  <c r="H554" i="26"/>
  <c r="H555" i="26"/>
  <c r="H556" i="26"/>
  <c r="H557" i="26"/>
  <c r="H558" i="26"/>
  <c r="H599" i="26"/>
  <c r="H600" i="26"/>
  <c r="H601" i="26"/>
  <c r="H602" i="26"/>
  <c r="H603" i="26"/>
  <c r="H604" i="26"/>
  <c r="H605" i="26"/>
  <c r="H606" i="26"/>
  <c r="H607" i="26"/>
  <c r="H608" i="26"/>
  <c r="H609" i="26"/>
  <c r="H610" i="26"/>
  <c r="L797" i="26" l="1"/>
  <c r="L657" i="26"/>
  <c r="L661" i="26" l="1"/>
  <c r="L658" i="26"/>
  <c r="L662" i="26"/>
  <c r="L659" i="26"/>
  <c r="L660" i="26"/>
  <c r="L806" i="26"/>
  <c r="L665" i="26"/>
  <c r="L664" i="26"/>
  <c r="L807" i="26"/>
  <c r="L802" i="26"/>
  <c r="L798" i="26"/>
  <c r="L804" i="26"/>
  <c r="L808" i="26"/>
  <c r="L799" i="26"/>
  <c r="L805" i="26"/>
  <c r="L801" i="26"/>
  <c r="L800" i="26"/>
  <c r="L803" i="26"/>
  <c r="L666" i="26"/>
  <c r="L667" i="26"/>
  <c r="L663" i="26"/>
  <c r="G686" i="26"/>
  <c r="H686" i="26"/>
  <c r="I686" i="26"/>
  <c r="J686" i="26"/>
  <c r="F115" i="26"/>
  <c r="G115" i="26"/>
  <c r="H115" i="26"/>
  <c r="I115" i="26"/>
  <c r="J115" i="26"/>
  <c r="L907" i="26" l="1"/>
  <c r="L906" i="26"/>
  <c r="L905" i="26"/>
  <c r="L904" i="26"/>
  <c r="L903" i="26"/>
  <c r="L902" i="26"/>
  <c r="L901" i="26"/>
  <c r="L900" i="26"/>
  <c r="L899" i="26"/>
  <c r="K610" i="26" l="1"/>
  <c r="I609" i="26"/>
  <c r="J608" i="26"/>
  <c r="I607" i="26"/>
  <c r="K606" i="26"/>
  <c r="I605" i="26"/>
  <c r="J604" i="26"/>
  <c r="K603" i="26"/>
  <c r="K602" i="26"/>
  <c r="I601" i="26"/>
  <c r="J600" i="26"/>
  <c r="K599" i="26"/>
  <c r="L598" i="26"/>
  <c r="L597" i="26"/>
  <c r="L596" i="26"/>
  <c r="L595" i="26"/>
  <c r="L594" i="26"/>
  <c r="L593" i="26"/>
  <c r="L592" i="26"/>
  <c r="L591" i="26"/>
  <c r="L590" i="26"/>
  <c r="L589" i="26"/>
  <c r="L588" i="26"/>
  <c r="L587" i="26"/>
  <c r="L561" i="26"/>
  <c r="I558" i="26"/>
  <c r="I557" i="26"/>
  <c r="J556" i="26"/>
  <c r="K555" i="26"/>
  <c r="I554" i="26"/>
  <c r="I553" i="26"/>
  <c r="J552" i="26"/>
  <c r="I551" i="26"/>
  <c r="I550" i="26"/>
  <c r="I549" i="26"/>
  <c r="J548" i="26"/>
  <c r="K547" i="26"/>
  <c r="L546" i="26"/>
  <c r="L545" i="26"/>
  <c r="L544" i="26"/>
  <c r="L543" i="26"/>
  <c r="L542" i="26"/>
  <c r="L541" i="26"/>
  <c r="L540" i="26"/>
  <c r="L539" i="26"/>
  <c r="L538" i="26"/>
  <c r="L537" i="26"/>
  <c r="L536" i="26"/>
  <c r="L535" i="26"/>
  <c r="I530" i="26"/>
  <c r="I529" i="26"/>
  <c r="J528" i="26"/>
  <c r="I527" i="26"/>
  <c r="I526" i="26"/>
  <c r="L525" i="26"/>
  <c r="L524" i="26"/>
  <c r="L523" i="26"/>
  <c r="L522" i="26"/>
  <c r="L521" i="26"/>
  <c r="L495" i="26"/>
  <c r="H507" i="26" s="1"/>
  <c r="I507" i="26" s="1"/>
  <c r="L450" i="26"/>
  <c r="L449" i="26"/>
  <c r="L448" i="26"/>
  <c r="L447" i="26"/>
  <c r="L446" i="26"/>
  <c r="L445" i="26"/>
  <c r="L444" i="26"/>
  <c r="L443" i="26"/>
  <c r="L442" i="26"/>
  <c r="L441" i="26"/>
  <c r="L440" i="26"/>
  <c r="L439" i="26"/>
  <c r="L398" i="26"/>
  <c r="L397" i="26"/>
  <c r="L396" i="26"/>
  <c r="L395" i="26"/>
  <c r="L394" i="26"/>
  <c r="L393" i="26"/>
  <c r="L392" i="26"/>
  <c r="L391" i="26"/>
  <c r="L390" i="26"/>
  <c r="L389" i="26"/>
  <c r="L388" i="26"/>
  <c r="L387" i="26"/>
  <c r="L370" i="26"/>
  <c r="L369" i="26"/>
  <c r="L368" i="26"/>
  <c r="L367" i="26"/>
  <c r="L366" i="26"/>
  <c r="L365" i="26"/>
  <c r="L364" i="26"/>
  <c r="L363" i="26"/>
  <c r="L362" i="26"/>
  <c r="L361" i="26"/>
  <c r="L360" i="26"/>
  <c r="L359" i="26"/>
  <c r="L344" i="26"/>
  <c r="L343" i="26"/>
  <c r="L342" i="26"/>
  <c r="L341" i="26"/>
  <c r="L340" i="26"/>
  <c r="L339" i="26"/>
  <c r="L338" i="26"/>
  <c r="L337" i="26"/>
  <c r="L336" i="26"/>
  <c r="L335" i="26"/>
  <c r="L334" i="26"/>
  <c r="L333" i="26"/>
  <c r="M289" i="26"/>
  <c r="M288" i="26"/>
  <c r="M287" i="26"/>
  <c r="M286" i="26"/>
  <c r="M285" i="26"/>
  <c r="M284" i="26"/>
  <c r="M283" i="26"/>
  <c r="M282" i="26"/>
  <c r="M281" i="26"/>
  <c r="M280" i="26"/>
  <c r="M279" i="26"/>
  <c r="M278" i="26"/>
  <c r="M263" i="26"/>
  <c r="M262" i="26"/>
  <c r="M261" i="26"/>
  <c r="M260" i="26"/>
  <c r="M259" i="26"/>
  <c r="M258" i="26"/>
  <c r="M257" i="26"/>
  <c r="M256" i="26"/>
  <c r="M255" i="26"/>
  <c r="M254" i="26"/>
  <c r="M253" i="26"/>
  <c r="M252" i="26"/>
  <c r="M237" i="26"/>
  <c r="M236" i="26"/>
  <c r="M235" i="26"/>
  <c r="M234" i="26"/>
  <c r="M233" i="26"/>
  <c r="M232" i="26"/>
  <c r="M231" i="26"/>
  <c r="M230" i="26"/>
  <c r="M210" i="26"/>
  <c r="M209" i="26"/>
  <c r="M208" i="26"/>
  <c r="M207" i="26"/>
  <c r="M206" i="26"/>
  <c r="M205" i="26"/>
  <c r="M204" i="26"/>
  <c r="M203" i="26"/>
  <c r="M202" i="26"/>
  <c r="M201" i="26"/>
  <c r="M200" i="26"/>
  <c r="M199" i="26"/>
  <c r="M184" i="26"/>
  <c r="M183" i="26"/>
  <c r="M182" i="26"/>
  <c r="M181" i="26"/>
  <c r="M180" i="26"/>
  <c r="M179" i="26"/>
  <c r="M178" i="26"/>
  <c r="M177" i="26"/>
  <c r="M176" i="26"/>
  <c r="M175" i="26"/>
  <c r="M174" i="26"/>
  <c r="M173" i="26"/>
  <c r="J927" i="26"/>
  <c r="I927" i="26"/>
  <c r="H927" i="26"/>
  <c r="G927" i="26"/>
  <c r="J908" i="26"/>
  <c r="P898" i="26" s="1"/>
  <c r="AE898" i="26" s="1"/>
  <c r="I908" i="26"/>
  <c r="O898" i="26" s="1"/>
  <c r="H908" i="26"/>
  <c r="N898" i="26" s="1"/>
  <c r="AD898" i="26" s="1"/>
  <c r="G908" i="26"/>
  <c r="M898" i="26" s="1"/>
  <c r="H573" i="26" l="1"/>
  <c r="I573" i="26" s="1"/>
  <c r="P907" i="26"/>
  <c r="AE907" i="26" s="1"/>
  <c r="P906" i="26"/>
  <c r="AE906" i="26" s="1"/>
  <c r="P905" i="26"/>
  <c r="AE905" i="26" s="1"/>
  <c r="P904" i="26"/>
  <c r="AE904" i="26" s="1"/>
  <c r="P903" i="26"/>
  <c r="AE903" i="26" s="1"/>
  <c r="P902" i="26"/>
  <c r="AE902" i="26" s="1"/>
  <c r="P901" i="26"/>
  <c r="AE901" i="26" s="1"/>
  <c r="P900" i="26"/>
  <c r="AE900" i="26" s="1"/>
  <c r="P899" i="26"/>
  <c r="AE899" i="26" s="1"/>
  <c r="M907" i="26"/>
  <c r="M906" i="26"/>
  <c r="M905" i="26"/>
  <c r="M904" i="26"/>
  <c r="M903" i="26"/>
  <c r="M902" i="26"/>
  <c r="M901" i="26"/>
  <c r="M900" i="26"/>
  <c r="M899" i="26"/>
  <c r="N902" i="26"/>
  <c r="AD902" i="26" s="1"/>
  <c r="N900" i="26"/>
  <c r="AD900" i="26" s="1"/>
  <c r="N899" i="26"/>
  <c r="AD899" i="26" s="1"/>
  <c r="N907" i="26"/>
  <c r="AD907" i="26" s="1"/>
  <c r="N906" i="26"/>
  <c r="AD906" i="26" s="1"/>
  <c r="N905" i="26"/>
  <c r="AD905" i="26" s="1"/>
  <c r="N904" i="26"/>
  <c r="AD904" i="26" s="1"/>
  <c r="N903" i="26"/>
  <c r="AD903" i="26" s="1"/>
  <c r="N901" i="26"/>
  <c r="AD901" i="26" s="1"/>
  <c r="O907" i="26"/>
  <c r="O906" i="26"/>
  <c r="O905" i="26"/>
  <c r="O904" i="26"/>
  <c r="O903" i="26"/>
  <c r="O902" i="26"/>
  <c r="O901" i="26"/>
  <c r="O900" i="26"/>
  <c r="O899" i="26"/>
  <c r="H186" i="26"/>
  <c r="H190" i="26"/>
  <c r="H194" i="26"/>
  <c r="H188" i="26"/>
  <c r="H192" i="26"/>
  <c r="H196" i="26"/>
  <c r="H185" i="26"/>
  <c r="H189" i="26"/>
  <c r="H193" i="26"/>
  <c r="H195" i="26"/>
  <c r="H191" i="26"/>
  <c r="H187" i="26"/>
  <c r="H212" i="26"/>
  <c r="H216" i="26"/>
  <c r="H220" i="26"/>
  <c r="H214" i="26"/>
  <c r="H218" i="26"/>
  <c r="H222" i="26"/>
  <c r="H211" i="26"/>
  <c r="H215" i="26"/>
  <c r="H219" i="26"/>
  <c r="H213" i="26"/>
  <c r="H221" i="26"/>
  <c r="H217" i="26"/>
  <c r="H239" i="26"/>
  <c r="H243" i="26"/>
  <c r="H247" i="26"/>
  <c r="H241" i="26"/>
  <c r="I241" i="26" s="1"/>
  <c r="H245" i="26"/>
  <c r="H249" i="26"/>
  <c r="H238" i="26"/>
  <c r="H242" i="26"/>
  <c r="H246" i="26"/>
  <c r="H240" i="26"/>
  <c r="H244" i="26"/>
  <c r="H248" i="26"/>
  <c r="H265" i="26"/>
  <c r="H269" i="26"/>
  <c r="H273" i="26"/>
  <c r="H267" i="26"/>
  <c r="H271" i="26"/>
  <c r="H275" i="26"/>
  <c r="H264" i="26"/>
  <c r="H268" i="26"/>
  <c r="H272" i="26"/>
  <c r="H270" i="26"/>
  <c r="H274" i="26"/>
  <c r="H266" i="26"/>
  <c r="H293" i="26"/>
  <c r="H297" i="26"/>
  <c r="H301" i="26"/>
  <c r="H290" i="26"/>
  <c r="H294" i="26"/>
  <c r="H298" i="26"/>
  <c r="H295" i="26"/>
  <c r="H296" i="26"/>
  <c r="H292" i="26"/>
  <c r="H300" i="26"/>
  <c r="H291" i="26"/>
  <c r="H299" i="26"/>
  <c r="K526" i="26"/>
  <c r="J573" i="26"/>
  <c r="J526" i="26"/>
  <c r="J527" i="26"/>
  <c r="J550" i="26"/>
  <c r="J551" i="26"/>
  <c r="J558" i="26"/>
  <c r="I599" i="26"/>
  <c r="I600" i="26"/>
  <c r="I603" i="26"/>
  <c r="J607" i="26"/>
  <c r="K527" i="26"/>
  <c r="I547" i="26"/>
  <c r="I548" i="26"/>
  <c r="K550" i="26"/>
  <c r="K551" i="26"/>
  <c r="I555" i="26"/>
  <c r="I556" i="26"/>
  <c r="K558" i="26"/>
  <c r="K573" i="26"/>
  <c r="J599" i="26"/>
  <c r="J603" i="26"/>
  <c r="K607" i="26"/>
  <c r="J507" i="26"/>
  <c r="J530" i="26"/>
  <c r="J547" i="26"/>
  <c r="J554" i="26"/>
  <c r="J555" i="26"/>
  <c r="K507" i="26"/>
  <c r="I528" i="26"/>
  <c r="K530" i="26"/>
  <c r="I552" i="26"/>
  <c r="K554" i="26"/>
  <c r="K528" i="26"/>
  <c r="J529" i="26"/>
  <c r="K548" i="26"/>
  <c r="J549" i="26"/>
  <c r="K552" i="26"/>
  <c r="J553" i="26"/>
  <c r="K556" i="26"/>
  <c r="J557" i="26"/>
  <c r="K600" i="26"/>
  <c r="J601" i="26"/>
  <c r="I602" i="26"/>
  <c r="K604" i="26"/>
  <c r="J605" i="26"/>
  <c r="I606" i="26"/>
  <c r="K608" i="26"/>
  <c r="J609" i="26"/>
  <c r="I610" i="26"/>
  <c r="K529" i="26"/>
  <c r="K549" i="26"/>
  <c r="K553" i="26"/>
  <c r="K557" i="26"/>
  <c r="K601" i="26"/>
  <c r="J602" i="26"/>
  <c r="K605" i="26"/>
  <c r="J606" i="26"/>
  <c r="K609" i="26"/>
  <c r="J610" i="26"/>
  <c r="I604" i="26"/>
  <c r="I608" i="26"/>
  <c r="K346" i="26"/>
  <c r="K408" i="26"/>
  <c r="K352" i="26"/>
  <c r="K374" i="26"/>
  <c r="K382" i="26"/>
  <c r="K406" i="26"/>
  <c r="K428" i="26"/>
  <c r="K436" i="26"/>
  <c r="K458" i="26"/>
  <c r="I462" i="26"/>
  <c r="J346" i="26"/>
  <c r="J348" i="26"/>
  <c r="J350" i="26"/>
  <c r="J354" i="26"/>
  <c r="J356" i="26"/>
  <c r="J372" i="26"/>
  <c r="J376" i="26"/>
  <c r="J378" i="26"/>
  <c r="J380" i="26"/>
  <c r="J400" i="26"/>
  <c r="J402" i="26"/>
  <c r="J404" i="26"/>
  <c r="J408" i="26"/>
  <c r="J410" i="26"/>
  <c r="J426" i="26"/>
  <c r="J430" i="26"/>
  <c r="J432" i="26"/>
  <c r="J434" i="26"/>
  <c r="J452" i="26"/>
  <c r="J454" i="26"/>
  <c r="J456" i="26"/>
  <c r="J460" i="26"/>
  <c r="J462" i="26"/>
  <c r="K348" i="26"/>
  <c r="K350" i="26"/>
  <c r="K354" i="26"/>
  <c r="K356" i="26"/>
  <c r="K372" i="26"/>
  <c r="K376" i="26"/>
  <c r="K378" i="26"/>
  <c r="K380" i="26"/>
  <c r="K400" i="26"/>
  <c r="K402" i="26"/>
  <c r="K404" i="26"/>
  <c r="K410" i="26"/>
  <c r="K426" i="26"/>
  <c r="K430" i="26"/>
  <c r="K432" i="26"/>
  <c r="K434" i="26"/>
  <c r="K452" i="26"/>
  <c r="K454" i="26"/>
  <c r="K456" i="26"/>
  <c r="K460" i="26"/>
  <c r="K462" i="26"/>
  <c r="J867" i="26"/>
  <c r="I867" i="26"/>
  <c r="H867" i="26"/>
  <c r="G867" i="26"/>
  <c r="J787" i="26"/>
  <c r="I787" i="26"/>
  <c r="H787" i="26"/>
  <c r="G787" i="26"/>
  <c r="J767" i="26"/>
  <c r="I767" i="26"/>
  <c r="H767" i="26"/>
  <c r="G767" i="26"/>
  <c r="J747" i="26"/>
  <c r="I747" i="26"/>
  <c r="H747" i="26"/>
  <c r="G747" i="26"/>
  <c r="J727" i="26"/>
  <c r="I727" i="26"/>
  <c r="H727" i="26"/>
  <c r="G727" i="26"/>
  <c r="J705" i="26"/>
  <c r="I705" i="26"/>
  <c r="H705" i="26"/>
  <c r="G705" i="26"/>
  <c r="J847" i="26"/>
  <c r="I847" i="26"/>
  <c r="H847" i="26"/>
  <c r="G847" i="26"/>
  <c r="L637" i="26"/>
  <c r="K637" i="26"/>
  <c r="J637" i="26"/>
  <c r="I637" i="26"/>
  <c r="H637" i="26"/>
  <c r="J134" i="26"/>
  <c r="I134" i="26"/>
  <c r="H134" i="26"/>
  <c r="G134" i="26"/>
  <c r="F134" i="26"/>
  <c r="J53" i="26"/>
  <c r="I53" i="26"/>
  <c r="H53" i="26"/>
  <c r="G53" i="26"/>
  <c r="F53" i="26"/>
  <c r="AD908" i="26" l="1"/>
  <c r="AE908" i="26"/>
  <c r="L221" i="26"/>
  <c r="J299" i="26"/>
  <c r="I290" i="26"/>
  <c r="J267" i="26"/>
  <c r="L241" i="26"/>
  <c r="L217" i="26"/>
  <c r="I214" i="26"/>
  <c r="J291" i="26"/>
  <c r="J295" i="26"/>
  <c r="J301" i="26"/>
  <c r="L273" i="26"/>
  <c r="L238" i="26"/>
  <c r="L247" i="26"/>
  <c r="L220" i="26"/>
  <c r="J297" i="26"/>
  <c r="J275" i="26"/>
  <c r="I269" i="26"/>
  <c r="L249" i="26"/>
  <c r="I243" i="26"/>
  <c r="L222" i="26"/>
  <c r="L216" i="26"/>
  <c r="L528" i="26"/>
  <c r="J293" i="26"/>
  <c r="I272" i="26"/>
  <c r="J271" i="26"/>
  <c r="L265" i="26"/>
  <c r="I239" i="26"/>
  <c r="I218" i="26"/>
  <c r="I212" i="26"/>
  <c r="K301" i="26"/>
  <c r="K272" i="26"/>
  <c r="I267" i="26"/>
  <c r="J218" i="26"/>
  <c r="I271" i="26"/>
  <c r="J272" i="26"/>
  <c r="I273" i="26"/>
  <c r="L301" i="26"/>
  <c r="I301" i="26"/>
  <c r="J290" i="26"/>
  <c r="L214" i="26"/>
  <c r="K290" i="26"/>
  <c r="L272" i="26"/>
  <c r="L552" i="26"/>
  <c r="I222" i="26"/>
  <c r="K249" i="26"/>
  <c r="L275" i="26"/>
  <c r="I275" i="26"/>
  <c r="K222" i="26"/>
  <c r="I216" i="26"/>
  <c r="J249" i="26"/>
  <c r="L600" i="26"/>
  <c r="L556" i="26"/>
  <c r="L548" i="26"/>
  <c r="J222" i="26"/>
  <c r="I249" i="26"/>
  <c r="L573" i="26"/>
  <c r="L550" i="26"/>
  <c r="O797" i="26"/>
  <c r="O657" i="26"/>
  <c r="P797" i="26"/>
  <c r="AE797" i="26" s="1"/>
  <c r="P657" i="26"/>
  <c r="AE657" i="26" s="1"/>
  <c r="M797" i="26"/>
  <c r="M657" i="26"/>
  <c r="N657" i="26"/>
  <c r="AD657" i="26" s="1"/>
  <c r="N797" i="26"/>
  <c r="AD797" i="26" s="1"/>
  <c r="L549" i="26"/>
  <c r="L554" i="26"/>
  <c r="L526" i="26"/>
  <c r="L558" i="26"/>
  <c r="L605" i="26"/>
  <c r="L507" i="26"/>
  <c r="L551" i="26"/>
  <c r="L530" i="26"/>
  <c r="L527" i="26"/>
  <c r="L607" i="26"/>
  <c r="L603" i="26"/>
  <c r="L609" i="26"/>
  <c r="L553" i="26"/>
  <c r="L529" i="26"/>
  <c r="L555" i="26"/>
  <c r="L599" i="26"/>
  <c r="L606" i="26"/>
  <c r="L601" i="26"/>
  <c r="L557" i="26"/>
  <c r="L547" i="26"/>
  <c r="L608" i="26"/>
  <c r="L604" i="26"/>
  <c r="L610" i="26"/>
  <c r="L602" i="26"/>
  <c r="I247" i="26"/>
  <c r="L297" i="26"/>
  <c r="J273" i="26"/>
  <c r="L243" i="26"/>
  <c r="J220" i="26"/>
  <c r="I265" i="26"/>
  <c r="I291" i="26"/>
  <c r="K273" i="26"/>
  <c r="J458" i="26"/>
  <c r="J436" i="26"/>
  <c r="J428" i="26"/>
  <c r="J406" i="26"/>
  <c r="J382" i="26"/>
  <c r="J374" i="26"/>
  <c r="J352" i="26"/>
  <c r="I293" i="26"/>
  <c r="K275" i="26"/>
  <c r="J269" i="26"/>
  <c r="L290" i="26"/>
  <c r="K265" i="26"/>
  <c r="I454" i="26"/>
  <c r="I432" i="26"/>
  <c r="L432" i="26" s="1"/>
  <c r="I410" i="26"/>
  <c r="I402" i="26"/>
  <c r="I378" i="26"/>
  <c r="I356" i="26"/>
  <c r="L356" i="26" s="1"/>
  <c r="I348" i="26"/>
  <c r="I456" i="26"/>
  <c r="I434" i="26"/>
  <c r="I426" i="26"/>
  <c r="L426" i="26" s="1"/>
  <c r="I404" i="26"/>
  <c r="I380" i="26"/>
  <c r="L380" i="26" s="1"/>
  <c r="I372" i="26"/>
  <c r="I350" i="26"/>
  <c r="L462" i="26"/>
  <c r="K461" i="26"/>
  <c r="J461" i="26"/>
  <c r="I461" i="26"/>
  <c r="K453" i="26"/>
  <c r="J453" i="26"/>
  <c r="I453" i="26"/>
  <c r="K431" i="26"/>
  <c r="J431" i="26"/>
  <c r="I431" i="26"/>
  <c r="K409" i="26"/>
  <c r="J409" i="26"/>
  <c r="I409" i="26"/>
  <c r="K401" i="26"/>
  <c r="J401" i="26"/>
  <c r="I401" i="26"/>
  <c r="K377" i="26"/>
  <c r="J377" i="26"/>
  <c r="I377" i="26"/>
  <c r="K355" i="26"/>
  <c r="J355" i="26"/>
  <c r="I355" i="26"/>
  <c r="K347" i="26"/>
  <c r="J347" i="26"/>
  <c r="I347" i="26"/>
  <c r="K455" i="26"/>
  <c r="J455" i="26"/>
  <c r="I455" i="26"/>
  <c r="K433" i="26"/>
  <c r="J433" i="26"/>
  <c r="I433" i="26"/>
  <c r="K425" i="26"/>
  <c r="J425" i="26"/>
  <c r="I425" i="26"/>
  <c r="K403" i="26"/>
  <c r="J403" i="26"/>
  <c r="I403" i="26"/>
  <c r="K379" i="26"/>
  <c r="J379" i="26"/>
  <c r="I379" i="26"/>
  <c r="K371" i="26"/>
  <c r="J371" i="26"/>
  <c r="I371" i="26"/>
  <c r="K349" i="26"/>
  <c r="J349" i="26"/>
  <c r="I349" i="26"/>
  <c r="I458" i="26"/>
  <c r="I436" i="26"/>
  <c r="I428" i="26"/>
  <c r="I406" i="26"/>
  <c r="I382" i="26"/>
  <c r="I374" i="26"/>
  <c r="I352" i="26"/>
  <c r="I460" i="26"/>
  <c r="I452" i="26"/>
  <c r="I430" i="26"/>
  <c r="I408" i="26"/>
  <c r="I400" i="26"/>
  <c r="I376" i="26"/>
  <c r="I354" i="26"/>
  <c r="I346" i="26"/>
  <c r="K457" i="26"/>
  <c r="J457" i="26"/>
  <c r="I457" i="26"/>
  <c r="K435" i="26"/>
  <c r="J435" i="26"/>
  <c r="I435" i="26"/>
  <c r="K427" i="26"/>
  <c r="J427" i="26"/>
  <c r="I427" i="26"/>
  <c r="K405" i="26"/>
  <c r="J405" i="26"/>
  <c r="I405" i="26"/>
  <c r="K381" i="26"/>
  <c r="J381" i="26"/>
  <c r="I381" i="26"/>
  <c r="K373" i="26"/>
  <c r="J373" i="26"/>
  <c r="I373" i="26"/>
  <c r="K351" i="26"/>
  <c r="J351" i="26"/>
  <c r="I351" i="26"/>
  <c r="K459" i="26"/>
  <c r="J459" i="26"/>
  <c r="I459" i="26"/>
  <c r="K451" i="26"/>
  <c r="J451" i="26"/>
  <c r="I451" i="26"/>
  <c r="K429" i="26"/>
  <c r="J429" i="26"/>
  <c r="I429" i="26"/>
  <c r="K407" i="26"/>
  <c r="J407" i="26"/>
  <c r="I407" i="26"/>
  <c r="K399" i="26"/>
  <c r="J399" i="26"/>
  <c r="I399" i="26"/>
  <c r="K375" i="26"/>
  <c r="J375" i="26"/>
  <c r="I375" i="26"/>
  <c r="K353" i="26"/>
  <c r="J353" i="26"/>
  <c r="I353" i="26"/>
  <c r="K345" i="26"/>
  <c r="J345" i="26"/>
  <c r="I345" i="26"/>
  <c r="J212" i="26"/>
  <c r="J265" i="26"/>
  <c r="I270" i="26"/>
  <c r="K270" i="26"/>
  <c r="J270" i="26"/>
  <c r="L270" i="26"/>
  <c r="L267" i="26"/>
  <c r="K267" i="26"/>
  <c r="K274" i="26"/>
  <c r="J274" i="26"/>
  <c r="I274" i="26"/>
  <c r="L274" i="26"/>
  <c r="L271" i="26"/>
  <c r="K271" i="26"/>
  <c r="L269" i="26"/>
  <c r="K269" i="26"/>
  <c r="K266" i="26"/>
  <c r="L266" i="26"/>
  <c r="J266" i="26"/>
  <c r="I266" i="26"/>
  <c r="K245" i="26"/>
  <c r="J245" i="26"/>
  <c r="J300" i="26"/>
  <c r="L300" i="26"/>
  <c r="K300" i="26"/>
  <c r="I300" i="26"/>
  <c r="I244" i="26"/>
  <c r="L244" i="26"/>
  <c r="K244" i="26"/>
  <c r="J244" i="26"/>
  <c r="K213" i="26"/>
  <c r="J213" i="26"/>
  <c r="I213" i="26"/>
  <c r="K295" i="26"/>
  <c r="L295" i="26"/>
  <c r="K239" i="26"/>
  <c r="J239" i="26"/>
  <c r="L294" i="26"/>
  <c r="K294" i="26"/>
  <c r="J294" i="26"/>
  <c r="I294" i="26"/>
  <c r="L246" i="26"/>
  <c r="K246" i="26"/>
  <c r="J246" i="26"/>
  <c r="I246" i="26"/>
  <c r="I215" i="26"/>
  <c r="L215" i="26"/>
  <c r="K215" i="26"/>
  <c r="J215" i="26"/>
  <c r="I245" i="26"/>
  <c r="L239" i="26"/>
  <c r="L213" i="26"/>
  <c r="K241" i="26"/>
  <c r="J241" i="26"/>
  <c r="K296" i="26"/>
  <c r="J296" i="26"/>
  <c r="I296" i="26"/>
  <c r="L296" i="26"/>
  <c r="I240" i="26"/>
  <c r="J240" i="26"/>
  <c r="L240" i="26"/>
  <c r="K240" i="26"/>
  <c r="K291" i="26"/>
  <c r="L291" i="26"/>
  <c r="K220" i="26"/>
  <c r="I220" i="26"/>
  <c r="I242" i="26"/>
  <c r="L242" i="26"/>
  <c r="K242" i="26"/>
  <c r="J242" i="26"/>
  <c r="K211" i="26"/>
  <c r="I211" i="26"/>
  <c r="L211" i="26"/>
  <c r="J211" i="26"/>
  <c r="L245" i="26"/>
  <c r="I297" i="26"/>
  <c r="K297" i="26"/>
  <c r="K218" i="26"/>
  <c r="L218" i="26"/>
  <c r="K292" i="26"/>
  <c r="I292" i="26"/>
  <c r="L292" i="26"/>
  <c r="J292" i="26"/>
  <c r="K221" i="26"/>
  <c r="I221" i="26"/>
  <c r="J221" i="26"/>
  <c r="K247" i="26"/>
  <c r="J247" i="26"/>
  <c r="K216" i="26"/>
  <c r="J216" i="26"/>
  <c r="I268" i="26"/>
  <c r="L268" i="26"/>
  <c r="K268" i="26"/>
  <c r="J268" i="26"/>
  <c r="I238" i="26"/>
  <c r="K238" i="26"/>
  <c r="J238" i="26"/>
  <c r="I295" i="26"/>
  <c r="K293" i="26"/>
  <c r="L293" i="26"/>
  <c r="K214" i="26"/>
  <c r="J214" i="26"/>
  <c r="I248" i="26"/>
  <c r="K248" i="26"/>
  <c r="J248" i="26"/>
  <c r="L248" i="26"/>
  <c r="K217" i="26"/>
  <c r="J217" i="26"/>
  <c r="I217" i="26"/>
  <c r="I299" i="26"/>
  <c r="K299" i="26"/>
  <c r="L299" i="26"/>
  <c r="K243" i="26"/>
  <c r="J243" i="26"/>
  <c r="K212" i="26"/>
  <c r="L212" i="26"/>
  <c r="J298" i="26"/>
  <c r="I298" i="26"/>
  <c r="L298" i="26"/>
  <c r="K298" i="26"/>
  <c r="K264" i="26"/>
  <c r="J264" i="26"/>
  <c r="I264" i="26"/>
  <c r="L264" i="26"/>
  <c r="L219" i="26"/>
  <c r="K219" i="26"/>
  <c r="J219" i="26"/>
  <c r="I219" i="26"/>
  <c r="J37" i="26"/>
  <c r="I37" i="26"/>
  <c r="H37" i="26"/>
  <c r="G37" i="26"/>
  <c r="F37" i="26"/>
  <c r="J25" i="26"/>
  <c r="I25" i="26"/>
  <c r="H25" i="26"/>
  <c r="G25" i="26"/>
  <c r="F25" i="26"/>
  <c r="P661" i="26" l="1"/>
  <c r="AE661" i="26" s="1"/>
  <c r="P658" i="26"/>
  <c r="AE658" i="26" s="1"/>
  <c r="P662" i="26"/>
  <c r="AE662" i="26" s="1"/>
  <c r="P659" i="26"/>
  <c r="AE659" i="26" s="1"/>
  <c r="P660" i="26"/>
  <c r="AE660" i="26" s="1"/>
  <c r="N659" i="26"/>
  <c r="AD659" i="26" s="1"/>
  <c r="N660" i="26"/>
  <c r="AD660" i="26" s="1"/>
  <c r="N661" i="26"/>
  <c r="AD661" i="26" s="1"/>
  <c r="N658" i="26"/>
  <c r="AD658" i="26" s="1"/>
  <c r="N662" i="26"/>
  <c r="AD662" i="26" s="1"/>
  <c r="M660" i="26"/>
  <c r="M661" i="26"/>
  <c r="M658" i="26"/>
  <c r="M662" i="26"/>
  <c r="M659" i="26"/>
  <c r="O658" i="26"/>
  <c r="O662" i="26"/>
  <c r="O659" i="26"/>
  <c r="O660" i="26"/>
  <c r="O661" i="26"/>
  <c r="M272" i="26"/>
  <c r="M301" i="26"/>
  <c r="M290" i="26"/>
  <c r="M806" i="26"/>
  <c r="O806" i="26"/>
  <c r="N806" i="26"/>
  <c r="AD806" i="26" s="1"/>
  <c r="P806" i="26"/>
  <c r="AE806" i="26" s="1"/>
  <c r="M249" i="26"/>
  <c r="M222" i="26"/>
  <c r="P665" i="26"/>
  <c r="AE665" i="26" s="1"/>
  <c r="P664" i="26"/>
  <c r="AE664" i="26" s="1"/>
  <c r="N664" i="26"/>
  <c r="AD664" i="26" s="1"/>
  <c r="N665" i="26"/>
  <c r="AD665" i="26" s="1"/>
  <c r="M665" i="26"/>
  <c r="M664" i="26"/>
  <c r="O665" i="26"/>
  <c r="O664" i="26"/>
  <c r="M275" i="26"/>
  <c r="N804" i="26"/>
  <c r="AD804" i="26" s="1"/>
  <c r="N800" i="26"/>
  <c r="AD800" i="26" s="1"/>
  <c r="N802" i="26"/>
  <c r="AD802" i="26" s="1"/>
  <c r="N798" i="26"/>
  <c r="AD798" i="26" s="1"/>
  <c r="N805" i="26"/>
  <c r="AD805" i="26" s="1"/>
  <c r="N808" i="26"/>
  <c r="AD808" i="26" s="1"/>
  <c r="N803" i="26"/>
  <c r="AD803" i="26" s="1"/>
  <c r="N799" i="26"/>
  <c r="AD799" i="26" s="1"/>
  <c r="N807" i="26"/>
  <c r="AD807" i="26" s="1"/>
  <c r="N801" i="26"/>
  <c r="AD801" i="26" s="1"/>
  <c r="P667" i="26"/>
  <c r="AE667" i="26" s="1"/>
  <c r="P666" i="26"/>
  <c r="AE666" i="26" s="1"/>
  <c r="P663" i="26"/>
  <c r="AE663" i="26" s="1"/>
  <c r="N667" i="26"/>
  <c r="AD667" i="26" s="1"/>
  <c r="N666" i="26"/>
  <c r="AD666" i="26" s="1"/>
  <c r="N663" i="26"/>
  <c r="AD663" i="26" s="1"/>
  <c r="P807" i="26"/>
  <c r="AE807" i="26" s="1"/>
  <c r="P802" i="26"/>
  <c r="AE802" i="26" s="1"/>
  <c r="P798" i="26"/>
  <c r="AE798" i="26" s="1"/>
  <c r="P800" i="26"/>
  <c r="AE800" i="26" s="1"/>
  <c r="P803" i="26"/>
  <c r="AE803" i="26" s="1"/>
  <c r="P805" i="26"/>
  <c r="AE805" i="26" s="1"/>
  <c r="P801" i="26"/>
  <c r="AE801" i="26" s="1"/>
  <c r="P804" i="26"/>
  <c r="AE804" i="26" s="1"/>
  <c r="P808" i="26"/>
  <c r="AE808" i="26" s="1"/>
  <c r="P799" i="26"/>
  <c r="AE799" i="26" s="1"/>
  <c r="M667" i="26"/>
  <c r="M666" i="26"/>
  <c r="M663" i="26"/>
  <c r="O667" i="26"/>
  <c r="O666" i="26"/>
  <c r="O663" i="26"/>
  <c r="M805" i="26"/>
  <c r="M801" i="26"/>
  <c r="M808" i="26"/>
  <c r="M802" i="26"/>
  <c r="M804" i="26"/>
  <c r="M800" i="26"/>
  <c r="M803" i="26"/>
  <c r="M799" i="26"/>
  <c r="M807" i="26"/>
  <c r="M798" i="26"/>
  <c r="O808" i="26"/>
  <c r="O803" i="26"/>
  <c r="O799" i="26"/>
  <c r="O805" i="26"/>
  <c r="O800" i="26"/>
  <c r="O807" i="26"/>
  <c r="O802" i="26"/>
  <c r="O798" i="26"/>
  <c r="O801" i="26"/>
  <c r="O804" i="26"/>
  <c r="M218" i="26"/>
  <c r="M295" i="26"/>
  <c r="M273" i="26"/>
  <c r="M241" i="26"/>
  <c r="M265" i="26"/>
  <c r="M220" i="26"/>
  <c r="M271" i="26"/>
  <c r="M297" i="26"/>
  <c r="M267" i="26"/>
  <c r="L456" i="26"/>
  <c r="L410" i="26"/>
  <c r="L402" i="26"/>
  <c r="L350" i="26"/>
  <c r="L348" i="26"/>
  <c r="L347" i="26"/>
  <c r="L355" i="26"/>
  <c r="L377" i="26"/>
  <c r="L372" i="26"/>
  <c r="L404" i="26"/>
  <c r="L434" i="26"/>
  <c r="L378" i="26"/>
  <c r="L454" i="26"/>
  <c r="M247" i="26"/>
  <c r="M299" i="26"/>
  <c r="L351" i="26"/>
  <c r="L373" i="26"/>
  <c r="L381" i="26"/>
  <c r="L405" i="26"/>
  <c r="L427" i="26"/>
  <c r="L435" i="26"/>
  <c r="L457" i="26"/>
  <c r="L346" i="26"/>
  <c r="L352" i="26"/>
  <c r="L382" i="26"/>
  <c r="L428" i="26"/>
  <c r="L458" i="26"/>
  <c r="L401" i="26"/>
  <c r="L409" i="26"/>
  <c r="M239" i="26"/>
  <c r="L354" i="26"/>
  <c r="L400" i="26"/>
  <c r="L430" i="26"/>
  <c r="L460" i="26"/>
  <c r="L374" i="26"/>
  <c r="L406" i="26"/>
  <c r="L436" i="26"/>
  <c r="M216" i="26"/>
  <c r="M291" i="26"/>
  <c r="M269" i="26"/>
  <c r="M274" i="26"/>
  <c r="M270" i="26"/>
  <c r="L345" i="26"/>
  <c r="L353" i="26"/>
  <c r="L375" i="26"/>
  <c r="L399" i="26"/>
  <c r="L407" i="26"/>
  <c r="L429" i="26"/>
  <c r="L451" i="26"/>
  <c r="L459" i="26"/>
  <c r="L376" i="26"/>
  <c r="L408" i="26"/>
  <c r="L452" i="26"/>
  <c r="M243" i="26"/>
  <c r="M245" i="26"/>
  <c r="L431" i="26"/>
  <c r="L453" i="26"/>
  <c r="L461" i="26"/>
  <c r="L349" i="26"/>
  <c r="L371" i="26"/>
  <c r="L379" i="26"/>
  <c r="L403" i="26"/>
  <c r="L425" i="26"/>
  <c r="L433" i="26"/>
  <c r="L455" i="26"/>
  <c r="M217" i="26"/>
  <c r="M238" i="26"/>
  <c r="M264" i="26"/>
  <c r="M212" i="26"/>
  <c r="M248" i="26"/>
  <c r="M293" i="26"/>
  <c r="M221" i="26"/>
  <c r="M211" i="26"/>
  <c r="M266" i="26"/>
  <c r="M214" i="26"/>
  <c r="M215" i="26"/>
  <c r="M300" i="26"/>
  <c r="M292" i="26"/>
  <c r="M296" i="26"/>
  <c r="M246" i="26"/>
  <c r="M294" i="26"/>
  <c r="M213" i="26"/>
  <c r="M219" i="26"/>
  <c r="M268" i="26"/>
  <c r="M242" i="26"/>
  <c r="M240" i="26"/>
  <c r="M244" i="26"/>
  <c r="M298" i="26"/>
  <c r="L185" i="26"/>
  <c r="J185" i="26"/>
  <c r="I185" i="26"/>
  <c r="K185" i="26"/>
  <c r="L193" i="26"/>
  <c r="J193" i="26"/>
  <c r="I193" i="26"/>
  <c r="K193" i="26"/>
  <c r="L196" i="26"/>
  <c r="I196" i="26"/>
  <c r="J196" i="26"/>
  <c r="K196" i="26"/>
  <c r="L187" i="26"/>
  <c r="K187" i="26"/>
  <c r="J187" i="26"/>
  <c r="I187" i="26"/>
  <c r="L186" i="26"/>
  <c r="K186" i="26"/>
  <c r="I186" i="26"/>
  <c r="J186" i="26"/>
  <c r="J194" i="26"/>
  <c r="K194" i="26"/>
  <c r="L194" i="26"/>
  <c r="I194" i="26"/>
  <c r="J188" i="26"/>
  <c r="K188" i="26"/>
  <c r="L188" i="26"/>
  <c r="I188" i="26"/>
  <c r="L189" i="26"/>
  <c r="K189" i="26"/>
  <c r="I189" i="26"/>
  <c r="J189" i="26"/>
  <c r="L191" i="26"/>
  <c r="K191" i="26"/>
  <c r="J191" i="26"/>
  <c r="I191" i="26"/>
  <c r="L192" i="26"/>
  <c r="K192" i="26"/>
  <c r="I192" i="26"/>
  <c r="J192" i="26"/>
  <c r="I190" i="26"/>
  <c r="K190" i="26"/>
  <c r="J190" i="26"/>
  <c r="L190" i="26"/>
  <c r="L195" i="26"/>
  <c r="K195" i="26"/>
  <c r="J195" i="26"/>
  <c r="I195" i="26"/>
  <c r="L935" i="26"/>
  <c r="L919" i="26"/>
  <c r="N935" i="26"/>
  <c r="AD935" i="26" s="1"/>
  <c r="N919" i="26"/>
  <c r="AD919" i="26" s="1"/>
  <c r="O919" i="26"/>
  <c r="O935" i="26"/>
  <c r="P935" i="26"/>
  <c r="AE935" i="26" s="1"/>
  <c r="P919" i="26"/>
  <c r="AE919" i="26" s="1"/>
  <c r="M935" i="26"/>
  <c r="M919" i="26"/>
  <c r="O879" i="26"/>
  <c r="L879" i="26"/>
  <c r="P879" i="26"/>
  <c r="AE879" i="26" s="1"/>
  <c r="M879" i="26"/>
  <c r="N879" i="26"/>
  <c r="AD879" i="26" s="1"/>
  <c r="L777" i="26"/>
  <c r="L857" i="26"/>
  <c r="P777" i="26"/>
  <c r="AE777" i="26" s="1"/>
  <c r="P857" i="26"/>
  <c r="AE857" i="26" s="1"/>
  <c r="M777" i="26"/>
  <c r="M857" i="26"/>
  <c r="N777" i="26"/>
  <c r="AD777" i="26" s="1"/>
  <c r="N857" i="26"/>
  <c r="AD857" i="26" s="1"/>
  <c r="O777" i="26"/>
  <c r="O857" i="26"/>
  <c r="O737" i="26"/>
  <c r="O757" i="26"/>
  <c r="L737" i="26"/>
  <c r="L757" i="26"/>
  <c r="P737" i="26"/>
  <c r="AE737" i="26" s="1"/>
  <c r="P757" i="26"/>
  <c r="AE757" i="26" s="1"/>
  <c r="M737" i="26"/>
  <c r="M757" i="26"/>
  <c r="N737" i="26"/>
  <c r="AD737" i="26" s="1"/>
  <c r="N757" i="26"/>
  <c r="AD757" i="26" s="1"/>
  <c r="N695" i="26"/>
  <c r="AD695" i="26" s="1"/>
  <c r="N715" i="26"/>
  <c r="AD715" i="26" s="1"/>
  <c r="O695" i="26"/>
  <c r="O715" i="26"/>
  <c r="L695" i="26"/>
  <c r="L715" i="26"/>
  <c r="P695" i="26"/>
  <c r="AE695" i="26" s="1"/>
  <c r="P715" i="26"/>
  <c r="AE715" i="26" s="1"/>
  <c r="M695" i="26"/>
  <c r="M715" i="26"/>
  <c r="P835" i="26"/>
  <c r="AE835" i="26" s="1"/>
  <c r="M835" i="26"/>
  <c r="N835" i="26"/>
  <c r="AD835" i="26" s="1"/>
  <c r="O835" i="26"/>
  <c r="L835" i="26"/>
  <c r="R629" i="26"/>
  <c r="P642" i="26"/>
  <c r="AE642" i="26" s="1"/>
  <c r="O629" i="26"/>
  <c r="M642" i="26"/>
  <c r="P629" i="26"/>
  <c r="N642" i="26"/>
  <c r="AD642" i="26" s="1"/>
  <c r="Q629" i="26"/>
  <c r="O642" i="26"/>
  <c r="N629" i="26"/>
  <c r="L642" i="26"/>
  <c r="O142" i="26"/>
  <c r="L142" i="26"/>
  <c r="P142" i="26"/>
  <c r="M142" i="26"/>
  <c r="N142" i="26"/>
  <c r="L104" i="26"/>
  <c r="L123" i="26"/>
  <c r="P104" i="26"/>
  <c r="P123" i="26"/>
  <c r="M104" i="26"/>
  <c r="M123" i="26"/>
  <c r="N104" i="26"/>
  <c r="N123" i="26"/>
  <c r="O123" i="26"/>
  <c r="O5" i="26"/>
  <c r="O104" i="26"/>
  <c r="L5" i="26"/>
  <c r="P5" i="26"/>
  <c r="AE5" i="26" s="1"/>
  <c r="M43" i="26"/>
  <c r="M5" i="26"/>
  <c r="N43" i="26"/>
  <c r="N5" i="26"/>
  <c r="AD5" i="26" s="1"/>
  <c r="O43" i="26"/>
  <c r="O30" i="26"/>
  <c r="O59" i="26"/>
  <c r="O18" i="26"/>
  <c r="N30" i="26"/>
  <c r="L59" i="26"/>
  <c r="P59" i="26"/>
  <c r="L18" i="26"/>
  <c r="P18" i="26"/>
  <c r="M59" i="26"/>
  <c r="M18" i="26"/>
  <c r="L30" i="26"/>
  <c r="P30" i="26"/>
  <c r="N59" i="26"/>
  <c r="N18" i="26"/>
  <c r="M30" i="26"/>
  <c r="L43" i="26"/>
  <c r="P43" i="26"/>
  <c r="N52" i="26" l="1"/>
  <c r="AD52" i="26" s="1"/>
  <c r="N50" i="26"/>
  <c r="AD50" i="26" s="1"/>
  <c r="N48" i="26"/>
  <c r="AD48" i="26" s="1"/>
  <c r="N46" i="26"/>
  <c r="AD46" i="26" s="1"/>
  <c r="N51" i="26"/>
  <c r="AD51" i="26" s="1"/>
  <c r="N49" i="26"/>
  <c r="AD49" i="26" s="1"/>
  <c r="N47" i="26"/>
  <c r="AD47" i="26" s="1"/>
  <c r="N45" i="26"/>
  <c r="P51" i="26"/>
  <c r="AE51" i="26" s="1"/>
  <c r="P49" i="26"/>
  <c r="AE49" i="26" s="1"/>
  <c r="P47" i="26"/>
  <c r="AE47" i="26" s="1"/>
  <c r="P45" i="26"/>
  <c r="AE45" i="26" s="1"/>
  <c r="P52" i="26"/>
  <c r="AE52" i="26" s="1"/>
  <c r="P50" i="26"/>
  <c r="AE50" i="26" s="1"/>
  <c r="P48" i="26"/>
  <c r="AE48" i="26" s="1"/>
  <c r="P46" i="26"/>
  <c r="AE46" i="26" s="1"/>
  <c r="M51" i="26"/>
  <c r="M49" i="26"/>
  <c r="M47" i="26"/>
  <c r="M45" i="26"/>
  <c r="M52" i="26"/>
  <c r="M50" i="26"/>
  <c r="M48" i="26"/>
  <c r="M46" i="26"/>
  <c r="L51" i="26"/>
  <c r="L49" i="26"/>
  <c r="L47" i="26"/>
  <c r="L45" i="26"/>
  <c r="L52" i="26"/>
  <c r="L50" i="26"/>
  <c r="L48" i="26"/>
  <c r="L46" i="26"/>
  <c r="O52" i="26"/>
  <c r="O50" i="26"/>
  <c r="O48" i="26"/>
  <c r="O46" i="26"/>
  <c r="O51" i="26"/>
  <c r="O49" i="26"/>
  <c r="O47" i="26"/>
  <c r="O45" i="26"/>
  <c r="AD809" i="26"/>
  <c r="AE668" i="26"/>
  <c r="AE809" i="26"/>
  <c r="AD668" i="26"/>
  <c r="AE123" i="26"/>
  <c r="P133" i="26"/>
  <c r="AE133" i="26" s="1"/>
  <c r="P132" i="26"/>
  <c r="AE132" i="26" s="1"/>
  <c r="P126" i="26"/>
  <c r="AE126" i="26" s="1"/>
  <c r="P129" i="26"/>
  <c r="AE129" i="26" s="1"/>
  <c r="P124" i="26"/>
  <c r="AE124" i="26" s="1"/>
  <c r="P127" i="26"/>
  <c r="AE127" i="26" s="1"/>
  <c r="P130" i="26"/>
  <c r="AE130" i="26" s="1"/>
  <c r="P125" i="26"/>
  <c r="AE125" i="26" s="1"/>
  <c r="P128" i="26"/>
  <c r="AE128" i="26" s="1"/>
  <c r="P131" i="26"/>
  <c r="AE131" i="26" s="1"/>
  <c r="L765" i="26"/>
  <c r="L764" i="26"/>
  <c r="L763" i="26"/>
  <c r="L762" i="26"/>
  <c r="L761" i="26"/>
  <c r="L759" i="26"/>
  <c r="L766" i="26"/>
  <c r="L760" i="26"/>
  <c r="L758" i="26"/>
  <c r="M866" i="26"/>
  <c r="M858" i="26"/>
  <c r="M861" i="26"/>
  <c r="M864" i="26"/>
  <c r="M859" i="26"/>
  <c r="M862" i="26"/>
  <c r="M860" i="26"/>
  <c r="M863" i="26"/>
  <c r="M865" i="26"/>
  <c r="P882" i="26"/>
  <c r="AE882" i="26" s="1"/>
  <c r="P885" i="26"/>
  <c r="AE885" i="26" s="1"/>
  <c r="P880" i="26"/>
  <c r="AE880" i="26" s="1"/>
  <c r="P883" i="26"/>
  <c r="AE883" i="26" s="1"/>
  <c r="P884" i="26"/>
  <c r="AE884" i="26" s="1"/>
  <c r="P881" i="26"/>
  <c r="AE881" i="26" s="1"/>
  <c r="M700" i="26"/>
  <c r="M703" i="26"/>
  <c r="M698" i="26"/>
  <c r="M701" i="26"/>
  <c r="M704" i="26"/>
  <c r="M702" i="26"/>
  <c r="M697" i="26"/>
  <c r="M696" i="26"/>
  <c r="M699" i="26"/>
  <c r="M24" i="26"/>
  <c r="M19" i="26"/>
  <c r="M22" i="26"/>
  <c r="M20" i="26"/>
  <c r="M23" i="26"/>
  <c r="M21" i="26"/>
  <c r="N723" i="26"/>
  <c r="AD723" i="26" s="1"/>
  <c r="N726" i="26"/>
  <c r="AD726" i="26" s="1"/>
  <c r="N718" i="26"/>
  <c r="AD718" i="26" s="1"/>
  <c r="N721" i="26"/>
  <c r="AD721" i="26" s="1"/>
  <c r="N724" i="26"/>
  <c r="AD724" i="26" s="1"/>
  <c r="N716" i="26"/>
  <c r="AD716" i="26" s="1"/>
  <c r="N719" i="26"/>
  <c r="AD719" i="26" s="1"/>
  <c r="N725" i="26"/>
  <c r="AD725" i="26" s="1"/>
  <c r="N717" i="26"/>
  <c r="AD717" i="26" s="1"/>
  <c r="N722" i="26"/>
  <c r="AD722" i="26" s="1"/>
  <c r="N720" i="26"/>
  <c r="AD720" i="26" s="1"/>
  <c r="L644" i="26"/>
  <c r="L643" i="26"/>
  <c r="L646" i="26"/>
  <c r="L648" i="26"/>
  <c r="L647" i="26"/>
  <c r="L645" i="26"/>
  <c r="AG629" i="26"/>
  <c r="R635" i="26"/>
  <c r="AG635" i="26" s="1"/>
  <c r="R630" i="26"/>
  <c r="AG630" i="26" s="1"/>
  <c r="R633" i="26"/>
  <c r="AG633" i="26" s="1"/>
  <c r="R636" i="26"/>
  <c r="AG636" i="26" s="1"/>
  <c r="R634" i="26"/>
  <c r="AG634" i="26" s="1"/>
  <c r="R632" i="26"/>
  <c r="AG632" i="26" s="1"/>
  <c r="R631" i="26"/>
  <c r="AG631" i="26" s="1"/>
  <c r="N942" i="26"/>
  <c r="AD942" i="26" s="1"/>
  <c r="N937" i="26"/>
  <c r="AD937" i="26" s="1"/>
  <c r="N940" i="26"/>
  <c r="AD940" i="26" s="1"/>
  <c r="N943" i="26"/>
  <c r="AD943" i="26" s="1"/>
  <c r="N938" i="26"/>
  <c r="AD938" i="26" s="1"/>
  <c r="N941" i="26"/>
  <c r="AD941" i="26" s="1"/>
  <c r="N936" i="26"/>
  <c r="AD936" i="26" s="1"/>
  <c r="N939" i="26"/>
  <c r="AD939" i="26" s="1"/>
  <c r="M65" i="26"/>
  <c r="M60" i="26"/>
  <c r="M63" i="26"/>
  <c r="M61" i="26"/>
  <c r="M64" i="26"/>
  <c r="M62" i="26"/>
  <c r="L743" i="26"/>
  <c r="L742" i="26"/>
  <c r="L741" i="26"/>
  <c r="L740" i="26"/>
  <c r="L739" i="26"/>
  <c r="L745" i="26"/>
  <c r="L746" i="26"/>
  <c r="L744" i="26"/>
  <c r="L738" i="26"/>
  <c r="L44" i="26"/>
  <c r="N633" i="26"/>
  <c r="N632" i="26"/>
  <c r="N630" i="26"/>
  <c r="N635" i="26"/>
  <c r="N636" i="26"/>
  <c r="N634" i="26"/>
  <c r="N631" i="26"/>
  <c r="N759" i="26"/>
  <c r="AD759" i="26" s="1"/>
  <c r="N762" i="26"/>
  <c r="AD762" i="26" s="1"/>
  <c r="N765" i="26"/>
  <c r="AD765" i="26" s="1"/>
  <c r="N760" i="26"/>
  <c r="AD760" i="26" s="1"/>
  <c r="N763" i="26"/>
  <c r="AD763" i="26" s="1"/>
  <c r="N761" i="26"/>
  <c r="AD761" i="26" s="1"/>
  <c r="N766" i="26"/>
  <c r="AD766" i="26" s="1"/>
  <c r="N758" i="26"/>
  <c r="AD758" i="26" s="1"/>
  <c r="N764" i="26"/>
  <c r="AD764" i="26" s="1"/>
  <c r="O762" i="26"/>
  <c r="O765" i="26"/>
  <c r="O760" i="26"/>
  <c r="O763" i="26"/>
  <c r="O766" i="26"/>
  <c r="O758" i="26"/>
  <c r="O764" i="26"/>
  <c r="O759" i="26"/>
  <c r="O761" i="26"/>
  <c r="M32" i="26"/>
  <c r="M35" i="26"/>
  <c r="M33" i="26"/>
  <c r="M36" i="26"/>
  <c r="M31" i="26"/>
  <c r="M34" i="26"/>
  <c r="L108" i="26"/>
  <c r="L107" i="26"/>
  <c r="L114" i="26"/>
  <c r="L106" i="26"/>
  <c r="L113" i="26"/>
  <c r="L105" i="26"/>
  <c r="L112" i="26"/>
  <c r="L111" i="26"/>
  <c r="L110" i="26"/>
  <c r="L109" i="26"/>
  <c r="O648" i="26"/>
  <c r="O643" i="26"/>
  <c r="O646" i="26"/>
  <c r="O644" i="26"/>
  <c r="O647" i="26"/>
  <c r="O645" i="26"/>
  <c r="L839" i="26"/>
  <c r="L846" i="26"/>
  <c r="L838" i="26"/>
  <c r="L845" i="26"/>
  <c r="L837" i="26"/>
  <c r="L844" i="26"/>
  <c r="L836" i="26"/>
  <c r="L843" i="26"/>
  <c r="L841" i="26"/>
  <c r="L842" i="26"/>
  <c r="L840" i="26"/>
  <c r="P701" i="26"/>
  <c r="AE701" i="26" s="1"/>
  <c r="P704" i="26"/>
  <c r="AE704" i="26" s="1"/>
  <c r="P696" i="26"/>
  <c r="AE696" i="26" s="1"/>
  <c r="P699" i="26"/>
  <c r="AE699" i="26" s="1"/>
  <c r="P702" i="26"/>
  <c r="AE702" i="26" s="1"/>
  <c r="P703" i="26"/>
  <c r="AE703" i="26" s="1"/>
  <c r="P700" i="26"/>
  <c r="AE700" i="26" s="1"/>
  <c r="P698" i="26"/>
  <c r="AE698" i="26" s="1"/>
  <c r="P697" i="26"/>
  <c r="AE697" i="26" s="1"/>
  <c r="N745" i="26"/>
  <c r="AD745" i="26" s="1"/>
  <c r="N740" i="26"/>
  <c r="AD740" i="26" s="1"/>
  <c r="N743" i="26"/>
  <c r="AD743" i="26" s="1"/>
  <c r="N746" i="26"/>
  <c r="AD746" i="26" s="1"/>
  <c r="N738" i="26"/>
  <c r="AD738" i="26" s="1"/>
  <c r="N741" i="26"/>
  <c r="AD741" i="26" s="1"/>
  <c r="N739" i="26"/>
  <c r="AD739" i="26" s="1"/>
  <c r="N744" i="26"/>
  <c r="AD744" i="26" s="1"/>
  <c r="N742" i="26"/>
  <c r="AD742" i="26" s="1"/>
  <c r="O740" i="26"/>
  <c r="O743" i="26"/>
  <c r="O746" i="26"/>
  <c r="O738" i="26"/>
  <c r="O741" i="26"/>
  <c r="O744" i="26"/>
  <c r="O742" i="26"/>
  <c r="O745" i="26"/>
  <c r="O739" i="26"/>
  <c r="P779" i="26"/>
  <c r="AE779" i="26" s="1"/>
  <c r="P782" i="26"/>
  <c r="AE782" i="26" s="1"/>
  <c r="P785" i="26"/>
  <c r="AE785" i="26" s="1"/>
  <c r="P780" i="26"/>
  <c r="AE780" i="26" s="1"/>
  <c r="P783" i="26"/>
  <c r="AE783" i="26" s="1"/>
  <c r="P781" i="26"/>
  <c r="AE781" i="26" s="1"/>
  <c r="P786" i="26"/>
  <c r="AE786" i="26" s="1"/>
  <c r="P778" i="26"/>
  <c r="AE778" i="26" s="1"/>
  <c r="P784" i="26"/>
  <c r="AE784" i="26" s="1"/>
  <c r="O146" i="26"/>
  <c r="O147" i="26"/>
  <c r="O148" i="26"/>
  <c r="O143" i="26"/>
  <c r="O145" i="26"/>
  <c r="O144" i="26"/>
  <c r="O108" i="26"/>
  <c r="O111" i="26"/>
  <c r="O114" i="26"/>
  <c r="O106" i="26"/>
  <c r="O109" i="26"/>
  <c r="O112" i="26"/>
  <c r="O107" i="26"/>
  <c r="O110" i="26"/>
  <c r="O113" i="26"/>
  <c r="O105" i="26"/>
  <c r="M786" i="26"/>
  <c r="M778" i="26"/>
  <c r="M781" i="26"/>
  <c r="M784" i="26"/>
  <c r="M779" i="26"/>
  <c r="M782" i="26"/>
  <c r="M780" i="26"/>
  <c r="M783" i="26"/>
  <c r="M785" i="26"/>
  <c r="O44" i="26"/>
  <c r="AD142" i="26"/>
  <c r="N143" i="26"/>
  <c r="AD143" i="26" s="1"/>
  <c r="N146" i="26"/>
  <c r="AD146" i="26" s="1"/>
  <c r="N144" i="26"/>
  <c r="AD144" i="26" s="1"/>
  <c r="N145" i="26"/>
  <c r="AD145" i="26" s="1"/>
  <c r="N148" i="26"/>
  <c r="AD148" i="26" s="1"/>
  <c r="N147" i="26"/>
  <c r="AD147" i="26" s="1"/>
  <c r="M764" i="26"/>
  <c r="M759" i="26"/>
  <c r="M762" i="26"/>
  <c r="M765" i="26"/>
  <c r="M760" i="26"/>
  <c r="M766" i="26"/>
  <c r="M758" i="26"/>
  <c r="M761" i="26"/>
  <c r="M763" i="26"/>
  <c r="L859" i="26"/>
  <c r="L866" i="26"/>
  <c r="L858" i="26"/>
  <c r="L865" i="26"/>
  <c r="L864" i="26"/>
  <c r="L863" i="26"/>
  <c r="L861" i="26"/>
  <c r="L862" i="26"/>
  <c r="L860" i="26"/>
  <c r="O63" i="26"/>
  <c r="O61" i="26"/>
  <c r="O64" i="26"/>
  <c r="O62" i="26"/>
  <c r="O65" i="26"/>
  <c r="O60" i="26"/>
  <c r="M720" i="26"/>
  <c r="M723" i="26"/>
  <c r="M726" i="26"/>
  <c r="M718" i="26"/>
  <c r="M721" i="26"/>
  <c r="M724" i="26"/>
  <c r="M716" i="26"/>
  <c r="M722" i="26"/>
  <c r="M717" i="26"/>
  <c r="M719" i="26"/>
  <c r="M725" i="26"/>
  <c r="AE104" i="26"/>
  <c r="P111" i="26"/>
  <c r="AE111" i="26" s="1"/>
  <c r="P114" i="26"/>
  <c r="AE114" i="26" s="1"/>
  <c r="P106" i="26"/>
  <c r="AE106" i="26" s="1"/>
  <c r="P109" i="26"/>
  <c r="AE109" i="26" s="1"/>
  <c r="P112" i="26"/>
  <c r="AE112" i="26" s="1"/>
  <c r="P107" i="26"/>
  <c r="AE107" i="26" s="1"/>
  <c r="P110" i="26"/>
  <c r="AE110" i="26" s="1"/>
  <c r="P113" i="26"/>
  <c r="AE113" i="26" s="1"/>
  <c r="P105" i="26"/>
  <c r="AE105" i="26" s="1"/>
  <c r="P108" i="26"/>
  <c r="AE108" i="26" s="1"/>
  <c r="P859" i="26"/>
  <c r="AE859" i="26" s="1"/>
  <c r="P862" i="26"/>
  <c r="AE862" i="26" s="1"/>
  <c r="P865" i="26"/>
  <c r="AE865" i="26" s="1"/>
  <c r="P860" i="26"/>
  <c r="AE860" i="26" s="1"/>
  <c r="P863" i="26"/>
  <c r="AE863" i="26" s="1"/>
  <c r="P861" i="26"/>
  <c r="AE861" i="26" s="1"/>
  <c r="P864" i="26"/>
  <c r="AE864" i="26" s="1"/>
  <c r="P866" i="26"/>
  <c r="AE866" i="26" s="1"/>
  <c r="P858" i="26"/>
  <c r="AE858" i="26" s="1"/>
  <c r="AD43" i="26"/>
  <c r="N44" i="26"/>
  <c r="AD44" i="26" s="1"/>
  <c r="L723" i="26"/>
  <c r="L722" i="26"/>
  <c r="L721" i="26"/>
  <c r="L720" i="26"/>
  <c r="L719" i="26"/>
  <c r="L725" i="26"/>
  <c r="L717" i="26"/>
  <c r="L726" i="26"/>
  <c r="L724" i="26"/>
  <c r="L718" i="26"/>
  <c r="L716" i="26"/>
  <c r="M939" i="26"/>
  <c r="M942" i="26"/>
  <c r="M937" i="26"/>
  <c r="M940" i="26"/>
  <c r="M943" i="26"/>
  <c r="M938" i="26"/>
  <c r="M941" i="26"/>
  <c r="M936" i="26"/>
  <c r="L65" i="26"/>
  <c r="L64" i="26"/>
  <c r="L63" i="26"/>
  <c r="L62" i="26"/>
  <c r="L61" i="26"/>
  <c r="L60" i="26"/>
  <c r="AD104" i="26"/>
  <c r="N113" i="26"/>
  <c r="AD113" i="26" s="1"/>
  <c r="N105" i="26"/>
  <c r="AD105" i="26" s="1"/>
  <c r="N108" i="26"/>
  <c r="AD108" i="26" s="1"/>
  <c r="N111" i="26"/>
  <c r="AD111" i="26" s="1"/>
  <c r="N114" i="26"/>
  <c r="AD114" i="26" s="1"/>
  <c r="N106" i="26"/>
  <c r="AD106" i="26" s="1"/>
  <c r="N109" i="26"/>
  <c r="AD109" i="26" s="1"/>
  <c r="N112" i="26"/>
  <c r="AD112" i="26" s="1"/>
  <c r="N107" i="26"/>
  <c r="AD107" i="26" s="1"/>
  <c r="N110" i="26"/>
  <c r="AD110" i="26" s="1"/>
  <c r="M148" i="26"/>
  <c r="M143" i="26"/>
  <c r="M147" i="26"/>
  <c r="M146" i="26"/>
  <c r="M145" i="26"/>
  <c r="M144" i="26"/>
  <c r="N645" i="26"/>
  <c r="AD645" i="26" s="1"/>
  <c r="N648" i="26"/>
  <c r="AD648" i="26" s="1"/>
  <c r="N643" i="26"/>
  <c r="AD643" i="26" s="1"/>
  <c r="N646" i="26"/>
  <c r="AD646" i="26" s="1"/>
  <c r="N647" i="26"/>
  <c r="AD647" i="26" s="1"/>
  <c r="N644" i="26"/>
  <c r="AD644" i="26" s="1"/>
  <c r="N839" i="26"/>
  <c r="AD839" i="26" s="1"/>
  <c r="N842" i="26"/>
  <c r="AD842" i="26" s="1"/>
  <c r="N845" i="26"/>
  <c r="AD845" i="26" s="1"/>
  <c r="N837" i="26"/>
  <c r="AD837" i="26" s="1"/>
  <c r="N840" i="26"/>
  <c r="AD840" i="26" s="1"/>
  <c r="N843" i="26"/>
  <c r="AD843" i="26" s="1"/>
  <c r="N841" i="26"/>
  <c r="AD841" i="26" s="1"/>
  <c r="N836" i="26"/>
  <c r="AD836" i="26" s="1"/>
  <c r="N846" i="26"/>
  <c r="AD846" i="26" s="1"/>
  <c r="N838" i="26"/>
  <c r="AD838" i="26" s="1"/>
  <c r="N844" i="26"/>
  <c r="AD844" i="26" s="1"/>
  <c r="L701" i="26"/>
  <c r="L700" i="26"/>
  <c r="L699" i="26"/>
  <c r="L698" i="26"/>
  <c r="L703" i="26"/>
  <c r="L704" i="26"/>
  <c r="L702" i="26"/>
  <c r="L697" i="26"/>
  <c r="L696" i="26"/>
  <c r="M742" i="26"/>
  <c r="M745" i="26"/>
  <c r="M740" i="26"/>
  <c r="M743" i="26"/>
  <c r="M746" i="26"/>
  <c r="M738" i="26"/>
  <c r="M744" i="26"/>
  <c r="M739" i="26"/>
  <c r="M741" i="26"/>
  <c r="O784" i="26"/>
  <c r="O779" i="26"/>
  <c r="O782" i="26"/>
  <c r="O785" i="26"/>
  <c r="O780" i="26"/>
  <c r="O786" i="26"/>
  <c r="O778" i="26"/>
  <c r="O781" i="26"/>
  <c r="O783" i="26"/>
  <c r="L779" i="26"/>
  <c r="L786" i="26"/>
  <c r="L778" i="26"/>
  <c r="L785" i="26"/>
  <c r="L784" i="26"/>
  <c r="L783" i="26"/>
  <c r="L781" i="26"/>
  <c r="L780" i="26"/>
  <c r="L782" i="26"/>
  <c r="O634" i="26"/>
  <c r="O632" i="26"/>
  <c r="O635" i="26"/>
  <c r="O636" i="26"/>
  <c r="O631" i="26"/>
  <c r="O630" i="26"/>
  <c r="O633" i="26"/>
  <c r="O33" i="26"/>
  <c r="O36" i="26"/>
  <c r="O31" i="26"/>
  <c r="O34" i="26"/>
  <c r="O32" i="26"/>
  <c r="O35" i="26"/>
  <c r="P643" i="26"/>
  <c r="AE643" i="26" s="1"/>
  <c r="P646" i="26"/>
  <c r="AE646" i="26" s="1"/>
  <c r="P644" i="26"/>
  <c r="AE644" i="26" s="1"/>
  <c r="P645" i="26"/>
  <c r="AE645" i="26" s="1"/>
  <c r="P648" i="26"/>
  <c r="AE648" i="26" s="1"/>
  <c r="P647" i="26"/>
  <c r="AE647" i="26" s="1"/>
  <c r="L883" i="26"/>
  <c r="L882" i="26"/>
  <c r="L881" i="26"/>
  <c r="L880" i="26"/>
  <c r="L885" i="26"/>
  <c r="L884" i="26"/>
  <c r="AE18" i="26"/>
  <c r="P20" i="26"/>
  <c r="AE20" i="26" s="1"/>
  <c r="P23" i="26"/>
  <c r="AE23" i="26" s="1"/>
  <c r="P21" i="26"/>
  <c r="AE21" i="26" s="1"/>
  <c r="P24" i="26"/>
  <c r="AE24" i="26" s="1"/>
  <c r="P19" i="26"/>
  <c r="AE19" i="26" s="1"/>
  <c r="P22" i="26"/>
  <c r="AE22" i="26" s="1"/>
  <c r="AD18" i="26"/>
  <c r="N19" i="26"/>
  <c r="AD19" i="26" s="1"/>
  <c r="N22" i="26"/>
  <c r="AD22" i="26" s="1"/>
  <c r="N21" i="26"/>
  <c r="AD21" i="26" s="1"/>
  <c r="N20" i="26"/>
  <c r="AD20" i="26" s="1"/>
  <c r="N23" i="26"/>
  <c r="AD23" i="26" s="1"/>
  <c r="N24" i="26"/>
  <c r="AD24" i="26" s="1"/>
  <c r="O842" i="26"/>
  <c r="O845" i="26"/>
  <c r="O837" i="26"/>
  <c r="O840" i="26"/>
  <c r="O843" i="26"/>
  <c r="O846" i="26"/>
  <c r="O838" i="26"/>
  <c r="O844" i="26"/>
  <c r="O836" i="26"/>
  <c r="O841" i="26"/>
  <c r="O839" i="26"/>
  <c r="AE30" i="26"/>
  <c r="P33" i="26"/>
  <c r="AE33" i="26" s="1"/>
  <c r="P36" i="26"/>
  <c r="AE36" i="26" s="1"/>
  <c r="P31" i="26"/>
  <c r="AE31" i="26" s="1"/>
  <c r="P34" i="26"/>
  <c r="AE34" i="26" s="1"/>
  <c r="P32" i="26"/>
  <c r="AE32" i="26" s="1"/>
  <c r="P35" i="26"/>
  <c r="AE35" i="26" s="1"/>
  <c r="M44" i="26"/>
  <c r="AE142" i="26"/>
  <c r="P144" i="26"/>
  <c r="AE144" i="26" s="1"/>
  <c r="P143" i="26"/>
  <c r="AE143" i="26" s="1"/>
  <c r="P146" i="26"/>
  <c r="AE146" i="26" s="1"/>
  <c r="P145" i="26"/>
  <c r="AE145" i="26" s="1"/>
  <c r="P148" i="26"/>
  <c r="AE148" i="26" s="1"/>
  <c r="P147" i="26"/>
  <c r="AE147" i="26" s="1"/>
  <c r="AF629" i="26"/>
  <c r="P632" i="26"/>
  <c r="AF632" i="26" s="1"/>
  <c r="P635" i="26"/>
  <c r="AF635" i="26" s="1"/>
  <c r="P630" i="26"/>
  <c r="AF630" i="26" s="1"/>
  <c r="P631" i="26"/>
  <c r="AF631" i="26" s="1"/>
  <c r="P634" i="26"/>
  <c r="AF634" i="26" s="1"/>
  <c r="P633" i="26"/>
  <c r="AF633" i="26" s="1"/>
  <c r="P636" i="26"/>
  <c r="AF636" i="26" s="1"/>
  <c r="M844" i="26"/>
  <c r="M836" i="26"/>
  <c r="M839" i="26"/>
  <c r="M842" i="26"/>
  <c r="M845" i="26"/>
  <c r="M837" i="26"/>
  <c r="M840" i="26"/>
  <c r="M846" i="26"/>
  <c r="M838" i="26"/>
  <c r="M841" i="26"/>
  <c r="M843" i="26"/>
  <c r="O726" i="26"/>
  <c r="O718" i="26"/>
  <c r="O721" i="26"/>
  <c r="O724" i="26"/>
  <c r="O716" i="26"/>
  <c r="O719" i="26"/>
  <c r="O722" i="26"/>
  <c r="O720" i="26"/>
  <c r="O723" i="26"/>
  <c r="O725" i="26"/>
  <c r="O717" i="26"/>
  <c r="P765" i="26"/>
  <c r="AE765" i="26" s="1"/>
  <c r="P760" i="26"/>
  <c r="AE760" i="26" s="1"/>
  <c r="P763" i="26"/>
  <c r="AE763" i="26" s="1"/>
  <c r="P766" i="26"/>
  <c r="AE766" i="26" s="1"/>
  <c r="P758" i="26"/>
  <c r="AE758" i="26" s="1"/>
  <c r="P761" i="26"/>
  <c r="AE761" i="26" s="1"/>
  <c r="P759" i="26"/>
  <c r="AE759" i="26" s="1"/>
  <c r="P764" i="26"/>
  <c r="AE764" i="26" s="1"/>
  <c r="P762" i="26"/>
  <c r="AE762" i="26" s="1"/>
  <c r="N861" i="26"/>
  <c r="AD861" i="26" s="1"/>
  <c r="N864" i="26"/>
  <c r="AD864" i="26" s="1"/>
  <c r="N859" i="26"/>
  <c r="AD859" i="26" s="1"/>
  <c r="N862" i="26"/>
  <c r="AD862" i="26" s="1"/>
  <c r="N865" i="26"/>
  <c r="AD865" i="26" s="1"/>
  <c r="N863" i="26"/>
  <c r="AD863" i="26" s="1"/>
  <c r="N858" i="26"/>
  <c r="AD858" i="26" s="1"/>
  <c r="N860" i="26"/>
  <c r="AD860" i="26" s="1"/>
  <c r="N866" i="26"/>
  <c r="AD866" i="26" s="1"/>
  <c r="N884" i="26"/>
  <c r="AD884" i="26" s="1"/>
  <c r="N882" i="26"/>
  <c r="AD882" i="26" s="1"/>
  <c r="N885" i="26"/>
  <c r="AD885" i="26" s="1"/>
  <c r="N880" i="26"/>
  <c r="AD880" i="26" s="1"/>
  <c r="N881" i="26"/>
  <c r="AD881" i="26" s="1"/>
  <c r="N883" i="26"/>
  <c r="AD883" i="26" s="1"/>
  <c r="P940" i="26"/>
  <c r="AE940" i="26" s="1"/>
  <c r="P943" i="26"/>
  <c r="AE943" i="26" s="1"/>
  <c r="P938" i="26"/>
  <c r="AE938" i="26" s="1"/>
  <c r="P941" i="26"/>
  <c r="AE941" i="26" s="1"/>
  <c r="P936" i="26"/>
  <c r="AE936" i="26" s="1"/>
  <c r="P939" i="26"/>
  <c r="AE939" i="26" s="1"/>
  <c r="P942" i="26"/>
  <c r="AE942" i="26" s="1"/>
  <c r="P937" i="26"/>
  <c r="AE937" i="26" s="1"/>
  <c r="AE43" i="26"/>
  <c r="P44" i="26"/>
  <c r="N703" i="26"/>
  <c r="AD703" i="26" s="1"/>
  <c r="N698" i="26"/>
  <c r="AD698" i="26" s="1"/>
  <c r="N701" i="26"/>
  <c r="AD701" i="26" s="1"/>
  <c r="N704" i="26"/>
  <c r="AD704" i="26" s="1"/>
  <c r="N696" i="26"/>
  <c r="AD696" i="26" s="1"/>
  <c r="N697" i="26"/>
  <c r="AD697" i="26" s="1"/>
  <c r="N700" i="26"/>
  <c r="AD700" i="26" s="1"/>
  <c r="N699" i="26"/>
  <c r="AD699" i="26" s="1"/>
  <c r="N702" i="26"/>
  <c r="AD702" i="26" s="1"/>
  <c r="L131" i="26"/>
  <c r="L130" i="26"/>
  <c r="L129" i="26"/>
  <c r="L128" i="26"/>
  <c r="L127" i="26"/>
  <c r="L126" i="26"/>
  <c r="L133" i="26"/>
  <c r="L125" i="26"/>
  <c r="L132" i="26"/>
  <c r="L124" i="26"/>
  <c r="P721" i="26"/>
  <c r="AE721" i="26" s="1"/>
  <c r="P724" i="26"/>
  <c r="AE724" i="26" s="1"/>
  <c r="P716" i="26"/>
  <c r="AE716" i="26" s="1"/>
  <c r="P719" i="26"/>
  <c r="AE719" i="26" s="1"/>
  <c r="P722" i="26"/>
  <c r="AE722" i="26" s="1"/>
  <c r="P725" i="26"/>
  <c r="AE725" i="26" s="1"/>
  <c r="P717" i="26"/>
  <c r="AE717" i="26" s="1"/>
  <c r="P723" i="26"/>
  <c r="AE723" i="26" s="1"/>
  <c r="P720" i="26"/>
  <c r="AE720" i="26" s="1"/>
  <c r="P726" i="26"/>
  <c r="AE726" i="26" s="1"/>
  <c r="P718" i="26"/>
  <c r="AE718" i="26" s="1"/>
  <c r="O882" i="26"/>
  <c r="O885" i="26"/>
  <c r="O880" i="26"/>
  <c r="O883" i="26"/>
  <c r="O881" i="26"/>
  <c r="O884" i="26"/>
  <c r="L24" i="26"/>
  <c r="L23" i="26"/>
  <c r="L22" i="26"/>
  <c r="L21" i="26"/>
  <c r="L20" i="26"/>
  <c r="L19" i="26"/>
  <c r="O131" i="26"/>
  <c r="O126" i="26"/>
  <c r="O129" i="26"/>
  <c r="O132" i="26"/>
  <c r="O124" i="26"/>
  <c r="O127" i="26"/>
  <c r="O130" i="26"/>
  <c r="O125" i="26"/>
  <c r="O133" i="26"/>
  <c r="O128" i="26"/>
  <c r="AE59" i="26"/>
  <c r="P61" i="26"/>
  <c r="AE61" i="26" s="1"/>
  <c r="P64" i="26"/>
  <c r="AE64" i="26" s="1"/>
  <c r="P62" i="26"/>
  <c r="AE62" i="26" s="1"/>
  <c r="P65" i="26"/>
  <c r="AE65" i="26" s="1"/>
  <c r="P60" i="26"/>
  <c r="AE60" i="26" s="1"/>
  <c r="P63" i="26"/>
  <c r="AE63" i="26" s="1"/>
  <c r="AD123" i="26"/>
  <c r="N133" i="26"/>
  <c r="AD133" i="26" s="1"/>
  <c r="N128" i="26"/>
  <c r="AD128" i="26" s="1"/>
  <c r="N131" i="26"/>
  <c r="AD131" i="26" s="1"/>
  <c r="N126" i="26"/>
  <c r="AD126" i="26" s="1"/>
  <c r="N129" i="26"/>
  <c r="AD129" i="26" s="1"/>
  <c r="N132" i="26"/>
  <c r="AD132" i="26" s="1"/>
  <c r="N124" i="26"/>
  <c r="AD124" i="26" s="1"/>
  <c r="N127" i="26"/>
  <c r="AD127" i="26" s="1"/>
  <c r="N130" i="26"/>
  <c r="AD130" i="26" s="1"/>
  <c r="N125" i="26"/>
  <c r="AD125" i="26" s="1"/>
  <c r="Q632" i="26"/>
  <c r="Q635" i="26"/>
  <c r="Q633" i="26"/>
  <c r="Q634" i="26"/>
  <c r="Q631" i="26"/>
  <c r="Q630" i="26"/>
  <c r="Q636" i="26"/>
  <c r="O864" i="26"/>
  <c r="O859" i="26"/>
  <c r="O862" i="26"/>
  <c r="O865" i="26"/>
  <c r="O860" i="26"/>
  <c r="O866" i="26"/>
  <c r="O858" i="26"/>
  <c r="O863" i="26"/>
  <c r="O861" i="26"/>
  <c r="L943" i="26"/>
  <c r="L942" i="26"/>
  <c r="L941" i="26"/>
  <c r="L940" i="26"/>
  <c r="L939" i="26"/>
  <c r="L938" i="26"/>
  <c r="L937" i="26"/>
  <c r="L936" i="26"/>
  <c r="AD59" i="26"/>
  <c r="N60" i="26"/>
  <c r="AD60" i="26" s="1"/>
  <c r="N63" i="26"/>
  <c r="AD63" i="26" s="1"/>
  <c r="N61" i="26"/>
  <c r="AD61" i="26" s="1"/>
  <c r="N64" i="26"/>
  <c r="AD64" i="26" s="1"/>
  <c r="N62" i="26"/>
  <c r="AD62" i="26" s="1"/>
  <c r="N65" i="26"/>
  <c r="AD65" i="26" s="1"/>
  <c r="AD30" i="26"/>
  <c r="N35" i="26"/>
  <c r="AD35" i="26" s="1"/>
  <c r="N33" i="26"/>
  <c r="AD33" i="26" s="1"/>
  <c r="N36" i="26"/>
  <c r="AD36" i="26" s="1"/>
  <c r="N31" i="26"/>
  <c r="AD31" i="26" s="1"/>
  <c r="N34" i="26"/>
  <c r="AD34" i="26" s="1"/>
  <c r="N32" i="26"/>
  <c r="AD32" i="26" s="1"/>
  <c r="M125" i="26"/>
  <c r="M133" i="26"/>
  <c r="M128" i="26"/>
  <c r="M131" i="26"/>
  <c r="M126" i="26"/>
  <c r="M129" i="26"/>
  <c r="M132" i="26"/>
  <c r="M124" i="26"/>
  <c r="M127" i="26"/>
  <c r="M130" i="26"/>
  <c r="L34" i="26"/>
  <c r="L33" i="26"/>
  <c r="L32" i="26"/>
  <c r="L31" i="26"/>
  <c r="L36" i="26"/>
  <c r="L35" i="26"/>
  <c r="O22" i="26"/>
  <c r="O20" i="26"/>
  <c r="O24" i="26"/>
  <c r="O23" i="26"/>
  <c r="O21" i="26"/>
  <c r="O19" i="26"/>
  <c r="AE886" i="26"/>
  <c r="M110" i="26"/>
  <c r="M113" i="26"/>
  <c r="M105" i="26"/>
  <c r="M108" i="26"/>
  <c r="M111" i="26"/>
  <c r="M114" i="26"/>
  <c r="M106" i="26"/>
  <c r="M109" i="26"/>
  <c r="M112" i="26"/>
  <c r="M107" i="26"/>
  <c r="L147" i="26"/>
  <c r="L144" i="26"/>
  <c r="L148" i="26"/>
  <c r="L146" i="26"/>
  <c r="L145" i="26"/>
  <c r="L143" i="26"/>
  <c r="M645" i="26"/>
  <c r="M648" i="26"/>
  <c r="M643" i="26"/>
  <c r="M644" i="26"/>
  <c r="M647" i="26"/>
  <c r="M646" i="26"/>
  <c r="P845" i="26"/>
  <c r="AE845" i="26" s="1"/>
  <c r="P837" i="26"/>
  <c r="AE837" i="26" s="1"/>
  <c r="P840" i="26"/>
  <c r="AE840" i="26" s="1"/>
  <c r="P843" i="26"/>
  <c r="AE843" i="26" s="1"/>
  <c r="P846" i="26"/>
  <c r="AE846" i="26" s="1"/>
  <c r="P838" i="26"/>
  <c r="AE838" i="26" s="1"/>
  <c r="P841" i="26"/>
  <c r="AE841" i="26" s="1"/>
  <c r="P839" i="26"/>
  <c r="AE839" i="26" s="1"/>
  <c r="P842" i="26"/>
  <c r="AE842" i="26" s="1"/>
  <c r="P844" i="26"/>
  <c r="AE844" i="26" s="1"/>
  <c r="P836" i="26"/>
  <c r="AE836" i="26" s="1"/>
  <c r="O698" i="26"/>
  <c r="O701" i="26"/>
  <c r="O704" i="26"/>
  <c r="O696" i="26"/>
  <c r="O699" i="26"/>
  <c r="O702" i="26"/>
  <c r="O700" i="26"/>
  <c r="O697" i="26"/>
  <c r="O703" i="26"/>
  <c r="P743" i="26"/>
  <c r="AE743" i="26" s="1"/>
  <c r="P746" i="26"/>
  <c r="AE746" i="26" s="1"/>
  <c r="P738" i="26"/>
  <c r="AE738" i="26" s="1"/>
  <c r="P741" i="26"/>
  <c r="AE741" i="26" s="1"/>
  <c r="P744" i="26"/>
  <c r="AE744" i="26" s="1"/>
  <c r="P739" i="26"/>
  <c r="AE739" i="26" s="1"/>
  <c r="P745" i="26"/>
  <c r="AE745" i="26" s="1"/>
  <c r="P742" i="26"/>
  <c r="AE742" i="26" s="1"/>
  <c r="P740" i="26"/>
  <c r="AE740" i="26" s="1"/>
  <c r="N781" i="26"/>
  <c r="AD781" i="26" s="1"/>
  <c r="N784" i="26"/>
  <c r="AD784" i="26" s="1"/>
  <c r="N779" i="26"/>
  <c r="AD779" i="26" s="1"/>
  <c r="N782" i="26"/>
  <c r="AD782" i="26" s="1"/>
  <c r="N785" i="26"/>
  <c r="AD785" i="26" s="1"/>
  <c r="N783" i="26"/>
  <c r="AD783" i="26" s="1"/>
  <c r="N780" i="26"/>
  <c r="AD780" i="26" s="1"/>
  <c r="N786" i="26"/>
  <c r="AD786" i="26" s="1"/>
  <c r="N778" i="26"/>
  <c r="AD778" i="26" s="1"/>
  <c r="M881" i="26"/>
  <c r="M884" i="26"/>
  <c r="M882" i="26"/>
  <c r="M885" i="26"/>
  <c r="M883" i="26"/>
  <c r="M880" i="26"/>
  <c r="O937" i="26"/>
  <c r="O940" i="26"/>
  <c r="O943" i="26"/>
  <c r="O938" i="26"/>
  <c r="O941" i="26"/>
  <c r="O936" i="26"/>
  <c r="O939" i="26"/>
  <c r="O942" i="26"/>
  <c r="O7" i="26"/>
  <c r="N7" i="26"/>
  <c r="AD7" i="26" s="1"/>
  <c r="P7" i="26"/>
  <c r="AE7" i="26" s="1"/>
  <c r="L7" i="26"/>
  <c r="M7" i="26"/>
  <c r="L8" i="26"/>
  <c r="L12" i="26"/>
  <c r="L9" i="26"/>
  <c r="L6" i="26"/>
  <c r="L10" i="26"/>
  <c r="L11" i="26"/>
  <c r="I81" i="26"/>
  <c r="M192" i="26"/>
  <c r="M189" i="26"/>
  <c r="M186" i="26"/>
  <c r="M193" i="26"/>
  <c r="M195" i="26"/>
  <c r="M191" i="26"/>
  <c r="M188" i="26"/>
  <c r="M194" i="26"/>
  <c r="M187" i="26"/>
  <c r="M196" i="26"/>
  <c r="M190" i="26"/>
  <c r="M185" i="26"/>
  <c r="P922" i="26"/>
  <c r="AE922" i="26" s="1"/>
  <c r="P925" i="26"/>
  <c r="AE925" i="26" s="1"/>
  <c r="P921" i="26"/>
  <c r="AE921" i="26" s="1"/>
  <c r="P924" i="26"/>
  <c r="AE924" i="26" s="1"/>
  <c r="P920" i="26"/>
  <c r="AE920" i="26" s="1"/>
  <c r="P926" i="26"/>
  <c r="AE926" i="26" s="1"/>
  <c r="P923" i="26"/>
  <c r="AE923" i="26" s="1"/>
  <c r="N924" i="26"/>
  <c r="AD924" i="26" s="1"/>
  <c r="N920" i="26"/>
  <c r="AD920" i="26" s="1"/>
  <c r="N926" i="26"/>
  <c r="AD926" i="26" s="1"/>
  <c r="N923" i="26"/>
  <c r="AD923" i="26" s="1"/>
  <c r="N922" i="26"/>
  <c r="AD922" i="26" s="1"/>
  <c r="N925" i="26"/>
  <c r="AD925" i="26" s="1"/>
  <c r="N921" i="26"/>
  <c r="AD921" i="26" s="1"/>
  <c r="M925" i="26"/>
  <c r="M921" i="26"/>
  <c r="M924" i="26"/>
  <c r="M920" i="26"/>
  <c r="M926" i="26"/>
  <c r="M923" i="26"/>
  <c r="M922" i="26"/>
  <c r="L922" i="26"/>
  <c r="L925" i="26"/>
  <c r="L921" i="26"/>
  <c r="L924" i="26"/>
  <c r="L920" i="26"/>
  <c r="L926" i="26"/>
  <c r="L923" i="26"/>
  <c r="O926" i="26"/>
  <c r="O923" i="26"/>
  <c r="O922" i="26"/>
  <c r="O925" i="26"/>
  <c r="O921" i="26"/>
  <c r="O924" i="26"/>
  <c r="O920" i="26"/>
  <c r="N908" i="26"/>
  <c r="P908" i="26"/>
  <c r="M908" i="26"/>
  <c r="L908" i="26"/>
  <c r="O908" i="26"/>
  <c r="O9" i="26"/>
  <c r="N8" i="26"/>
  <c r="AD8" i="26" s="1"/>
  <c r="O10" i="26"/>
  <c r="O12" i="26"/>
  <c r="O6" i="26"/>
  <c r="N11" i="26"/>
  <c r="AD11" i="26" s="1"/>
  <c r="M12" i="26"/>
  <c r="O8" i="26"/>
  <c r="N6" i="26"/>
  <c r="AD6" i="26" s="1"/>
  <c r="N9" i="26"/>
  <c r="AD9" i="26" s="1"/>
  <c r="O11" i="26"/>
  <c r="M11" i="26"/>
  <c r="M10" i="26"/>
  <c r="M9" i="26"/>
  <c r="P10" i="26"/>
  <c r="AE10" i="26" s="1"/>
  <c r="M6" i="26"/>
  <c r="M8" i="26"/>
  <c r="N12" i="26"/>
  <c r="AD12" i="26" s="1"/>
  <c r="P9" i="26"/>
  <c r="AE9" i="26" s="1"/>
  <c r="P6" i="26"/>
  <c r="AE6" i="26" s="1"/>
  <c r="P12" i="26"/>
  <c r="AE12" i="26" s="1"/>
  <c r="N10" i="26"/>
  <c r="AD10" i="26" s="1"/>
  <c r="P11" i="26"/>
  <c r="AE11" i="26" s="1"/>
  <c r="P8" i="26"/>
  <c r="AE8" i="26" s="1"/>
  <c r="O53" i="26" l="1"/>
  <c r="L53" i="26"/>
  <c r="M53" i="26"/>
  <c r="AE53" i="26"/>
  <c r="N53" i="26"/>
  <c r="AD45" i="26"/>
  <c r="AD53" i="26" s="1"/>
  <c r="AE44" i="26"/>
  <c r="P53" i="26"/>
  <c r="AD37" i="26"/>
  <c r="AE66" i="26"/>
  <c r="AE747" i="26"/>
  <c r="AD649" i="26"/>
  <c r="AD25" i="26"/>
  <c r="AD927" i="26"/>
  <c r="AE944" i="26"/>
  <c r="AE927" i="26"/>
  <c r="AD944" i="26"/>
  <c r="AE649" i="26"/>
  <c r="AE686" i="26"/>
  <c r="AD134" i="26"/>
  <c r="AD787" i="26"/>
  <c r="AD767" i="26"/>
  <c r="AD705" i="26"/>
  <c r="AG637" i="26"/>
  <c r="AE134" i="26"/>
  <c r="AD66" i="26"/>
  <c r="AE25" i="26"/>
  <c r="AD847" i="26"/>
  <c r="AD686" i="26"/>
  <c r="AE115" i="26"/>
  <c r="AE767" i="26"/>
  <c r="AE37" i="26"/>
  <c r="AE847" i="26"/>
  <c r="AE727" i="26"/>
  <c r="AE787" i="26"/>
  <c r="AD115" i="26"/>
  <c r="AD867" i="26"/>
  <c r="AD149" i="26"/>
  <c r="AE13" i="26"/>
  <c r="AE867" i="26"/>
  <c r="AF637" i="26"/>
  <c r="AE149" i="26"/>
  <c r="AD886" i="26"/>
  <c r="AD747" i="26"/>
  <c r="AD727" i="26"/>
  <c r="AD13" i="26"/>
  <c r="AE705" i="26"/>
  <c r="G83" i="26"/>
  <c r="I88" i="26"/>
  <c r="I86" i="26"/>
  <c r="I85" i="26"/>
  <c r="I87" i="26"/>
  <c r="I99" i="26"/>
  <c r="O161" i="26"/>
  <c r="M161" i="26"/>
  <c r="P161" i="26"/>
  <c r="N161" i="26"/>
  <c r="L161" i="26"/>
  <c r="N76" i="26"/>
  <c r="O76" i="26"/>
  <c r="P76" i="26"/>
  <c r="L76" i="26"/>
  <c r="M76" i="26"/>
  <c r="J84" i="26"/>
  <c r="J82" i="26"/>
  <c r="O66" i="26"/>
  <c r="I82" i="26"/>
  <c r="I84" i="26"/>
  <c r="N637" i="26"/>
  <c r="R637" i="26"/>
  <c r="O637" i="26"/>
  <c r="M705" i="26"/>
  <c r="M686" i="26"/>
  <c r="O927" i="26"/>
  <c r="M944" i="26"/>
  <c r="O867" i="26"/>
  <c r="N115" i="26"/>
  <c r="P867" i="26"/>
  <c r="Q637" i="26"/>
  <c r="P637" i="26"/>
  <c r="N649" i="26"/>
  <c r="O747" i="26"/>
  <c r="N787" i="26"/>
  <c r="O809" i="26"/>
  <c r="P727" i="26"/>
  <c r="N767" i="26"/>
  <c r="L886" i="26"/>
  <c r="L134" i="26"/>
  <c r="O13" i="26"/>
  <c r="O668" i="26"/>
  <c r="N668" i="26"/>
  <c r="L847" i="26"/>
  <c r="O767" i="26"/>
  <c r="M886" i="26"/>
  <c r="L944" i="26"/>
  <c r="M37" i="26"/>
  <c r="N37" i="26"/>
  <c r="L767" i="26"/>
  <c r="M927" i="26"/>
  <c r="O115" i="26"/>
  <c r="P134" i="26"/>
  <c r="M134" i="26"/>
  <c r="L149" i="26"/>
  <c r="O37" i="26"/>
  <c r="O25" i="26"/>
  <c r="P649" i="26"/>
  <c r="L668" i="26"/>
  <c r="M847" i="26"/>
  <c r="P847" i="26"/>
  <c r="L686" i="26"/>
  <c r="P686" i="26"/>
  <c r="N686" i="26"/>
  <c r="N705" i="26"/>
  <c r="O705" i="26"/>
  <c r="L727" i="26"/>
  <c r="P747" i="26"/>
  <c r="N747" i="26"/>
  <c r="M767" i="26"/>
  <c r="M787" i="26"/>
  <c r="N886" i="26"/>
  <c r="N927" i="26"/>
  <c r="P927" i="26"/>
  <c r="L37" i="26"/>
  <c r="N134" i="26"/>
  <c r="N66" i="26"/>
  <c r="M66" i="26"/>
  <c r="P66" i="26"/>
  <c r="M115" i="26"/>
  <c r="O134" i="26"/>
  <c r="N149" i="26"/>
  <c r="N25" i="26"/>
  <c r="O149" i="26"/>
  <c r="L66" i="26"/>
  <c r="P25" i="26"/>
  <c r="M649" i="26"/>
  <c r="M668" i="26"/>
  <c r="P809" i="26"/>
  <c r="N809" i="26"/>
  <c r="L809" i="26"/>
  <c r="N847" i="26"/>
  <c r="O847" i="26"/>
  <c r="N727" i="26"/>
  <c r="O727" i="26"/>
  <c r="M727" i="26"/>
  <c r="L747" i="26"/>
  <c r="P787" i="26"/>
  <c r="O787" i="26"/>
  <c r="L787" i="26"/>
  <c r="L867" i="26"/>
  <c r="M867" i="26"/>
  <c r="P886" i="26"/>
  <c r="L927" i="26"/>
  <c r="N944" i="26"/>
  <c r="P13" i="26"/>
  <c r="M25" i="26"/>
  <c r="M747" i="26"/>
  <c r="P767" i="26"/>
  <c r="L25" i="26"/>
  <c r="M13" i="26"/>
  <c r="P37" i="26"/>
  <c r="L115" i="26"/>
  <c r="P115" i="26"/>
  <c r="P149" i="26"/>
  <c r="M149" i="26"/>
  <c r="N13" i="26"/>
  <c r="O649" i="26"/>
  <c r="L649" i="26"/>
  <c r="L13" i="26"/>
  <c r="P668" i="26"/>
  <c r="M809" i="26"/>
  <c r="O686" i="26"/>
  <c r="L705" i="26"/>
  <c r="P705" i="26"/>
  <c r="N867" i="26"/>
  <c r="O886" i="26"/>
  <c r="O944" i="26"/>
  <c r="P944" i="26"/>
  <c r="J83" i="26" l="1"/>
  <c r="I83" i="26"/>
  <c r="J89" i="26"/>
  <c r="I89" i="26"/>
  <c r="J100" i="1" l="1"/>
  <c r="L100" i="1"/>
  <c r="N100" i="1"/>
  <c r="M100" i="1"/>
  <c r="K100" i="1"/>
  <c r="J90" i="1"/>
  <c r="N90" i="1"/>
  <c r="K90" i="1"/>
  <c r="M90" i="1"/>
  <c r="L90" i="1"/>
  <c r="L56" i="44" l="1"/>
</calcChain>
</file>

<file path=xl/sharedStrings.xml><?xml version="1.0" encoding="utf-8"?>
<sst xmlns="http://schemas.openxmlformats.org/spreadsheetml/2006/main" count="8017" uniqueCount="1047">
  <si>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</si>
  <si>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</si>
  <si>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</si>
  <si>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</si>
  <si>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</si>
  <si>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北海道</t>
    <rPh sb="0" eb="3">
      <t>ホカ</t>
    </rPh>
    <phoneticPr fontId="1"/>
  </si>
  <si>
    <t>青森</t>
  </si>
  <si>
    <t>岩手</t>
  </si>
  <si>
    <t>宮城</t>
  </si>
  <si>
    <t>秋田</t>
  </si>
  <si>
    <t>山形</t>
  </si>
  <si>
    <t>福島</t>
  </si>
  <si>
    <t>茨城</t>
  </si>
  <si>
    <t>栃木</t>
  </si>
  <si>
    <t>群馬</t>
  </si>
  <si>
    <t>埼玉</t>
  </si>
  <si>
    <t>千葉</t>
  </si>
  <si>
    <t>東京</t>
    <rPh sb="0" eb="2">
      <t>トト</t>
    </rPh>
    <phoneticPr fontId="1"/>
  </si>
  <si>
    <t>神奈川</t>
  </si>
  <si>
    <t>新潟</t>
  </si>
  <si>
    <t>富山</t>
  </si>
  <si>
    <t>石川</t>
  </si>
  <si>
    <t>福井</t>
  </si>
  <si>
    <t>山梨</t>
  </si>
  <si>
    <t>長野</t>
  </si>
  <si>
    <t>岐阜</t>
  </si>
  <si>
    <t>静岡</t>
  </si>
  <si>
    <t>愛知</t>
  </si>
  <si>
    <t>三重</t>
  </si>
  <si>
    <t>滋賀</t>
  </si>
  <si>
    <t>京都</t>
    <rPh sb="0" eb="2">
      <t>キョウト</t>
    </rPh>
    <phoneticPr fontId="1"/>
  </si>
  <si>
    <t>大阪</t>
    <rPh sb="0" eb="2">
      <t>オオサカ</t>
    </rPh>
    <phoneticPr fontId="1"/>
  </si>
  <si>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</si>
  <si>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</si>
  <si>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</si>
  <si>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</si>
  <si>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</si>
  <si>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</si>
  <si>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</si>
  <si>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</si>
  <si>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</si>
  <si>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</si>
  <si>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</si>
  <si>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</si>
  <si>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</si>
  <si>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</si>
  <si>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</si>
  <si>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</si>
  <si>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</si>
  <si>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</si>
  <si>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</si>
  <si>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1"/>
  </si>
  <si>
    <t>都道府県</t>
    <rPh sb="0" eb="4">
      <t>トドウフケン</t>
    </rPh>
    <phoneticPr fontId="1"/>
  </si>
  <si>
    <t>１箇所</t>
    <rPh sb="1" eb="3">
      <t>カショ</t>
    </rPh>
    <phoneticPr fontId="1"/>
  </si>
  <si>
    <t>２箇所</t>
    <rPh sb="1" eb="3">
      <t>カショ</t>
    </rPh>
    <phoneticPr fontId="1"/>
  </si>
  <si>
    <t>訪問介護</t>
    <rPh sb="0" eb="2">
      <t>ホウモン</t>
    </rPh>
    <rPh sb="2" eb="4">
      <t>カイゴ</t>
    </rPh>
    <phoneticPr fontId="1"/>
  </si>
  <si>
    <t>通所介護、通所リハ</t>
    <rPh sb="0" eb="2">
      <t>ツウショ</t>
    </rPh>
    <rPh sb="2" eb="4">
      <t>カイゴ</t>
    </rPh>
    <rPh sb="5" eb="7">
      <t>ツウショ</t>
    </rPh>
    <phoneticPr fontId="1"/>
  </si>
  <si>
    <t>不明</t>
    <rPh sb="0" eb="2">
      <t>フメイ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</si>
  <si>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</si>
  <si>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</si>
  <si>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</si>
  <si>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</si>
  <si>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</si>
  <si>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</si>
  <si>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</si>
  <si>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</si>
  <si>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２人未満</t>
    <rPh sb="1" eb="2">
      <t>ヒト</t>
    </rPh>
    <rPh sb="2" eb="4">
      <t>ミマン</t>
    </rPh>
    <phoneticPr fontId="1"/>
  </si>
  <si>
    <t>４～６人未満</t>
    <rPh sb="3" eb="4">
      <t>ヒト</t>
    </rPh>
    <rPh sb="4" eb="6">
      <t>ミマン</t>
    </rPh>
    <phoneticPr fontId="1"/>
  </si>
  <si>
    <t>６～８人未満</t>
    <rPh sb="3" eb="4">
      <t>ヒト</t>
    </rPh>
    <rPh sb="4" eb="6">
      <t>ミマン</t>
    </rPh>
    <phoneticPr fontId="1"/>
  </si>
  <si>
    <t>８～10人未満</t>
    <rPh sb="4" eb="5">
      <t>ヒト</t>
    </rPh>
    <rPh sb="5" eb="7">
      <t>ミマン</t>
    </rPh>
    <phoneticPr fontId="1"/>
  </si>
  <si>
    <t>20人以上</t>
    <rPh sb="2" eb="3">
      <t>ニン</t>
    </rPh>
    <rPh sb="3" eb="5">
      <t>イジョウ</t>
    </rPh>
    <phoneticPr fontId="1"/>
  </si>
  <si>
    <t>15～20人未満</t>
    <rPh sb="5" eb="6">
      <t>ニン</t>
    </rPh>
    <rPh sb="6" eb="8">
      <t>ミマン</t>
    </rPh>
    <phoneticPr fontId="1"/>
  </si>
  <si>
    <t>10～15人未満</t>
    <rPh sb="5" eb="6">
      <t>ニン</t>
    </rPh>
    <rPh sb="6" eb="8">
      <t>ミマン</t>
    </rPh>
    <phoneticPr fontId="1"/>
  </si>
  <si>
    <t>２～３人未満</t>
    <rPh sb="3" eb="4">
      <t>ヒト</t>
    </rPh>
    <rPh sb="4" eb="6">
      <t>ミマン</t>
    </rPh>
    <phoneticPr fontId="1"/>
  </si>
  <si>
    <t>３～４人未満</t>
    <rPh sb="3" eb="4">
      <t>ヒト</t>
    </rPh>
    <rPh sb="4" eb="6">
      <t>ミマン</t>
    </rPh>
    <phoneticPr fontId="1"/>
  </si>
  <si>
    <t>４～５人未満</t>
    <rPh sb="3" eb="4">
      <t>ヒト</t>
    </rPh>
    <rPh sb="4" eb="6">
      <t>ミマン</t>
    </rPh>
    <phoneticPr fontId="1"/>
  </si>
  <si>
    <t>６～10人未満</t>
    <rPh sb="4" eb="5">
      <t>ヒト</t>
    </rPh>
    <rPh sb="5" eb="7">
      <t>ミマン</t>
    </rPh>
    <phoneticPr fontId="1"/>
  </si>
  <si>
    <t>10人以上</t>
    <rPh sb="2" eb="3">
      <t>ニン</t>
    </rPh>
    <rPh sb="3" eb="5">
      <t>イジョウ</t>
    </rPh>
    <phoneticPr fontId="1"/>
  </si>
  <si>
    <t>※最小値は０を除く</t>
    <rPh sb="1" eb="4">
      <t>サイショウチ</t>
    </rPh>
    <rPh sb="7" eb="8">
      <t>ノゾ</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</si>
  <si>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</si>
  <si>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</si>
  <si>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</si>
  <si>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</si>
  <si>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平均(％)</t>
    <rPh sb="0" eb="1">
      <t>ヒラ</t>
    </rPh>
    <rPh sb="1" eb="2">
      <t>タモツ</t>
    </rPh>
    <phoneticPr fontId="1"/>
  </si>
  <si>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</si>
  <si>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</si>
  <si>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</si>
  <si>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</si>
  <si>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</si>
  <si>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</si>
  <si>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</si>
  <si>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</si>
  <si>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５人未満</t>
    <rPh sb="1" eb="2">
      <t>ヒト</t>
    </rPh>
    <rPh sb="2" eb="4">
      <t>ミマン</t>
    </rPh>
    <phoneticPr fontId="1"/>
  </si>
  <si>
    <t>５～10人未満</t>
    <rPh sb="4" eb="5">
      <t>ヒト</t>
    </rPh>
    <rPh sb="5" eb="7">
      <t>ミマン</t>
    </rPh>
    <phoneticPr fontId="1"/>
  </si>
  <si>
    <t>50人以上</t>
    <rPh sb="2" eb="3">
      <t>ヒト</t>
    </rPh>
    <rPh sb="3" eb="5">
      <t>イジョウ</t>
    </rPh>
    <phoneticPr fontId="1"/>
  </si>
  <si>
    <t>１人</t>
    <rPh sb="1" eb="2">
      <t>ヒト</t>
    </rPh>
    <phoneticPr fontId="1"/>
  </si>
  <si>
    <t>２人</t>
    <rPh sb="1" eb="2">
      <t>ヒト</t>
    </rPh>
    <phoneticPr fontId="1"/>
  </si>
  <si>
    <t>３人</t>
    <rPh sb="1" eb="2">
      <t>ヒト</t>
    </rPh>
    <phoneticPr fontId="1"/>
  </si>
  <si>
    <t>４人</t>
    <rPh sb="1" eb="2">
      <t>ヒト</t>
    </rPh>
    <phoneticPr fontId="1"/>
  </si>
  <si>
    <t>平均(人)</t>
    <rPh sb="0" eb="1">
      <t>ヒラ</t>
    </rPh>
    <rPh sb="1" eb="2">
      <t>タモツ</t>
    </rPh>
    <phoneticPr fontId="1"/>
  </si>
  <si>
    <t>最大(人)</t>
    <rPh sb="0" eb="1">
      <t>サイ</t>
    </rPh>
    <rPh sb="1" eb="2">
      <t>ダイ</t>
    </rPh>
    <phoneticPr fontId="1"/>
  </si>
  <si>
    <t>平均(箇所)</t>
    <rPh sb="0" eb="1">
      <t>ヒラ</t>
    </rPh>
    <rPh sb="1" eb="2">
      <t>タモツ</t>
    </rPh>
    <phoneticPr fontId="1"/>
  </si>
  <si>
    <t>最大(箇所)</t>
    <rPh sb="0" eb="1">
      <t>サイ</t>
    </rPh>
    <rPh sb="1" eb="2">
      <t>ダイ</t>
    </rPh>
    <phoneticPr fontId="1"/>
  </si>
  <si>
    <t>３箇所</t>
    <rPh sb="1" eb="3">
      <t>カショ</t>
    </rPh>
    <phoneticPr fontId="1"/>
  </si>
  <si>
    <t>４箇所</t>
    <rPh sb="1" eb="3">
      <t>カショ</t>
    </rPh>
    <phoneticPr fontId="1"/>
  </si>
  <si>
    <t>５箇所</t>
    <rPh sb="1" eb="3">
      <t>カショ</t>
    </rPh>
    <phoneticPr fontId="1"/>
  </si>
  <si>
    <t>10箇所以上</t>
    <rPh sb="2" eb="4">
      <t>カショ</t>
    </rPh>
    <rPh sb="4" eb="6">
      <t>イジョウ</t>
    </rPh>
    <phoneticPr fontId="1"/>
  </si>
  <si>
    <t>20～30人未満</t>
    <rPh sb="5" eb="6">
      <t>ニン</t>
    </rPh>
    <rPh sb="6" eb="8">
      <t>ミマン</t>
    </rPh>
    <phoneticPr fontId="1"/>
  </si>
  <si>
    <t>自立</t>
    <rPh sb="0" eb="2">
      <t>ジリツ</t>
    </rPh>
    <phoneticPr fontId="1"/>
  </si>
  <si>
    <t>加算なし</t>
    <rPh sb="0" eb="2">
      <t>カサン</t>
    </rPh>
    <phoneticPr fontId="1"/>
  </si>
  <si>
    <t>加算あり</t>
    <rPh sb="0" eb="2">
      <t>カサン</t>
    </rPh>
    <phoneticPr fontId="1"/>
  </si>
  <si>
    <t>届出していない</t>
    <rPh sb="0" eb="2">
      <t>トドケデ</t>
    </rPh>
    <phoneticPr fontId="1"/>
  </si>
  <si>
    <t>届出している</t>
    <rPh sb="0" eb="2">
      <t>トドケデ</t>
    </rPh>
    <phoneticPr fontId="1"/>
  </si>
  <si>
    <t>５人以上</t>
    <rPh sb="1" eb="2">
      <t>ヒト</t>
    </rPh>
    <rPh sb="2" eb="4">
      <t>イジョウ</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</si>
  <si>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</si>
  <si>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</si>
  <si>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</si>
  <si>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</si>
  <si>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30～40人未満</t>
    <rPh sb="5" eb="6">
      <t>ニン</t>
    </rPh>
    <rPh sb="6" eb="8">
      <t>ミマン</t>
    </rPh>
    <phoneticPr fontId="1"/>
  </si>
  <si>
    <t>40人以上</t>
    <rPh sb="2" eb="3">
      <t>ニン</t>
    </rPh>
    <rPh sb="3" eb="5">
      <t>イジョウ</t>
    </rPh>
    <phoneticPr fontId="1"/>
  </si>
  <si>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</si>
  <si>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</si>
  <si>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</si>
  <si>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</si>
  <si>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</si>
  <si>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</si>
  <si>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</si>
  <si>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</si>
  <si>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</si>
  <si>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</si>
  <si>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20％未満</t>
    <rPh sb="3" eb="5">
      <t>ミマン</t>
    </rPh>
    <phoneticPr fontId="1"/>
  </si>
  <si>
    <t>20～40％未満</t>
    <rPh sb="6" eb="8">
      <t>ミマン</t>
    </rPh>
    <phoneticPr fontId="1"/>
  </si>
  <si>
    <t>60～80人未満</t>
    <rPh sb="5" eb="6">
      <t>ヒト</t>
    </rPh>
    <rPh sb="6" eb="8">
      <t>ミマン</t>
    </rPh>
    <phoneticPr fontId="1"/>
  </si>
  <si>
    <t>全　体</t>
    <rPh sb="0" eb="1">
      <t>ゼン</t>
    </rPh>
    <rPh sb="2" eb="3">
      <t>カラダ</t>
    </rPh>
    <phoneticPr fontId="1"/>
  </si>
  <si>
    <t>《定員50人換算》</t>
    <rPh sb="1" eb="3">
      <t>テイイン</t>
    </rPh>
    <rPh sb="5" eb="6">
      <t>ヒト</t>
    </rPh>
    <rPh sb="6" eb="8">
      <t>カンサン</t>
    </rPh>
    <phoneticPr fontId="1"/>
  </si>
  <si>
    <t>最小(％)</t>
    <rPh sb="0" eb="1">
      <t>サイ</t>
    </rPh>
    <rPh sb="1" eb="2">
      <t>ショウ</t>
    </rPh>
    <phoneticPr fontId="1"/>
  </si>
  <si>
    <t>40～50％未満</t>
    <rPh sb="6" eb="8">
      <t>ミマン</t>
    </rPh>
    <phoneticPr fontId="1"/>
  </si>
  <si>
    <t>50～60％未満</t>
    <rPh sb="6" eb="8">
      <t>ミマン</t>
    </rPh>
    <phoneticPr fontId="1"/>
  </si>
  <si>
    <t>60～70％未満</t>
    <rPh sb="6" eb="8">
      <t>ミマン</t>
    </rPh>
    <phoneticPr fontId="1"/>
  </si>
  <si>
    <t>80％以上</t>
    <rPh sb="3" eb="5">
      <t>イジョウ</t>
    </rPh>
    <phoneticPr fontId="1"/>
  </si>
  <si>
    <t>人数積み上げ（人）</t>
    <rPh sb="0" eb="2">
      <t>ニンズウ</t>
    </rPh>
    <rPh sb="2" eb="3">
      <t>ツ</t>
    </rPh>
    <rPh sb="4" eb="5">
      <t>ア</t>
    </rPh>
    <rPh sb="7" eb="8">
      <t>ヒト</t>
    </rPh>
    <phoneticPr fontId="1"/>
  </si>
  <si>
    <t>エラー・無回答</t>
    <rPh sb="4" eb="7">
      <t>ムカイトウ</t>
    </rPh>
    <phoneticPr fontId="1"/>
  </si>
  <si>
    <t>70～80％未満</t>
    <rPh sb="6" eb="8">
      <t>ミマン</t>
    </rPh>
    <phoneticPr fontId="1"/>
  </si>
  <si>
    <t>80～90％未満</t>
    <rPh sb="6" eb="8">
      <t>ミマン</t>
    </rPh>
    <phoneticPr fontId="1"/>
  </si>
  <si>
    <t>90～100％未満</t>
    <rPh sb="7" eb="9">
      <t>ミマン</t>
    </rPh>
    <phoneticPr fontId="1"/>
  </si>
  <si>
    <t>10人未満</t>
    <rPh sb="2" eb="3">
      <t>ニン</t>
    </rPh>
    <rPh sb="3" eb="5">
      <t>ミマン</t>
    </rPh>
    <phoneticPr fontId="1"/>
  </si>
  <si>
    <t>最小(人)</t>
    <rPh sb="0" eb="1">
      <t>サイ</t>
    </rPh>
    <rPh sb="1" eb="2">
      <t>ショウ</t>
    </rPh>
    <phoneticPr fontId="1"/>
  </si>
  <si>
    <t>人数</t>
    <rPh sb="0" eb="2">
      <t>ニンズウ</t>
    </rPh>
    <phoneticPr fontId="1"/>
  </si>
  <si>
    <t>Ⅰ</t>
  </si>
  <si>
    <t>Ⅱ</t>
  </si>
  <si>
    <t>Ⅲ</t>
  </si>
  <si>
    <t>Ⅳ</t>
  </si>
  <si>
    <t>Ｍ</t>
  </si>
  <si>
    <t>100％</t>
  </si>
  <si>
    <t>訪問看護</t>
    <rPh sb="0" eb="2">
      <t>ホウモン</t>
    </rPh>
    <rPh sb="2" eb="4">
      <t>カンゴ</t>
    </rPh>
    <phoneticPr fontId="1"/>
  </si>
  <si>
    <t>病院</t>
    <rPh sb="0" eb="2">
      <t>ヒヨ</t>
    </rPh>
    <phoneticPr fontId="1"/>
  </si>
  <si>
    <t>診療所（有床）</t>
    <rPh sb="0" eb="3">
      <t>シンリョウショ</t>
    </rPh>
    <rPh sb="4" eb="6">
      <t>ユウショウ</t>
    </rPh>
    <phoneticPr fontId="1"/>
  </si>
  <si>
    <t>診療所（無床）</t>
    <rPh sb="0" eb="3">
      <t>シンリョウショ</t>
    </rPh>
    <rPh sb="4" eb="6">
      <t>ムショウ</t>
    </rPh>
    <phoneticPr fontId="1"/>
  </si>
  <si>
    <t>調剤薬局</t>
    <rPh sb="0" eb="2">
      <t>チョウザイ</t>
    </rPh>
    <rPh sb="2" eb="4">
      <t>ヤッキョク</t>
    </rPh>
    <phoneticPr fontId="1"/>
  </si>
  <si>
    <t>50％未満</t>
    <rPh sb="3" eb="5">
      <t>ミマン</t>
    </rPh>
    <phoneticPr fontId="1"/>
  </si>
  <si>
    <t>50～70％未満</t>
    <rPh sb="6" eb="8">
      <t>ミマン</t>
    </rPh>
    <phoneticPr fontId="1"/>
  </si>
  <si>
    <t>80～100％未満</t>
    <rPh sb="7" eb="9">
      <t>ミマン</t>
    </rPh>
    <phoneticPr fontId="1"/>
  </si>
  <si>
    <t>30％未満</t>
    <rPh sb="3" eb="5">
      <t>ミマン</t>
    </rPh>
    <phoneticPr fontId="1"/>
  </si>
  <si>
    <t>30～50％未満</t>
    <rPh sb="6" eb="8">
      <t>ミマン</t>
    </rPh>
    <phoneticPr fontId="1"/>
  </si>
  <si>
    <t>６～７箇所</t>
    <rPh sb="3" eb="5">
      <t>カショ</t>
    </rPh>
    <phoneticPr fontId="1"/>
  </si>
  <si>
    <t>０人</t>
    <rPh sb="1" eb="2">
      <t>ヒト</t>
    </rPh>
    <phoneticPr fontId="1"/>
  </si>
  <si>
    <t>０％</t>
    <phoneticPr fontId="1"/>
  </si>
  <si>
    <t>０％</t>
  </si>
  <si>
    <t>０人</t>
  </si>
  <si>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</si>
  <si>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</si>
  <si>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</si>
  <si>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</si>
  <si>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</si>
  <si>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</si>
  <si>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1"/>
  </si>
  <si>
    <t>20～50％未満</t>
    <rPh sb="6" eb="8">
      <t>ミマン</t>
    </rPh>
    <phoneticPr fontId="1"/>
  </si>
  <si>
    <t>50～80％未満</t>
    <rPh sb="6" eb="8">
      <t>ミマン</t>
    </rPh>
    <phoneticPr fontId="1"/>
  </si>
  <si>
    <t>50～70％未満</t>
    <rPh sb="6" eb="8">
      <t>ミマン</t>
    </rPh>
    <phoneticPr fontId="3"/>
  </si>
  <si>
    <t>70％以上</t>
    <rPh sb="3" eb="5">
      <t>イジョウ</t>
    </rPh>
    <phoneticPr fontId="3"/>
  </si>
  <si>
    <t>７級地</t>
    <rPh sb="1" eb="3">
      <t>キュウチ</t>
    </rPh>
    <phoneticPr fontId="9"/>
  </si>
  <si>
    <t>40～60％未満</t>
    <rPh sb="6" eb="8">
      <t>ミマン</t>
    </rPh>
    <phoneticPr fontId="1"/>
  </si>
  <si>
    <t>60～80％未満</t>
    <rPh sb="6" eb="8">
      <t>ミマン</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</si>
  <si>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</si>
  <si>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</si>
  <si>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サービス付（特）</t>
    <rPh sb="4" eb="5">
      <t>ツキ</t>
    </rPh>
    <rPh sb="6" eb="7">
      <t>トク</t>
    </rPh>
    <phoneticPr fontId="1"/>
  </si>
  <si>
    <t>サービス付（非特）</t>
    <rPh sb="4" eb="5">
      <t>ツキ</t>
    </rPh>
    <rPh sb="6" eb="7">
      <t>ヒ</t>
    </rPh>
    <rPh sb="7" eb="8">
      <t>トク</t>
    </rPh>
    <phoneticPr fontId="1"/>
  </si>
  <si>
    <t>件数</t>
    <rPh sb="0" eb="2">
      <t>ケンスウ</t>
    </rPh>
    <phoneticPr fontId="1"/>
  </si>
  <si>
    <t>割合</t>
    <rPh sb="0" eb="2">
      <t>ワリアイ</t>
    </rPh>
    <phoneticPr fontId="1"/>
  </si>
  <si>
    <t>Ⅰ　運営法人の概要</t>
    <rPh sb="2" eb="4">
      <t>ウンエイ</t>
    </rPh>
    <rPh sb="4" eb="6">
      <t>ホウジン</t>
    </rPh>
    <rPh sb="7" eb="9">
      <t>ガイヨウ</t>
    </rPh>
    <phoneticPr fontId="1"/>
  </si>
  <si>
    <t>問１(1) 事業主体法人種別</t>
    <rPh sb="0" eb="1">
      <t>トイ</t>
    </rPh>
    <rPh sb="6" eb="8">
      <t>ジギョウ</t>
    </rPh>
    <rPh sb="8" eb="10">
      <t>シュタイ</t>
    </rPh>
    <rPh sb="10" eb="12">
      <t>ホウジン</t>
    </rPh>
    <rPh sb="12" eb="14">
      <t>シュベツ</t>
    </rPh>
    <phoneticPr fontId="1"/>
  </si>
  <si>
    <t>株式会社</t>
    <rPh sb="0" eb="4">
      <t>カフ</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</si>
  <si>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</si>
  <si>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</si>
  <si>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</si>
  <si>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</si>
  <si>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問１(2) 母体となる法人の業種</t>
    <rPh sb="0" eb="1">
      <t>トイ</t>
    </rPh>
    <rPh sb="6" eb="8">
      <t>ボタイ</t>
    </rPh>
    <rPh sb="11" eb="13">
      <t>ホウジン</t>
    </rPh>
    <rPh sb="14" eb="16">
      <t>ギョウシュ</t>
    </rPh>
    <phoneticPr fontId="1"/>
  </si>
  <si>
    <t>介護サービス関連</t>
    <rPh sb="0" eb="2">
      <t>カイゴ</t>
    </rPh>
    <rPh sb="6" eb="8">
      <t>カンレン</t>
    </rPh>
    <phoneticPr fontId="1"/>
  </si>
  <si>
    <t>不動産・建設業関連</t>
    <rPh sb="0" eb="3">
      <t>フドウサン</t>
    </rPh>
    <rPh sb="4" eb="7">
      <t>ケンセツギョウ</t>
    </rPh>
    <rPh sb="7" eb="9">
      <t>カンレン</t>
    </rPh>
    <phoneticPr fontId="1"/>
  </si>
  <si>
    <t>医療関連</t>
    <rPh sb="0" eb="2">
      <t>イリョウ</t>
    </rPh>
    <rPh sb="2" eb="4">
      <t>カンレン</t>
    </rPh>
    <phoneticPr fontId="1"/>
  </si>
  <si>
    <t>社会福祉関連</t>
    <rPh sb="0" eb="2">
      <t>シャカイ</t>
    </rPh>
    <rPh sb="2" eb="4">
      <t>フクシ</t>
    </rPh>
    <rPh sb="4" eb="6">
      <t>カンレン</t>
    </rPh>
    <phoneticPr fontId="1"/>
  </si>
  <si>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1"/>
  </si>
  <si>
    <t>３～９箇所</t>
    <rPh sb="3" eb="5">
      <t>カショ</t>
    </rPh>
    <phoneticPr fontId="1"/>
  </si>
  <si>
    <t>10～49箇所</t>
    <rPh sb="5" eb="7">
      <t>カショ</t>
    </rPh>
    <phoneticPr fontId="1"/>
  </si>
  <si>
    <t>50箇所以上</t>
    <rPh sb="2" eb="4">
      <t>カショ</t>
    </rPh>
    <rPh sb="4" eb="6">
      <t>イジョウ</t>
    </rPh>
    <phoneticPr fontId="1"/>
  </si>
  <si>
    <t>Ⅱ　施設の概要</t>
    <rPh sb="2" eb="4">
      <t>シセツ</t>
    </rPh>
    <rPh sb="5" eb="7">
      <t>ガイヨウ</t>
    </rPh>
    <phoneticPr fontId="1"/>
  </si>
  <si>
    <t>問２(1) 事業所開設年月</t>
    <rPh sb="0" eb="1">
      <t>トイ</t>
    </rPh>
    <rPh sb="6" eb="9">
      <t>ジギョウショ</t>
    </rPh>
    <rPh sb="9" eb="11">
      <t>カイセツ</t>
    </rPh>
    <rPh sb="11" eb="13">
      <t>ネンゲツ</t>
    </rPh>
    <phoneticPr fontId="1"/>
  </si>
  <si>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</si>
  <si>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</si>
  <si>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</si>
  <si>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</si>
  <si>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</si>
  <si>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自立のみ</t>
    <rPh sb="0" eb="2">
      <t>ジリツ</t>
    </rPh>
    <phoneticPr fontId="1"/>
  </si>
  <si>
    <t>自立・要支援のみ</t>
    <rPh sb="0" eb="2">
      <t>ジリツ</t>
    </rPh>
    <rPh sb="3" eb="6">
      <t>ヨウシエン</t>
    </rPh>
    <phoneticPr fontId="1"/>
  </si>
  <si>
    <t>要支援・要介護のみ</t>
    <rPh sb="0" eb="3">
      <t>ヨウシエン</t>
    </rPh>
    <rPh sb="4" eb="7">
      <t>ヨウカイゴ</t>
    </rPh>
    <phoneticPr fontId="1"/>
  </si>
  <si>
    <t>要介護のみ</t>
    <rPh sb="0" eb="3">
      <t>ヨウカイゴ</t>
    </rPh>
    <phoneticPr fontId="1"/>
  </si>
  <si>
    <t>自立・要支援・要介護（要件なし）</t>
    <rPh sb="0" eb="2">
      <t>ジリツ</t>
    </rPh>
    <rPh sb="3" eb="6">
      <t>ヨウシエン</t>
    </rPh>
    <rPh sb="7" eb="10">
      <t>ヨウカイゴ</t>
    </rPh>
    <rPh sb="11" eb="13">
      <t>ヨウケン</t>
    </rPh>
    <phoneticPr fontId="1"/>
  </si>
  <si>
    <t>問２(3)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1"/>
  </si>
  <si>
    <t>指定なし</t>
    <rPh sb="0" eb="2">
      <t>シテイ</t>
    </rPh>
    <phoneticPr fontId="1"/>
  </si>
  <si>
    <t>10室未満</t>
    <rPh sb="2" eb="3">
      <t>シツ</t>
    </rPh>
    <rPh sb="3" eb="5">
      <t>ミマン</t>
    </rPh>
    <phoneticPr fontId="1"/>
  </si>
  <si>
    <t>100室以上</t>
    <rPh sb="3" eb="4">
      <t>シツ</t>
    </rPh>
    <rPh sb="4" eb="6">
      <t>イジョウ</t>
    </rPh>
    <phoneticPr fontId="1"/>
  </si>
  <si>
    <t>平均(室・戸)</t>
    <rPh sb="0" eb="1">
      <t>ヒラ</t>
    </rPh>
    <rPh sb="1" eb="2">
      <t>タモツ</t>
    </rPh>
    <phoneticPr fontId="1"/>
  </si>
  <si>
    <t>最大(室・戸)</t>
    <rPh sb="0" eb="1">
      <t>サイ</t>
    </rPh>
    <rPh sb="1" eb="2">
      <t>ダイ</t>
    </rPh>
    <phoneticPr fontId="1"/>
  </si>
  <si>
    <t>最小(室・戸)</t>
    <rPh sb="0" eb="1">
      <t>サイ</t>
    </rPh>
    <rPh sb="1" eb="2">
      <t>ショウ</t>
    </rPh>
    <phoneticPr fontId="1"/>
  </si>
  <si>
    <t>90～95％未満</t>
    <rPh sb="6" eb="8">
      <t>ミマン</t>
    </rPh>
    <phoneticPr fontId="1"/>
  </si>
  <si>
    <t>100％</t>
    <phoneticPr fontId="1"/>
  </si>
  <si>
    <t>全額前払い</t>
    <rPh sb="0" eb="2">
      <t>ゼンガク</t>
    </rPh>
    <rPh sb="2" eb="4">
      <t>マエバラ</t>
    </rPh>
    <phoneticPr fontId="1"/>
  </si>
  <si>
    <t>一部を前払い、残りを月払い（併用方式）</t>
    <rPh sb="0" eb="2">
      <t>イチブ</t>
    </rPh>
    <rPh sb="3" eb="5">
      <t>マエバラ</t>
    </rPh>
    <rPh sb="7" eb="8">
      <t>ノコ</t>
    </rPh>
    <rPh sb="10" eb="12">
      <t>ツキバラ</t>
    </rPh>
    <rPh sb="14" eb="16">
      <t>ヘイヨウ</t>
    </rPh>
    <rPh sb="16" eb="18">
      <t>ホウシキ</t>
    </rPh>
    <phoneticPr fontId="1"/>
  </si>
  <si>
    <t>全額年払い</t>
    <rPh sb="0" eb="2">
      <t>ゼンガク</t>
    </rPh>
    <rPh sb="2" eb="4">
      <t>ネンバラ</t>
    </rPh>
    <phoneticPr fontId="1"/>
  </si>
  <si>
    <t>全額月払い</t>
    <rPh sb="0" eb="2">
      <t>ゼンガク</t>
    </rPh>
    <rPh sb="2" eb="4">
      <t>ツキバラ</t>
    </rPh>
    <phoneticPr fontId="1"/>
  </si>
  <si>
    <t>13～18㎡未満</t>
    <rPh sb="6" eb="8">
      <t>ミマン</t>
    </rPh>
    <phoneticPr fontId="1"/>
  </si>
  <si>
    <t>18～25㎡未満</t>
    <rPh sb="6" eb="8">
      <t>ミマン</t>
    </rPh>
    <phoneticPr fontId="1"/>
  </si>
  <si>
    <t>25～30㎡未満</t>
    <rPh sb="6" eb="8">
      <t>ミマン</t>
    </rPh>
    <phoneticPr fontId="1"/>
  </si>
  <si>
    <t>30㎡以上</t>
    <rPh sb="3" eb="5">
      <t>イジョウ</t>
    </rPh>
    <phoneticPr fontId="1"/>
  </si>
  <si>
    <t>平均(㎡)</t>
    <rPh sb="0" eb="1">
      <t>ヒラ</t>
    </rPh>
    <rPh sb="1" eb="2">
      <t>タモツ</t>
    </rPh>
    <phoneticPr fontId="1"/>
  </si>
  <si>
    <t>最大(㎡)</t>
    <rPh sb="0" eb="1">
      <t>サイ</t>
    </rPh>
    <rPh sb="1" eb="2">
      <t>ダイ</t>
    </rPh>
    <phoneticPr fontId="1"/>
  </si>
  <si>
    <t>最小(㎡)</t>
    <rPh sb="0" eb="1">
      <t>サイ</t>
    </rPh>
    <rPh sb="1" eb="2">
      <t>ショウ</t>
    </rPh>
    <phoneticPr fontId="1"/>
  </si>
  <si>
    <t>０円</t>
    <rPh sb="1" eb="2">
      <t>エン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</si>
  <si>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</si>
  <si>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</si>
  <si>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</si>
  <si>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</si>
  <si>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</si>
  <si>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</si>
  <si>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</si>
  <si>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１万円未満</t>
    <rPh sb="1" eb="3">
      <t>マンエン</t>
    </rPh>
    <rPh sb="3" eb="5">
      <t>ミマン</t>
    </rPh>
    <phoneticPr fontId="1"/>
  </si>
  <si>
    <t>１～２万円未満</t>
    <rPh sb="3" eb="5">
      <t>マンエン</t>
    </rPh>
    <rPh sb="5" eb="7">
      <t>ミマン</t>
    </rPh>
    <phoneticPr fontId="1"/>
  </si>
  <si>
    <t>２～３万円未満</t>
    <rPh sb="3" eb="5">
      <t>マンエン</t>
    </rPh>
    <rPh sb="5" eb="7">
      <t>ミマン</t>
    </rPh>
    <phoneticPr fontId="1"/>
  </si>
  <si>
    <t>６～８万円未満</t>
    <rPh sb="3" eb="5">
      <t>マンエン</t>
    </rPh>
    <rPh sb="5" eb="7">
      <t>ミマン</t>
    </rPh>
    <phoneticPr fontId="1"/>
  </si>
  <si>
    <t>10万円以上</t>
    <rPh sb="2" eb="4">
      <t>マンエン</t>
    </rPh>
    <rPh sb="4" eb="6">
      <t>イジョウ</t>
    </rPh>
    <phoneticPr fontId="1"/>
  </si>
  <si>
    <t>６万円以上</t>
    <rPh sb="1" eb="3">
      <t>マンエン</t>
    </rPh>
    <rPh sb="3" eb="5">
      <t>イジョウ</t>
    </rPh>
    <phoneticPr fontId="1"/>
  </si>
  <si>
    <t>５千円未満</t>
    <rPh sb="1" eb="3">
      <t>センエン</t>
    </rPh>
    <rPh sb="3" eb="5">
      <t>ミマン</t>
    </rPh>
    <phoneticPr fontId="1"/>
  </si>
  <si>
    <t>５千～１万円未満</t>
    <rPh sb="1" eb="2">
      <t>セン</t>
    </rPh>
    <rPh sb="4" eb="6">
      <t>マンエン</t>
    </rPh>
    <rPh sb="6" eb="8">
      <t>ミマン</t>
    </rPh>
    <phoneticPr fontId="1"/>
  </si>
  <si>
    <t>１～１万５千円未満</t>
    <rPh sb="3" eb="4">
      <t>マン</t>
    </rPh>
    <rPh sb="5" eb="7">
      <t>センエン</t>
    </rPh>
    <rPh sb="7" eb="9">
      <t>ミマン</t>
    </rPh>
    <phoneticPr fontId="1"/>
  </si>
  <si>
    <t>１万５千～２万円未満</t>
    <rPh sb="1" eb="2">
      <t>マン</t>
    </rPh>
    <rPh sb="3" eb="4">
      <t>セン</t>
    </rPh>
    <rPh sb="6" eb="8">
      <t>マンエン</t>
    </rPh>
    <rPh sb="8" eb="10">
      <t>ミマン</t>
    </rPh>
    <phoneticPr fontId="1"/>
  </si>
  <si>
    <t>４万円以上</t>
    <rPh sb="1" eb="3">
      <t>マンエン</t>
    </rPh>
    <rPh sb="3" eb="5">
      <t>イジョウ</t>
    </rPh>
    <phoneticPr fontId="1"/>
  </si>
  <si>
    <t>平均(円)</t>
    <rPh sb="0" eb="1">
      <t>ヒラ</t>
    </rPh>
    <rPh sb="1" eb="2">
      <t>タモツ</t>
    </rPh>
    <rPh sb="3" eb="4">
      <t>エン</t>
    </rPh>
    <phoneticPr fontId="1"/>
  </si>
  <si>
    <t>最大(円)</t>
    <rPh sb="0" eb="1">
      <t>サイ</t>
    </rPh>
    <rPh sb="1" eb="2">
      <t>ダイ</t>
    </rPh>
    <phoneticPr fontId="1"/>
  </si>
  <si>
    <t>最小(円)</t>
    <rPh sb="0" eb="1">
      <t>サイ</t>
    </rPh>
    <rPh sb="1" eb="2">
      <t>ショウ</t>
    </rPh>
    <phoneticPr fontId="1"/>
  </si>
  <si>
    <t>40～100％未満</t>
    <rPh sb="7" eb="9">
      <t>ミマン</t>
    </rPh>
    <phoneticPr fontId="1"/>
  </si>
  <si>
    <t>３万円未満</t>
    <rPh sb="1" eb="2">
      <t>マン</t>
    </rPh>
    <rPh sb="2" eb="3">
      <t>エン</t>
    </rPh>
    <rPh sb="3" eb="5">
      <t>ミマン</t>
    </rPh>
    <phoneticPr fontId="1"/>
  </si>
  <si>
    <t>15～20万円未満</t>
    <rPh sb="5" eb="7">
      <t>マンエン</t>
    </rPh>
    <rPh sb="7" eb="9">
      <t>ミマン</t>
    </rPh>
    <phoneticPr fontId="1"/>
  </si>
  <si>
    <t>20万円以上</t>
    <rPh sb="2" eb="4">
      <t>マンエン</t>
    </rPh>
    <rPh sb="4" eb="6">
      <t>イジョウ</t>
    </rPh>
    <phoneticPr fontId="1"/>
  </si>
  <si>
    <t>10万円未満</t>
    <rPh sb="2" eb="3">
      <t>マン</t>
    </rPh>
    <rPh sb="3" eb="4">
      <t>エン</t>
    </rPh>
    <rPh sb="4" eb="6">
      <t>ミマン</t>
    </rPh>
    <phoneticPr fontId="1"/>
  </si>
  <si>
    <t>30万円以上</t>
    <rPh sb="2" eb="3">
      <t>マン</t>
    </rPh>
    <rPh sb="3" eb="4">
      <t>エン</t>
    </rPh>
    <rPh sb="4" eb="6">
      <t>イジョウ</t>
    </rPh>
    <phoneticPr fontId="1"/>
  </si>
  <si>
    <t>10～12万円未満</t>
    <rPh sb="5" eb="6">
      <t>マン</t>
    </rPh>
    <rPh sb="6" eb="7">
      <t>エン</t>
    </rPh>
    <rPh sb="7" eb="9">
      <t>ミマン</t>
    </rPh>
    <phoneticPr fontId="1"/>
  </si>
  <si>
    <t>12～14万円未満</t>
    <rPh sb="5" eb="6">
      <t>マン</t>
    </rPh>
    <rPh sb="6" eb="7">
      <t>エン</t>
    </rPh>
    <rPh sb="7" eb="9">
      <t>ミマン</t>
    </rPh>
    <phoneticPr fontId="1"/>
  </si>
  <si>
    <t>14～16万円未満</t>
    <rPh sb="5" eb="6">
      <t>マン</t>
    </rPh>
    <rPh sb="6" eb="7">
      <t>エン</t>
    </rPh>
    <rPh sb="7" eb="9">
      <t>ミマン</t>
    </rPh>
    <phoneticPr fontId="1"/>
  </si>
  <si>
    <t>16～18万円未満</t>
    <rPh sb="5" eb="6">
      <t>マン</t>
    </rPh>
    <rPh sb="6" eb="7">
      <t>エン</t>
    </rPh>
    <rPh sb="7" eb="9">
      <t>ミマン</t>
    </rPh>
    <phoneticPr fontId="1"/>
  </si>
  <si>
    <t>18～20万円未満</t>
    <rPh sb="5" eb="6">
      <t>マン</t>
    </rPh>
    <rPh sb="6" eb="7">
      <t>エン</t>
    </rPh>
    <rPh sb="7" eb="9">
      <t>ミマン</t>
    </rPh>
    <phoneticPr fontId="1"/>
  </si>
  <si>
    <t>20～25万円未満</t>
    <rPh sb="5" eb="6">
      <t>マン</t>
    </rPh>
    <rPh sb="6" eb="7">
      <t>エン</t>
    </rPh>
    <rPh sb="7" eb="9">
      <t>ミマン</t>
    </rPh>
    <phoneticPr fontId="1"/>
  </si>
  <si>
    <t>25～30万円未満</t>
    <rPh sb="5" eb="6">
      <t>マン</t>
    </rPh>
    <rPh sb="6" eb="7">
      <t>エン</t>
    </rPh>
    <rPh sb="7" eb="9">
      <t>ミマン</t>
    </rPh>
    <phoneticPr fontId="1"/>
  </si>
  <si>
    <t>８万円未満</t>
    <rPh sb="1" eb="3">
      <t>マンエン</t>
    </rPh>
    <rPh sb="3" eb="5">
      <t>ミマン</t>
    </rPh>
    <phoneticPr fontId="1"/>
  </si>
  <si>
    <t>20～25万円未満</t>
    <rPh sb="5" eb="7">
      <t>マンエン</t>
    </rPh>
    <rPh sb="7" eb="9">
      <t>ミマン</t>
    </rPh>
    <phoneticPr fontId="1"/>
  </si>
  <si>
    <t>25～30万円未満</t>
    <rPh sb="5" eb="7">
      <t>マンエン</t>
    </rPh>
    <rPh sb="7" eb="9">
      <t>ミマン</t>
    </rPh>
    <phoneticPr fontId="1"/>
  </si>
  <si>
    <t>30万円以上</t>
    <rPh sb="2" eb="4">
      <t>マンエン</t>
    </rPh>
    <rPh sb="4" eb="6">
      <t>イジョウ</t>
    </rPh>
    <phoneticPr fontId="1"/>
  </si>
  <si>
    <t>５～７万円未満</t>
    <rPh sb="3" eb="5">
      <t>マンエン</t>
    </rPh>
    <rPh sb="5" eb="7">
      <t>ミマン</t>
    </rPh>
    <phoneticPr fontId="1"/>
  </si>
  <si>
    <t>７～10万円未満</t>
    <rPh sb="4" eb="6">
      <t>マンエン</t>
    </rPh>
    <rPh sb="6" eb="8">
      <t>ミマン</t>
    </rPh>
    <phoneticPr fontId="1"/>
  </si>
  <si>
    <t>５～10万円未満</t>
    <rPh sb="4" eb="6">
      <t>マンエン</t>
    </rPh>
    <rPh sb="6" eb="8">
      <t>ミマン</t>
    </rPh>
    <phoneticPr fontId="1"/>
  </si>
  <si>
    <t>20～30万円未満</t>
    <rPh sb="5" eb="7">
      <t>マンエン</t>
    </rPh>
    <rPh sb="7" eb="9">
      <t>ミマン</t>
    </rPh>
    <phoneticPr fontId="1"/>
  </si>
  <si>
    <t>30～50万円未満</t>
    <rPh sb="5" eb="7">
      <t>マンエン</t>
    </rPh>
    <rPh sb="7" eb="9">
      <t>ミマン</t>
    </rPh>
    <phoneticPr fontId="1"/>
  </si>
  <si>
    <t>50～100万円未満</t>
    <rPh sb="6" eb="8">
      <t>マンエン</t>
    </rPh>
    <rPh sb="8" eb="10">
      <t>ミマン</t>
    </rPh>
    <phoneticPr fontId="1"/>
  </si>
  <si>
    <t>100万円以上</t>
    <rPh sb="3" eb="5">
      <t>マンエン</t>
    </rPh>
    <rPh sb="5" eb="7">
      <t>イジョウ</t>
    </rPh>
    <phoneticPr fontId="1"/>
  </si>
  <si>
    <r>
      <t>利用日数に応じた日割払い</t>
    </r>
    <r>
      <rPr>
        <sz val="7"/>
        <rFont val="ＭＳ Ｐ明朝"/>
        <family val="1"/>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1"/>
  </si>
  <si>
    <t>併設</t>
    <rPh sb="0" eb="2">
      <t>ヘイセツ</t>
    </rPh>
    <phoneticPr fontId="1"/>
  </si>
  <si>
    <t>隣接</t>
    <rPh sb="0" eb="2">
      <t>リンセツ</t>
    </rPh>
    <phoneticPr fontId="1"/>
  </si>
  <si>
    <t>なし</t>
    <phoneticPr fontId="1"/>
  </si>
  <si>
    <t>無回答</t>
    <rPh sb="0" eb="3">
      <t>ムカイトウ</t>
    </rPh>
    <phoneticPr fontId="1"/>
  </si>
  <si>
    <t>全体</t>
    <rPh sb="0" eb="2">
      <t>ゼンタイ</t>
    </rPh>
    <phoneticPr fontId="1"/>
  </si>
  <si>
    <t>件数</t>
    <rPh sb="0" eb="2">
      <t>ケンスウ</t>
    </rPh>
    <phoneticPr fontId="1"/>
  </si>
  <si>
    <t>実施</t>
    <rPh sb="0" eb="2">
      <t>ジッシ</t>
    </rPh>
    <phoneticPr fontId="1"/>
  </si>
  <si>
    <t>非実施</t>
    <rPh sb="0" eb="1">
      <t>ヒ</t>
    </rPh>
    <rPh sb="1" eb="3">
      <t>ジッシ</t>
    </rPh>
    <phoneticPr fontId="1"/>
  </si>
  <si>
    <t>70％未満</t>
    <rPh sb="3" eb="5">
      <t>ミマン</t>
    </rPh>
    <phoneticPr fontId="1"/>
  </si>
  <si>
    <t>１施設当たり平均人数</t>
    <rPh sb="1" eb="3">
      <t>シセツ</t>
    </rPh>
    <rPh sb="3" eb="4">
      <t>ア</t>
    </rPh>
    <rPh sb="6" eb="8">
      <t>ヘイキン</t>
    </rPh>
    <rPh sb="8" eb="10">
      <t>ニンズウ</t>
    </rPh>
    <phoneticPr fontId="1"/>
  </si>
  <si>
    <r>
      <t>平　均</t>
    </r>
    <r>
      <rPr>
        <vertAlign val="superscript"/>
        <sz val="9"/>
        <rFont val="ＭＳ 明朝"/>
        <family val="1"/>
        <charset val="128"/>
      </rPr>
      <t>＊１</t>
    </r>
    <rPh sb="0" eb="1">
      <t>ヒラ</t>
    </rPh>
    <rPh sb="2" eb="3">
      <t>ヒトシ</t>
    </rPh>
    <phoneticPr fontId="1"/>
  </si>
  <si>
    <r>
      <t>平　均</t>
    </r>
    <r>
      <rPr>
        <vertAlign val="superscript"/>
        <sz val="9"/>
        <rFont val="ＭＳ 明朝"/>
        <family val="1"/>
        <charset val="128"/>
      </rPr>
      <t>＊２</t>
    </r>
    <rPh sb="0" eb="1">
      <t>ヒラ</t>
    </rPh>
    <rPh sb="2" eb="3">
      <t>ヒトシ</t>
    </rPh>
    <phoneticPr fontId="1"/>
  </si>
  <si>
    <t>５～６人未満</t>
    <rPh sb="3" eb="4">
      <t>ヒト</t>
    </rPh>
    <rPh sb="4" eb="6">
      <t>ミマン</t>
    </rPh>
    <phoneticPr fontId="1"/>
  </si>
  <si>
    <t>自立・認定なし</t>
    <rPh sb="3" eb="5">
      <t>ニンテイ</t>
    </rPh>
    <phoneticPr fontId="1"/>
  </si>
  <si>
    <t>４万円未満</t>
    <rPh sb="1" eb="3">
      <t>マンエン</t>
    </rPh>
    <rPh sb="3" eb="5">
      <t>ミマン</t>
    </rPh>
    <phoneticPr fontId="1"/>
  </si>
  <si>
    <t>４～６万円未満</t>
    <rPh sb="3" eb="5">
      <t>マンエン</t>
    </rPh>
    <rPh sb="5" eb="7">
      <t>ミマン</t>
    </rPh>
    <phoneticPr fontId="1"/>
  </si>
  <si>
    <t>６～８万円未満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</si>
  <si>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</si>
  <si>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</si>
  <si>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15～20万円未満</t>
    <rPh sb="5" eb="7">
      <t>マンエン</t>
    </rPh>
    <rPh sb="7" eb="9">
      <t>ミマン</t>
    </rPh>
    <phoneticPr fontId="1"/>
  </si>
  <si>
    <t>20～30万円未満</t>
    <rPh sb="5" eb="7">
      <t>マンエン</t>
    </rPh>
    <rPh sb="7" eb="9">
      <t>ミマン</t>
    </rPh>
    <phoneticPr fontId="1"/>
  </si>
  <si>
    <t>30万円以上</t>
    <rPh sb="2" eb="4">
      <t>マンエン</t>
    </rPh>
    <rPh sb="4" eb="6">
      <t>イジョウ</t>
    </rPh>
    <phoneticPr fontId="1"/>
  </si>
  <si>
    <t>重複を除いた実際の入居者数</t>
    <rPh sb="0" eb="2">
      <t>チョウフク</t>
    </rPh>
    <rPh sb="3" eb="4">
      <t>ノゾ</t>
    </rPh>
    <rPh sb="6" eb="8">
      <t>ジッサイ</t>
    </rPh>
    <rPh sb="9" eb="12">
      <t>ニュウキョシャ</t>
    </rPh>
    <rPh sb="12" eb="13">
      <t>スウ</t>
    </rPh>
    <phoneticPr fontId="1"/>
  </si>
  <si>
    <t>０箇所</t>
    <rPh sb="1" eb="3">
      <t>カショ</t>
    </rPh>
    <phoneticPr fontId="1"/>
  </si>
  <si>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</si>
  <si>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</si>
  <si>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10～20％
未満</t>
    <rPh sb="7" eb="9">
      <t>ミマン</t>
    </rPh>
    <phoneticPr fontId="1"/>
  </si>
  <si>
    <t>平均
（％）</t>
    <rPh sb="0" eb="2">
      <t>ヘイキン</t>
    </rPh>
    <phoneticPr fontId="1"/>
  </si>
  <si>
    <t>70～90％未満</t>
    <rPh sb="6" eb="8">
      <t>ミマン</t>
    </rPh>
    <phoneticPr fontId="1"/>
  </si>
  <si>
    <t>2012～2014年</t>
    <rPh sb="9" eb="10">
      <t>ネン</t>
    </rPh>
    <phoneticPr fontId="1"/>
  </si>
  <si>
    <t>沖縄</t>
    <rPh sb="0" eb="2">
      <t>オキナワ</t>
    </rPh>
    <phoneticPr fontId="1"/>
  </si>
  <si>
    <t>送付数</t>
    <rPh sb="0" eb="2">
      <t>ソウフ</t>
    </rPh>
    <rPh sb="2" eb="3">
      <t>スウ</t>
    </rPh>
    <phoneticPr fontId="1"/>
  </si>
  <si>
    <t>有料老人ホーム</t>
    <rPh sb="0" eb="7">
      <t>ユロ</t>
    </rPh>
    <phoneticPr fontId="1"/>
  </si>
  <si>
    <t>サービス付き高齢者向け住宅</t>
    <rPh sb="1" eb="13">
      <t>ジ</t>
    </rPh>
    <phoneticPr fontId="1"/>
  </si>
  <si>
    <t>町村</t>
    <rPh sb="0" eb="2">
      <t>チョウソン</t>
    </rPh>
    <phoneticPr fontId="1"/>
  </si>
  <si>
    <t>平均開設後運営年数(年)</t>
    <rPh sb="0" eb="2">
      <t>ヘイキン</t>
    </rPh>
    <rPh sb="2" eb="4">
      <t>カイセツ</t>
    </rPh>
    <rPh sb="4" eb="5">
      <t>ノチ</t>
    </rPh>
    <rPh sb="5" eb="7">
      <t>ウンエイ</t>
    </rPh>
    <rPh sb="7" eb="9">
      <t>ネンスウ</t>
    </rPh>
    <rPh sb="10" eb="11">
      <t>ネン</t>
    </rPh>
    <phoneticPr fontId="1"/>
  </si>
  <si>
    <t>８～９箇所</t>
    <rPh sb="3" eb="5">
      <t>カショ</t>
    </rPh>
    <phoneticPr fontId="1"/>
  </si>
  <si>
    <t>平均上下５％カット(％)</t>
    <rPh sb="0" eb="1">
      <t>ヒラ</t>
    </rPh>
    <rPh sb="1" eb="2">
      <t>タモツ</t>
    </rPh>
    <rPh sb="2" eb="4">
      <t>ジョウゲ</t>
    </rPh>
    <phoneticPr fontId="1"/>
  </si>
  <si>
    <t>13㎡未満</t>
    <rPh sb="3" eb="5">
      <t>ミマン</t>
    </rPh>
    <phoneticPr fontId="1"/>
  </si>
  <si>
    <t>上下５％カット平均(％)</t>
    <rPh sb="0" eb="2">
      <t>ジョウゲ</t>
    </rPh>
    <rPh sb="7" eb="9">
      <t>ヘイキン</t>
    </rPh>
    <phoneticPr fontId="1"/>
  </si>
  <si>
    <t>10～19室</t>
    <rPh sb="5" eb="6">
      <t>シツ</t>
    </rPh>
    <phoneticPr fontId="1"/>
  </si>
  <si>
    <t>20～29室</t>
    <rPh sb="5" eb="6">
      <t>シツ</t>
    </rPh>
    <phoneticPr fontId="1"/>
  </si>
  <si>
    <t>30～39室</t>
    <rPh sb="5" eb="6">
      <t>シツ</t>
    </rPh>
    <phoneticPr fontId="1"/>
  </si>
  <si>
    <t>40～49室</t>
    <rPh sb="5" eb="6">
      <t>シツ</t>
    </rPh>
    <phoneticPr fontId="1"/>
  </si>
  <si>
    <t>50～59室</t>
    <rPh sb="5" eb="6">
      <t>シツ</t>
    </rPh>
    <phoneticPr fontId="1"/>
  </si>
  <si>
    <t>60～79室</t>
    <rPh sb="5" eb="6">
      <t>シツ</t>
    </rPh>
    <phoneticPr fontId="1"/>
  </si>
  <si>
    <t>80～99室</t>
    <rPh sb="5" eb="6">
      <t>シツ</t>
    </rPh>
    <phoneticPr fontId="1"/>
  </si>
  <si>
    <t>上下５％カット平均(円)</t>
    <rPh sb="0" eb="2">
      <t>ジョウゲ</t>
    </rPh>
    <rPh sb="7" eb="8">
      <t>ヒラ</t>
    </rPh>
    <rPh sb="8" eb="9">
      <t>タモツ</t>
    </rPh>
    <rPh sb="10" eb="11">
      <t>エン</t>
    </rPh>
    <phoneticPr fontId="1"/>
  </si>
  <si>
    <t>上下５％カット平均(％)</t>
    <rPh sb="0" eb="2">
      <t>ジョウゲ</t>
    </rPh>
    <rPh sb="7" eb="8">
      <t>ヒラ</t>
    </rPh>
    <rPh sb="8" eb="9">
      <t>タモツ</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</si>
  <si>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1"/>
  </si>
  <si>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1"/>
  </si>
  <si>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1"/>
  </si>
  <si>
    <t>【問３①で「併設」または「隣接」と回答した施設のみ】</t>
    <rPh sb="6" eb="8">
      <t>ヘイセツ</t>
    </rPh>
    <rPh sb="13" eb="15">
      <t>リンセツ</t>
    </rPh>
    <rPh sb="17" eb="19">
      <t>カイトウ</t>
    </rPh>
    <rPh sb="21" eb="23">
      <t>シセツ</t>
    </rPh>
    <phoneticPr fontId="1"/>
  </si>
  <si>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1"/>
  </si>
  <si>
    <t>問３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1"/>
  </si>
  <si>
    <t>【問４(2)③b 前払金で「０」と回答した施設を除く】</t>
    <rPh sb="17" eb="19">
      <t>カイトウ</t>
    </rPh>
    <rPh sb="21" eb="23">
      <t>シセツ</t>
    </rPh>
    <rPh sb="24" eb="25">
      <t>ノゾ</t>
    </rPh>
    <phoneticPr fontId="1"/>
  </si>
  <si>
    <t>問４(1)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1"/>
  </si>
  <si>
    <t>８～９時間未満</t>
    <rPh sb="3" eb="5">
      <t>ジカン</t>
    </rPh>
    <rPh sb="5" eb="7">
      <t>ミマン</t>
    </rPh>
    <phoneticPr fontId="1"/>
  </si>
  <si>
    <t>９～10時間未満</t>
    <rPh sb="4" eb="6">
      <t>ジカン</t>
    </rPh>
    <rPh sb="6" eb="8">
      <t>ミマン</t>
    </rPh>
    <phoneticPr fontId="1"/>
  </si>
  <si>
    <t>平均(時間)</t>
    <rPh sb="0" eb="1">
      <t>ヒラ</t>
    </rPh>
    <rPh sb="1" eb="2">
      <t>タモツ</t>
    </rPh>
    <rPh sb="3" eb="5">
      <t>ジカン</t>
    </rPh>
    <phoneticPr fontId="1"/>
  </si>
  <si>
    <t>関連法人</t>
    <rPh sb="0" eb="2">
      <t>カンレン</t>
    </rPh>
    <rPh sb="2" eb="4">
      <t>ホウジン</t>
    </rPh>
    <phoneticPr fontId="1"/>
  </si>
  <si>
    <t>関連なし</t>
    <rPh sb="0" eb="2">
      <t>カンレン</t>
    </rPh>
    <phoneticPr fontId="1"/>
  </si>
  <si>
    <t>12カ月未満</t>
    <rPh sb="4" eb="6">
      <t>ミマン</t>
    </rPh>
    <phoneticPr fontId="1"/>
  </si>
  <si>
    <t>12～36カ月未満</t>
    <rPh sb="7" eb="9">
      <t>ミマン</t>
    </rPh>
    <phoneticPr fontId="1"/>
  </si>
  <si>
    <t>36～60カ月未満</t>
    <rPh sb="7" eb="9">
      <t>ミマン</t>
    </rPh>
    <phoneticPr fontId="1"/>
  </si>
  <si>
    <t>60～72カ月未満</t>
    <rPh sb="7" eb="9">
      <t>ミマン</t>
    </rPh>
    <phoneticPr fontId="1"/>
  </si>
  <si>
    <t>72～84カ月未満</t>
    <rPh sb="7" eb="9">
      <t>ミマン</t>
    </rPh>
    <phoneticPr fontId="1"/>
  </si>
  <si>
    <t>84～120カ月未満</t>
    <rPh sb="8" eb="10">
      <t>ミマン</t>
    </rPh>
    <phoneticPr fontId="1"/>
  </si>
  <si>
    <t>120カ月以上</t>
    <rPh sb="5" eb="7">
      <t>イジョウ</t>
    </rPh>
    <phoneticPr fontId="1"/>
  </si>
  <si>
    <t>平均(カ月)</t>
    <rPh sb="0" eb="1">
      <t>ヒラ</t>
    </rPh>
    <rPh sb="1" eb="2">
      <t>タモツ</t>
    </rPh>
    <phoneticPr fontId="1"/>
  </si>
  <si>
    <t>上下５％カット平均(カ月)</t>
    <rPh sb="0" eb="2">
      <t>ジョウゲ</t>
    </rPh>
    <rPh sb="7" eb="8">
      <t>ヒラ</t>
    </rPh>
    <rPh sb="8" eb="9">
      <t>タモツ</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</si>
  <si>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</si>
  <si>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</si>
  <si>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</si>
  <si>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常にいる</t>
    <rPh sb="0" eb="1">
      <t>ツネ</t>
    </rPh>
    <phoneticPr fontId="1"/>
  </si>
  <si>
    <t>いない場合もある</t>
    <rPh sb="3" eb="5">
      <t>バアイ</t>
    </rPh>
    <phoneticPr fontId="1"/>
  </si>
  <si>
    <t>常にいない</t>
    <rPh sb="0" eb="1">
      <t>ツネ</t>
    </rPh>
    <phoneticPr fontId="1"/>
  </si>
  <si>
    <t>０人</t>
    <rPh sb="1" eb="2">
      <t>ヒト</t>
    </rPh>
    <phoneticPr fontId="1"/>
  </si>
  <si>
    <t>１人</t>
    <rPh sb="1" eb="2">
      <t>ヒト</t>
    </rPh>
    <phoneticPr fontId="1"/>
  </si>
  <si>
    <t>２人</t>
    <rPh sb="1" eb="2">
      <t>ヒト</t>
    </rPh>
    <phoneticPr fontId="1"/>
  </si>
  <si>
    <t>１人未満</t>
    <rPh sb="1" eb="2">
      <t>ヒト</t>
    </rPh>
    <rPh sb="2" eb="4">
      <t>ミマン</t>
    </rPh>
    <phoneticPr fontId="1"/>
  </si>
  <si>
    <t>１～２人未満</t>
    <rPh sb="3" eb="4">
      <t>ヒト</t>
    </rPh>
    <rPh sb="4" eb="6">
      <t>ミマン</t>
    </rPh>
    <phoneticPr fontId="1"/>
  </si>
  <si>
    <t>２～３人未満</t>
    <rPh sb="3" eb="4">
      <t>ヒト</t>
    </rPh>
    <rPh sb="4" eb="6">
      <t>ミマン</t>
    </rPh>
    <phoneticPr fontId="1"/>
  </si>
  <si>
    <t>３人以上</t>
    <rPh sb="1" eb="2">
      <t>ヒト</t>
    </rPh>
    <rPh sb="2" eb="4">
      <t>イジョウ</t>
    </rPh>
    <phoneticPr fontId="1"/>
  </si>
  <si>
    <t>有効
回答数</t>
    <rPh sb="0" eb="2">
      <t>ユウコウ</t>
    </rPh>
    <rPh sb="3" eb="5">
      <t>カイトウ</t>
    </rPh>
    <rPh sb="5" eb="6">
      <t>スウ</t>
    </rPh>
    <phoneticPr fontId="1"/>
  </si>
  <si>
    <t>有効
回答率</t>
    <rPh sb="0" eb="2">
      <t>ユウコウ</t>
    </rPh>
    <rPh sb="3" eb="6">
      <t>カイトウリツ</t>
    </rPh>
    <phoneticPr fontId="1"/>
  </si>
  <si>
    <t>地域密着型</t>
    <rPh sb="0" eb="2">
      <t>チイキ</t>
    </rPh>
    <rPh sb="2" eb="4">
      <t>ミッチャク</t>
    </rPh>
    <rPh sb="4" eb="5">
      <t>カタ</t>
    </rPh>
    <phoneticPr fontId="2"/>
  </si>
  <si>
    <t>一般型（介護予防）</t>
    <rPh sb="0" eb="2">
      <t>イッパン</t>
    </rPh>
    <rPh sb="2" eb="3">
      <t>カタ</t>
    </rPh>
    <rPh sb="4" eb="6">
      <t>カイゴ</t>
    </rPh>
    <rPh sb="6" eb="8">
      <t>ヨボウ</t>
    </rPh>
    <phoneticPr fontId="2"/>
  </si>
  <si>
    <t>100％</t>
    <phoneticPr fontId="1"/>
  </si>
  <si>
    <t>問２(2) 入居時要件　①状態像</t>
    <rPh sb="0" eb="1">
      <t>トイ</t>
    </rPh>
    <rPh sb="6" eb="8">
      <t>ニュウキョ</t>
    </rPh>
    <rPh sb="8" eb="9">
      <t>ジ</t>
    </rPh>
    <rPh sb="9" eb="11">
      <t>ヨウケン</t>
    </rPh>
    <rPh sb="13" eb="15">
      <t>ジョウタイ</t>
    </rPh>
    <rPh sb="15" eb="16">
      <t>ゾウ</t>
    </rPh>
    <phoneticPr fontId="1"/>
  </si>
  <si>
    <t>問２(2) 入居時要件　②身元引受人</t>
    <rPh sb="0" eb="1">
      <t>トイ</t>
    </rPh>
    <rPh sb="6" eb="8">
      <t>ニュウキョ</t>
    </rPh>
    <rPh sb="8" eb="9">
      <t>ジ</t>
    </rPh>
    <rPh sb="9" eb="11">
      <t>ヨウケン</t>
    </rPh>
    <rPh sb="13" eb="15">
      <t>ミモト</t>
    </rPh>
    <rPh sb="15" eb="17">
      <t>ヒキウケ</t>
    </rPh>
    <rPh sb="17" eb="18">
      <t>ニン</t>
    </rPh>
    <phoneticPr fontId="1"/>
  </si>
  <si>
    <t>必ず必要</t>
    <rPh sb="0" eb="1">
      <t>カナラ</t>
    </rPh>
    <rPh sb="2" eb="4">
      <t>ヒツヨウ</t>
    </rPh>
    <phoneticPr fontId="1"/>
  </si>
  <si>
    <t>特例でいない場合あり</t>
    <rPh sb="0" eb="2">
      <t>トクレイ</t>
    </rPh>
    <rPh sb="6" eb="8">
      <t>バアイ</t>
    </rPh>
    <phoneticPr fontId="1"/>
  </si>
  <si>
    <t>いなくてもよい</t>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</si>
  <si>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</si>
  <si>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</si>
  <si>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</si>
  <si>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</si>
  <si>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</si>
  <si>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</si>
  <si>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介護老人保健施設</t>
    <rPh sb="0" eb="2">
      <t>カイゴ</t>
    </rPh>
    <rPh sb="2" eb="4">
      <t>ロウジン</t>
    </rPh>
    <rPh sb="4" eb="6">
      <t>ホケン</t>
    </rPh>
    <rPh sb="6" eb="8">
      <t>シセツ</t>
    </rPh>
    <phoneticPr fontId="1"/>
  </si>
  <si>
    <t>60人以上</t>
    <rPh sb="3" eb="5">
      <t>イジョウ</t>
    </rPh>
    <phoneticPr fontId="1"/>
  </si>
  <si>
    <t>15人以上</t>
    <rPh sb="2" eb="3">
      <t>ニン</t>
    </rPh>
    <rPh sb="3" eb="5">
      <t>イジョウ</t>
    </rPh>
    <phoneticPr fontId="1"/>
  </si>
  <si>
    <t>無効</t>
    <rPh sb="0" eb="2">
      <t>ムコウ</t>
    </rPh>
    <phoneticPr fontId="1"/>
  </si>
  <si>
    <t>非回収</t>
    <rPh sb="0" eb="1">
      <t>ヒ</t>
    </rPh>
    <rPh sb="1" eb="3">
      <t>カイシュウ</t>
    </rPh>
    <phoneticPr fontId="1"/>
  </si>
  <si>
    <t>有老（計）</t>
    <rPh sb="0" eb="2">
      <t>ユウロウ</t>
    </rPh>
    <rPh sb="3" eb="4">
      <t>ケイ</t>
    </rPh>
    <phoneticPr fontId="1"/>
  </si>
  <si>
    <t>サービス付（計）</t>
    <rPh sb="4" eb="5">
      <t>ツキ</t>
    </rPh>
    <rPh sb="6" eb="7">
      <t>ケイ</t>
    </rPh>
    <phoneticPr fontId="1"/>
  </si>
  <si>
    <t>サービス付（計）</t>
  </si>
  <si>
    <t>地域区分</t>
    <rPh sb="0" eb="2">
      <t>チイキ</t>
    </rPh>
    <rPh sb="2" eb="4">
      <t>クブン</t>
    </rPh>
    <phoneticPr fontId="1"/>
  </si>
  <si>
    <t>事業主体法人種別回収率</t>
    <rPh sb="0" eb="2">
      <t>ジギョウ</t>
    </rPh>
    <rPh sb="2" eb="4">
      <t>シュタイ</t>
    </rPh>
    <rPh sb="4" eb="6">
      <t>ホウジン</t>
    </rPh>
    <rPh sb="6" eb="8">
      <t>シュベツ</t>
    </rPh>
    <rPh sb="8" eb="11">
      <t>カイシュウリツ</t>
    </rPh>
    <phoneticPr fontId="1"/>
  </si>
  <si>
    <t>定員規模別回収率</t>
    <rPh sb="0" eb="2">
      <t>テイイン</t>
    </rPh>
    <rPh sb="2" eb="5">
      <t>キボベツ</t>
    </rPh>
    <rPh sb="5" eb="8">
      <t>カイシュウリツ</t>
    </rPh>
    <phoneticPr fontId="1"/>
  </si>
  <si>
    <t>指定あり（再掲）</t>
    <rPh sb="0" eb="2">
      <t>シテイ</t>
    </rPh>
    <rPh sb="5" eb="7">
      <t>サイケイ</t>
    </rPh>
    <phoneticPr fontId="1"/>
  </si>
  <si>
    <t>2,000円未満</t>
    <rPh sb="5" eb="6">
      <t>エン</t>
    </rPh>
    <rPh sb="6" eb="8">
      <t>ミマン</t>
    </rPh>
    <phoneticPr fontId="1"/>
  </si>
  <si>
    <t>2,000～3,000円未満</t>
    <rPh sb="11" eb="12">
      <t>エン</t>
    </rPh>
    <rPh sb="12" eb="14">
      <t>ミマン</t>
    </rPh>
    <phoneticPr fontId="1"/>
  </si>
  <si>
    <t>3,000～4,000円未満</t>
    <rPh sb="11" eb="12">
      <t>エン</t>
    </rPh>
    <rPh sb="12" eb="14">
      <t>ミマン</t>
    </rPh>
    <phoneticPr fontId="1"/>
  </si>
  <si>
    <t>4,000～5,000円未満</t>
    <rPh sb="11" eb="12">
      <t>エン</t>
    </rPh>
    <rPh sb="12" eb="14">
      <t>ミマン</t>
    </rPh>
    <phoneticPr fontId="1"/>
  </si>
  <si>
    <t>5,000～6,000円未満</t>
    <rPh sb="11" eb="12">
      <t>エン</t>
    </rPh>
    <rPh sb="12" eb="14">
      <t>ミマン</t>
    </rPh>
    <phoneticPr fontId="1"/>
  </si>
  <si>
    <t>6,000～8,000円未満</t>
    <rPh sb="11" eb="12">
      <t>エン</t>
    </rPh>
    <rPh sb="12" eb="14">
      <t>ミマン</t>
    </rPh>
    <phoneticPr fontId="1"/>
  </si>
  <si>
    <t>8,000円以上</t>
    <rPh sb="5" eb="6">
      <t>エン</t>
    </rPh>
    <rPh sb="6" eb="8">
      <t>イジョウ</t>
    </rPh>
    <phoneticPr fontId="1"/>
  </si>
  <si>
    <t>中央(円)</t>
    <rPh sb="0" eb="2">
      <t>チュウオウ</t>
    </rPh>
    <phoneticPr fontId="1"/>
  </si>
  <si>
    <t>10～20％未満</t>
    <rPh sb="6" eb="8">
      <t>ミマン</t>
    </rPh>
    <phoneticPr fontId="3"/>
  </si>
  <si>
    <t>20％以上</t>
    <rPh sb="3" eb="5">
      <t>イジョウ</t>
    </rPh>
    <phoneticPr fontId="3"/>
  </si>
  <si>
    <t>2015～2017年</t>
    <rPh sb="9" eb="10">
      <t>ネン</t>
    </rPh>
    <phoneticPr fontId="1"/>
  </si>
  <si>
    <t>無回答</t>
    <rPh sb="0" eb="3">
      <t>ムカイトウ</t>
    </rPh>
    <phoneticPr fontId="2"/>
  </si>
  <si>
    <t>併設の介護事業所あり</t>
    <rPh sb="0" eb="2">
      <t>ヘイセツ</t>
    </rPh>
    <rPh sb="3" eb="5">
      <t>カイゴ</t>
    </rPh>
    <rPh sb="5" eb="8">
      <t>ジギョウショ</t>
    </rPh>
    <phoneticPr fontId="1"/>
  </si>
  <si>
    <t>その他・無回答</t>
    <rPh sb="2" eb="3">
      <t>タ</t>
    </rPh>
    <rPh sb="4" eb="7">
      <t>ムカイトウ</t>
    </rPh>
    <phoneticPr fontId="1"/>
  </si>
  <si>
    <t>問３ 併設・隣接事業所の状況　(1)～(7)の併設状況</t>
    <rPh sb="3" eb="5">
      <t>ヘイセツ</t>
    </rPh>
    <rPh sb="6" eb="8">
      <t>リンセツ</t>
    </rPh>
    <rPh sb="8" eb="11">
      <t>ジギョウショ</t>
    </rPh>
    <rPh sb="12" eb="14">
      <t>ジョウキョウ</t>
    </rPh>
    <rPh sb="23" eb="25">
      <t>ヘイセツ</t>
    </rPh>
    <rPh sb="25" eb="27">
      <t>ジョウキョウ</t>
    </rPh>
    <phoneticPr fontId="1"/>
  </si>
  <si>
    <t>隣接の介護事業所あり</t>
    <rPh sb="0" eb="2">
      <t>リンセツ</t>
    </rPh>
    <rPh sb="3" eb="5">
      <t>カイゴ</t>
    </rPh>
    <rPh sb="5" eb="8">
      <t>ジギョウショ</t>
    </rPh>
    <phoneticPr fontId="1"/>
  </si>
  <si>
    <t>併設・隣接の介護事業所なし</t>
    <rPh sb="0" eb="2">
      <t>ヘイセツ</t>
    </rPh>
    <rPh sb="3" eb="5">
      <t>リンセツ</t>
    </rPh>
    <rPh sb="6" eb="8">
      <t>カイゴ</t>
    </rPh>
    <rPh sb="8" eb="11">
      <t>ジギョウショ</t>
    </rPh>
    <phoneticPr fontId="1"/>
  </si>
  <si>
    <t>問２(3) SQ(3)-1 指定の種類</t>
    <rPh sb="0" eb="1">
      <t>トイ</t>
    </rPh>
    <rPh sb="14" eb="16">
      <t>シテイ</t>
    </rPh>
    <rPh sb="17" eb="19">
      <t>シュルイ</t>
    </rPh>
    <phoneticPr fontId="1"/>
  </si>
  <si>
    <t>一般型　特定施設入居者生活介護</t>
    <rPh sb="0" eb="2">
      <t>イッパン</t>
    </rPh>
    <rPh sb="2" eb="3">
      <t>カタ</t>
    </rPh>
    <rPh sb="4" eb="6">
      <t>トクテイ</t>
    </rPh>
    <rPh sb="6" eb="8">
      <t>シセツ</t>
    </rPh>
    <rPh sb="8" eb="11">
      <t>ニュウキョシャ</t>
    </rPh>
    <rPh sb="11" eb="13">
      <t>セイカツ</t>
    </rPh>
    <rPh sb="13" eb="15">
      <t>カイゴ</t>
    </rPh>
    <phoneticPr fontId="1"/>
  </si>
  <si>
    <t>介護医療院</t>
    <rPh sb="0" eb="2">
      <t>カイゴ</t>
    </rPh>
    <rPh sb="2" eb="4">
      <t>イリョウ</t>
    </rPh>
    <rPh sb="4" eb="5">
      <t>イン</t>
    </rPh>
    <phoneticPr fontId="1"/>
  </si>
  <si>
    <t>認知症高齢者グループホーム</t>
    <rPh sb="0" eb="3">
      <t>ニンチショウ</t>
    </rPh>
    <rPh sb="3" eb="6">
      <t>コウレイシャ</t>
    </rPh>
    <phoneticPr fontId="1"/>
  </si>
  <si>
    <t>その他</t>
  </si>
  <si>
    <t>100万円未満</t>
    <rPh sb="3" eb="5">
      <t>マンエン</t>
    </rPh>
    <rPh sb="5" eb="7">
      <t>ミマン</t>
    </rPh>
    <phoneticPr fontId="1"/>
  </si>
  <si>
    <t>1,000万円以上</t>
    <rPh sb="5" eb="7">
      <t>マンエン</t>
    </rPh>
    <rPh sb="7" eb="9">
      <t>イジョウ</t>
    </rPh>
    <phoneticPr fontId="1"/>
  </si>
  <si>
    <t>500～1,000万円未満</t>
    <rPh sb="9" eb="11">
      <t>マンエン</t>
    </rPh>
    <rPh sb="11" eb="13">
      <t>ミマン</t>
    </rPh>
    <phoneticPr fontId="1"/>
  </si>
  <si>
    <t>平均(円)　※0を含む</t>
    <rPh sb="0" eb="1">
      <t>ヒラ</t>
    </rPh>
    <rPh sb="1" eb="2">
      <t>タモツ</t>
    </rPh>
    <rPh sb="3" eb="4">
      <t>エン</t>
    </rPh>
    <rPh sb="9" eb="10">
      <t>フク</t>
    </rPh>
    <phoneticPr fontId="1"/>
  </si>
  <si>
    <t>平均(円)　※0を含まない</t>
    <rPh sb="0" eb="1">
      <t>ヒラ</t>
    </rPh>
    <rPh sb="1" eb="2">
      <t>タモツ</t>
    </rPh>
    <rPh sb="3" eb="4">
      <t>エン</t>
    </rPh>
    <rPh sb="9" eb="10">
      <t>フク</t>
    </rPh>
    <phoneticPr fontId="1"/>
  </si>
  <si>
    <t>外部サービス利用型　特定施設入居者生活介護</t>
    <rPh sb="0" eb="2">
      <t>ガイブ</t>
    </rPh>
    <rPh sb="6" eb="8">
      <t>リヨウ</t>
    </rPh>
    <rPh sb="8" eb="9">
      <t>ガタ</t>
    </rPh>
    <rPh sb="10" eb="12">
      <t>トクテイ</t>
    </rPh>
    <rPh sb="12" eb="14">
      <t>シセツ</t>
    </rPh>
    <rPh sb="14" eb="17">
      <t>ニュウキョシャ</t>
    </rPh>
    <rPh sb="17" eb="19">
      <t>セイカツ</t>
    </rPh>
    <rPh sb="19" eb="21">
      <t>カイゴ</t>
    </rPh>
    <phoneticPr fontId="2"/>
  </si>
  <si>
    <t>歯科診療所</t>
    <rPh sb="0" eb="2">
      <t>シカ</t>
    </rPh>
    <rPh sb="2" eb="4">
      <t>シンリョウ</t>
    </rPh>
    <rPh sb="4" eb="5">
      <t>トコロ</t>
    </rPh>
    <phoneticPr fontId="1"/>
  </si>
  <si>
    <t>いる</t>
    <phoneticPr fontId="1"/>
  </si>
  <si>
    <t>いない</t>
    <phoneticPr fontId="1"/>
  </si>
  <si>
    <t>指定都市・特別区</t>
    <rPh sb="0" eb="2">
      <t>シテイ</t>
    </rPh>
    <rPh sb="2" eb="4">
      <t>トシ</t>
    </rPh>
    <rPh sb="5" eb="8">
      <t>トクベツク</t>
    </rPh>
    <phoneticPr fontId="1"/>
  </si>
  <si>
    <t>中核市</t>
    <rPh sb="0" eb="3">
      <t>チュウカクシ</t>
    </rPh>
    <phoneticPr fontId="1"/>
  </si>
  <si>
    <t>その他の市</t>
    <rPh sb="2" eb="3">
      <t>タ</t>
    </rPh>
    <rPh sb="4" eb="5">
      <t>シ</t>
    </rPh>
    <phoneticPr fontId="1"/>
  </si>
  <si>
    <t>平均(人)　※0を含む</t>
    <rPh sb="0" eb="1">
      <t>ヒラ</t>
    </rPh>
    <rPh sb="1" eb="2">
      <t>タモツ</t>
    </rPh>
    <rPh sb="3" eb="4">
      <t>ニン</t>
    </rPh>
    <rPh sb="9" eb="10">
      <t>フク</t>
    </rPh>
    <phoneticPr fontId="1"/>
  </si>
  <si>
    <t>平均(人)　※0を含まない</t>
    <rPh sb="0" eb="1">
      <t>ヒラ</t>
    </rPh>
    <rPh sb="1" eb="2">
      <t>タモツ</t>
    </rPh>
    <rPh sb="3" eb="4">
      <t>ニン</t>
    </rPh>
    <rPh sb="9" eb="10">
      <t>フク</t>
    </rPh>
    <phoneticPr fontId="1"/>
  </si>
  <si>
    <t>８時間未満</t>
    <rPh sb="1" eb="3">
      <t>ジカン</t>
    </rPh>
    <rPh sb="3" eb="5">
      <t>ミマン</t>
    </rPh>
    <phoneticPr fontId="1"/>
  </si>
  <si>
    <t>一般型（介護）（介護専用型）</t>
    <rPh sb="0" eb="2">
      <t>イッパン</t>
    </rPh>
    <rPh sb="2" eb="3">
      <t>カタ</t>
    </rPh>
    <rPh sb="4" eb="6">
      <t>カイゴ</t>
    </rPh>
    <rPh sb="8" eb="10">
      <t>カイゴ</t>
    </rPh>
    <rPh sb="10" eb="13">
      <t>センヨウガタ</t>
    </rPh>
    <phoneticPr fontId="2"/>
  </si>
  <si>
    <t>一般型（介護）（混合型）</t>
    <rPh sb="0" eb="2">
      <t>イッパン</t>
    </rPh>
    <rPh sb="2" eb="3">
      <t>カタ</t>
    </rPh>
    <rPh sb="4" eb="6">
      <t>カイゴ</t>
    </rPh>
    <rPh sb="8" eb="11">
      <t>コンゴウガタ</t>
    </rPh>
    <phoneticPr fontId="2"/>
  </si>
  <si>
    <t>居宅介護支援</t>
  </si>
  <si>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</si>
  <si>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</si>
  <si>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</si>
  <si>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</si>
  <si>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</si>
  <si>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</si>
  <si>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</si>
  <si>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</si>
  <si>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</si>
  <si>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</si>
  <si>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</si>
  <si>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居宅介護支援</t>
    <phoneticPr fontId="1"/>
  </si>
  <si>
    <t>訪問介護</t>
    <phoneticPr fontId="1"/>
  </si>
  <si>
    <t>訪問看護</t>
    <phoneticPr fontId="1"/>
  </si>
  <si>
    <t>通所介護、通所リハ</t>
    <phoneticPr fontId="1"/>
  </si>
  <si>
    <t>短期入所生活介護、短期入所療養介護</t>
    <phoneticPr fontId="1"/>
  </si>
  <si>
    <t>小規模多機能型居宅介護、複合型サービス</t>
    <phoneticPr fontId="1"/>
  </si>
  <si>
    <t>定期巡回・随時対応型訪問介護看護</t>
    <phoneticPr fontId="1"/>
  </si>
  <si>
    <t>病院</t>
    <phoneticPr fontId="1"/>
  </si>
  <si>
    <t>診療所（有床）</t>
    <phoneticPr fontId="1"/>
  </si>
  <si>
    <t>診療所（無床）</t>
    <phoneticPr fontId="1"/>
  </si>
  <si>
    <t>歯科診療所</t>
    <phoneticPr fontId="1"/>
  </si>
  <si>
    <t>調剤薬局</t>
    <phoneticPr fontId="1"/>
  </si>
  <si>
    <t>訪問看護ステーション、医療機関と連携してオンコール体制をとっている</t>
  </si>
  <si>
    <t>夜勤・宿直の看護職員はおらず、オンコール対応もしていない</t>
  </si>
  <si>
    <r>
      <t>【問２(3)で「</t>
    </r>
    <r>
      <rPr>
        <sz val="9"/>
        <rFont val="ＭＳ Ｐゴシック"/>
        <family val="3"/>
        <charset val="128"/>
      </rPr>
      <t>一般型（介護）（介護専用型）</t>
    </r>
    <r>
      <rPr>
        <sz val="9"/>
        <rFont val="ＭＳ ゴシック"/>
        <family val="3"/>
        <charset val="128"/>
      </rPr>
      <t>」、「</t>
    </r>
    <r>
      <rPr>
        <sz val="9"/>
        <rFont val="ＭＳ Ｐゴシック"/>
        <family val="3"/>
        <charset val="128"/>
      </rPr>
      <t>一般型（介護）（混合型）</t>
    </r>
    <r>
      <rPr>
        <sz val="9"/>
        <rFont val="ＭＳ ゴシック"/>
        <family val="3"/>
        <charset val="128"/>
      </rPr>
      <t>」、「</t>
    </r>
    <r>
      <rPr>
        <sz val="9"/>
        <rFont val="ＭＳ Ｐゴシック"/>
        <family val="3"/>
        <charset val="128"/>
      </rPr>
      <t>一般型（介護予防）</t>
    </r>
    <r>
      <rPr>
        <sz val="9"/>
        <rFont val="ＭＳ ゴシック"/>
        <family val="3"/>
        <charset val="128"/>
      </rPr>
      <t>」と回答した施設のみ】</t>
    </r>
    <rPh sb="1" eb="2">
      <t>トイ</t>
    </rPh>
    <rPh sb="8" eb="11">
      <t>イッパンガタ</t>
    </rPh>
    <rPh sb="12" eb="14">
      <t>カイゴ</t>
    </rPh>
    <rPh sb="16" eb="18">
      <t>カイゴ</t>
    </rPh>
    <rPh sb="18" eb="21">
      <t>センヨウガタ</t>
    </rPh>
    <rPh sb="40" eb="42">
      <t>イッパン</t>
    </rPh>
    <rPh sb="42" eb="43">
      <t>カタ</t>
    </rPh>
    <rPh sb="44" eb="46">
      <t>カイゴ</t>
    </rPh>
    <rPh sb="46" eb="48">
      <t>ヨボウ</t>
    </rPh>
    <rPh sb="51" eb="53">
      <t>カイトウ</t>
    </rPh>
    <rPh sb="55" eb="57">
      <t>シセツ</t>
    </rPh>
    <phoneticPr fontId="1"/>
  </si>
  <si>
    <t>Ⅴ　入居者に対するサービスの状況</t>
    <rPh sb="2" eb="5">
      <t>ニュウキョシャ</t>
    </rPh>
    <rPh sb="6" eb="7">
      <t>タイ</t>
    </rPh>
    <rPh sb="14" eb="16">
      <t>ジョウキョウ</t>
    </rPh>
    <phoneticPr fontId="1"/>
  </si>
  <si>
    <t>問４(2)① 最多居室（住戸）面積</t>
    <rPh sb="7" eb="9">
      <t>サイタ</t>
    </rPh>
    <rPh sb="9" eb="11">
      <t>キョシツ</t>
    </rPh>
    <rPh sb="12" eb="14">
      <t>ジュウコ</t>
    </rPh>
    <rPh sb="15" eb="17">
      <t>メンセキ</t>
    </rPh>
    <phoneticPr fontId="1"/>
  </si>
  <si>
    <t>問４(2)②③ 利用料金総額月額換算　(問４(2)②a + b + c + d + e) + (問４(2)③b ÷問４(2)③d)</t>
    <rPh sb="8" eb="10">
      <t>リヨウ</t>
    </rPh>
    <rPh sb="10" eb="12">
      <t>リョウキン</t>
    </rPh>
    <rPh sb="12" eb="14">
      <t>ソウガク</t>
    </rPh>
    <rPh sb="14" eb="16">
      <t>ゲツガク</t>
    </rPh>
    <rPh sb="16" eb="18">
      <t>カンサン</t>
    </rPh>
    <phoneticPr fontId="1"/>
  </si>
  <si>
    <t>問４(2)② 月額利用料金－a 家賃相当額</t>
    <rPh sb="7" eb="9">
      <t>ゲツガク</t>
    </rPh>
    <rPh sb="9" eb="11">
      <t>リヨウ</t>
    </rPh>
    <rPh sb="11" eb="13">
      <t>リョウキン</t>
    </rPh>
    <rPh sb="16" eb="18">
      <t>ヤチン</t>
    </rPh>
    <rPh sb="18" eb="21">
      <t>ソウトウガク</t>
    </rPh>
    <phoneticPr fontId="1"/>
  </si>
  <si>
    <t>問４(2)② 月額利用料金－b 共益費・管理費相当額（共用部分の維持管理等）</t>
    <rPh sb="7" eb="9">
      <t>ゲツガク</t>
    </rPh>
    <rPh sb="9" eb="11">
      <t>リヨウ</t>
    </rPh>
    <rPh sb="11" eb="13">
      <t>リョウキン</t>
    </rPh>
    <rPh sb="16" eb="19">
      <t>キョウエキヒ</t>
    </rPh>
    <rPh sb="20" eb="23">
      <t>カンリヒ</t>
    </rPh>
    <rPh sb="23" eb="26">
      <t>ソウトウガク</t>
    </rPh>
    <rPh sb="27" eb="29">
      <t>キョウヨウ</t>
    </rPh>
    <rPh sb="29" eb="31">
      <t>ブブン</t>
    </rPh>
    <rPh sb="32" eb="34">
      <t>イジ</t>
    </rPh>
    <rPh sb="34" eb="36">
      <t>カンリ</t>
    </rPh>
    <rPh sb="36" eb="37">
      <t>トウ</t>
    </rPh>
    <phoneticPr fontId="1"/>
  </si>
  <si>
    <t>問４(2)② 月額利用料金－c 生活支援・介護サービス提供費用または基本サービス費相当額（介護保険自己負担を除く）</t>
    <rPh sb="7" eb="9">
      <t>ゲツガク</t>
    </rPh>
    <rPh sb="9" eb="11">
      <t>リヨウ</t>
    </rPh>
    <rPh sb="11" eb="13">
      <t>リョウキン</t>
    </rPh>
    <phoneticPr fontId="1"/>
  </si>
  <si>
    <t>問４(2)② 月額利用料金－d 食費（３食を30日間提供した場合）</t>
    <rPh sb="7" eb="9">
      <t>ゲツガク</t>
    </rPh>
    <rPh sb="9" eb="11">
      <t>リヨウ</t>
    </rPh>
    <rPh sb="11" eb="13">
      <t>リョウキン</t>
    </rPh>
    <rPh sb="16" eb="18">
      <t>ショクヒ</t>
    </rPh>
    <rPh sb="20" eb="21">
      <t>ショク</t>
    </rPh>
    <rPh sb="24" eb="26">
      <t>カカン</t>
    </rPh>
    <rPh sb="26" eb="28">
      <t>テイキョウ</t>
    </rPh>
    <rPh sb="30" eb="32">
      <t>バアイ</t>
    </rPh>
    <phoneticPr fontId="1"/>
  </si>
  <si>
    <t>問４(2)② 月額利用料金－e 光熱水費</t>
    <rPh sb="7" eb="9">
      <t>ゲツガク</t>
    </rPh>
    <rPh sb="9" eb="11">
      <t>リヨウ</t>
    </rPh>
    <rPh sb="11" eb="13">
      <t>リョウキン</t>
    </rPh>
    <rPh sb="16" eb="18">
      <t>コウネツ</t>
    </rPh>
    <rPh sb="18" eb="19">
      <t>ミズ</t>
    </rPh>
    <phoneticPr fontId="1"/>
  </si>
  <si>
    <t>問４(2)③ 入居時費用－a 敷金・保証金（預かり金）※原則全額返還されるもの</t>
    <rPh sb="7" eb="9">
      <t>ニュウキョ</t>
    </rPh>
    <rPh sb="9" eb="10">
      <t>トキ</t>
    </rPh>
    <rPh sb="10" eb="12">
      <t>ヒヨウ</t>
    </rPh>
    <rPh sb="15" eb="17">
      <t>シキキン</t>
    </rPh>
    <rPh sb="18" eb="21">
      <t>ホショウキン</t>
    </rPh>
    <rPh sb="22" eb="23">
      <t>アズ</t>
    </rPh>
    <rPh sb="25" eb="26">
      <t>キン</t>
    </rPh>
    <rPh sb="28" eb="30">
      <t>ゲンソク</t>
    </rPh>
    <rPh sb="30" eb="32">
      <t>ゼンガク</t>
    </rPh>
    <rPh sb="32" eb="34">
      <t>ヘンカン</t>
    </rPh>
    <phoneticPr fontId="1"/>
  </si>
  <si>
    <t>問４(2)③ 入居時費用－b 前払金</t>
    <rPh sb="7" eb="9">
      <t>ニュウキョ</t>
    </rPh>
    <rPh sb="9" eb="10">
      <t>トキ</t>
    </rPh>
    <rPh sb="10" eb="12">
      <t>ヒヨウ</t>
    </rPh>
    <rPh sb="15" eb="18">
      <t>マエバライキン</t>
    </rPh>
    <phoneticPr fontId="1"/>
  </si>
  <si>
    <t>問４(2)③ 入居時費用－b 前払金月額換算</t>
    <rPh sb="7" eb="9">
      <t>ニュウキョ</t>
    </rPh>
    <rPh sb="9" eb="10">
      <t>トキ</t>
    </rPh>
    <rPh sb="10" eb="12">
      <t>ヒヨウ</t>
    </rPh>
    <rPh sb="15" eb="18">
      <t>マエバライキン</t>
    </rPh>
    <rPh sb="18" eb="20">
      <t>ゲツガク</t>
    </rPh>
    <rPh sb="20" eb="22">
      <t>カンサン</t>
    </rPh>
    <phoneticPr fontId="1"/>
  </si>
  <si>
    <t>問４(2)③ 入居時費用－c 初期償却率（入居者に返還しない割合）</t>
    <rPh sb="7" eb="9">
      <t>ニュウキョ</t>
    </rPh>
    <rPh sb="9" eb="10">
      <t>トキ</t>
    </rPh>
    <rPh sb="10" eb="12">
      <t>ヒヨウ</t>
    </rPh>
    <rPh sb="15" eb="17">
      <t>ショキ</t>
    </rPh>
    <rPh sb="17" eb="20">
      <t>ショウキャクリツ</t>
    </rPh>
    <rPh sb="21" eb="24">
      <t>ニュウキョシャ</t>
    </rPh>
    <rPh sb="25" eb="27">
      <t>ヘンカン</t>
    </rPh>
    <rPh sb="30" eb="32">
      <t>ワリアイ</t>
    </rPh>
    <phoneticPr fontId="1"/>
  </si>
  <si>
    <t>問４(2)③ 入居時費用－d 償却期間</t>
    <rPh sb="7" eb="9">
      <t>ニュウキョ</t>
    </rPh>
    <rPh sb="9" eb="10">
      <t>トキ</t>
    </rPh>
    <rPh sb="10" eb="12">
      <t>ヒヨウ</t>
    </rPh>
    <rPh sb="15" eb="17">
      <t>ショウキャク</t>
    </rPh>
    <rPh sb="17" eb="19">
      <t>キカン</t>
    </rPh>
    <phoneticPr fontId="1"/>
  </si>
  <si>
    <t>平均(人)</t>
    <rPh sb="0" eb="1">
      <t>ヒラ</t>
    </rPh>
    <rPh sb="1" eb="2">
      <t>タモツ</t>
    </rPh>
    <rPh sb="3" eb="4">
      <t>ヒト</t>
    </rPh>
    <phoneticPr fontId="1"/>
  </si>
  <si>
    <t>介護療養型医療施設</t>
    <rPh sb="0" eb="2">
      <t>カイゴ</t>
    </rPh>
    <rPh sb="2" eb="4">
      <t>リョウヨウ</t>
    </rPh>
    <rPh sb="4" eb="5">
      <t>カタ</t>
    </rPh>
    <rPh sb="5" eb="7">
      <t>イリョウ</t>
    </rPh>
    <rPh sb="7" eb="9">
      <t>シセツ</t>
    </rPh>
    <phoneticPr fontId="1"/>
  </si>
  <si>
    <t>自宅（呼び寄せ等で家族・親族等の家にいる場合を含む）</t>
  </si>
  <si>
    <t>特別養護老人ホーム</t>
    <rPh sb="0" eb="9">
      <t>トヨ</t>
    </rPh>
    <phoneticPr fontId="1"/>
  </si>
  <si>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1"/>
  </si>
  <si>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1"/>
  </si>
  <si>
    <t>その他（不明を含む）</t>
  </si>
  <si>
    <t>死亡による契約終了</t>
    <rPh sb="0" eb="2">
      <t>シボウ</t>
    </rPh>
    <rPh sb="5" eb="7">
      <t>ケイヤク</t>
    </rPh>
    <rPh sb="7" eb="9">
      <t>シュウリョウ</t>
    </rPh>
    <phoneticPr fontId="1"/>
  </si>
  <si>
    <t>うち状態がよくなったことによる在宅復帰</t>
    <rPh sb="2" eb="4">
      <t>ジョウタイ</t>
    </rPh>
    <rPh sb="15" eb="17">
      <t>ザイタク</t>
    </rPh>
    <rPh sb="17" eb="19">
      <t>フッキ</t>
    </rPh>
    <phoneticPr fontId="1"/>
  </si>
  <si>
    <t>(1)～(3)計</t>
    <rPh sb="7" eb="8">
      <t>ケイ</t>
    </rPh>
    <phoneticPr fontId="1"/>
  </si>
  <si>
    <t>看取り以外</t>
    <rPh sb="0" eb="2">
      <t>ミト</t>
    </rPh>
    <rPh sb="3" eb="5">
      <t>イガイ</t>
    </rPh>
    <phoneticPr fontId="1"/>
  </si>
  <si>
    <t>看取りを行っていない</t>
    <rPh sb="0" eb="2">
      <t>ミト</t>
    </rPh>
    <rPh sb="4" eb="5">
      <t>オコナ</t>
    </rPh>
    <phoneticPr fontId="1"/>
  </si>
  <si>
    <t>看取りを行った（看取り介護加算あり）</t>
    <rPh sb="0" eb="2">
      <t>ミト</t>
    </rPh>
    <rPh sb="4" eb="5">
      <t>オコナ</t>
    </rPh>
    <rPh sb="8" eb="10">
      <t>ミト</t>
    </rPh>
    <rPh sb="11" eb="13">
      <t>カイゴ</t>
    </rPh>
    <rPh sb="13" eb="15">
      <t>カサン</t>
    </rPh>
    <phoneticPr fontId="1"/>
  </si>
  <si>
    <t>看取りを行った（看取り介護加算なし）</t>
    <rPh sb="0" eb="2">
      <t>ミト</t>
    </rPh>
    <rPh sb="4" eb="5">
      <t>オコナ</t>
    </rPh>
    <rPh sb="8" eb="10">
      <t>ミト</t>
    </rPh>
    <rPh sb="11" eb="13">
      <t>カイゴ</t>
    </rPh>
    <rPh sb="13" eb="15">
      <t>カサン</t>
    </rPh>
    <phoneticPr fontId="1"/>
  </si>
  <si>
    <t xml:space="preserve">Ⅵ 入退去の状況 </t>
    <rPh sb="2" eb="5">
      <t>ニュウタイキョ</t>
    </rPh>
    <rPh sb="6" eb="8">
      <t>ジョウキョウ</t>
    </rPh>
    <phoneticPr fontId="1"/>
  </si>
  <si>
    <t>病院・診療所</t>
    <phoneticPr fontId="1"/>
  </si>
  <si>
    <t>０％</t>
    <phoneticPr fontId="1"/>
  </si>
  <si>
    <t>たんの吸引</t>
  </si>
  <si>
    <t>胃ろう・腸ろうの管理</t>
  </si>
  <si>
    <t>経鼻経管栄養の管理</t>
  </si>
  <si>
    <t>酸素療法</t>
  </si>
  <si>
    <t>レスピレータ（人工呼吸器）の管理</t>
  </si>
  <si>
    <t>インスリンの注射（自己注射できる場合を除く）</t>
  </si>
  <si>
    <t>透析</t>
  </si>
  <si>
    <t>褥瘡の処置</t>
  </si>
  <si>
    <t>特定施設</t>
  </si>
  <si>
    <t>５～９箇所</t>
    <rPh sb="3" eb="5">
      <t>カショ</t>
    </rPh>
    <phoneticPr fontId="1"/>
  </si>
  <si>
    <t>在宅療養支援病院</t>
    <rPh sb="0" eb="2">
      <t>ザイタク</t>
    </rPh>
    <rPh sb="2" eb="4">
      <t>リョウヨウ</t>
    </rPh>
    <rPh sb="4" eb="6">
      <t>シエン</t>
    </rPh>
    <rPh sb="6" eb="8">
      <t>ヒヨ</t>
    </rPh>
    <phoneticPr fontId="1"/>
  </si>
  <si>
    <t>その他の病院</t>
    <rPh sb="2" eb="3">
      <t>タ</t>
    </rPh>
    <rPh sb="4" eb="6">
      <t>ヒヨ</t>
    </rPh>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</si>
  <si>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</si>
  <si>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</si>
  <si>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あり</t>
    <phoneticPr fontId="1"/>
  </si>
  <si>
    <t>なし</t>
    <phoneticPr fontId="1"/>
  </si>
  <si>
    <t>実施していない</t>
  </si>
  <si>
    <t>実施している人と実施していない人がいる</t>
  </si>
  <si>
    <t>入居を開始した時</t>
  </si>
  <si>
    <t>入院から施設に戻ってきた時</t>
  </si>
  <si>
    <t>医療依存度が高くなった時</t>
  </si>
  <si>
    <t>転居・退去の可能性が高まった時</t>
  </si>
  <si>
    <t>看取り期と判断された時</t>
  </si>
  <si>
    <t>本人の意向に変化が生じた時</t>
  </si>
  <si>
    <t>家族の意向に変化が生じた時</t>
  </si>
  <si>
    <t>特になし</t>
  </si>
  <si>
    <t>特定施設</t>
    <rPh sb="0" eb="2">
      <t>トクテイ</t>
    </rPh>
    <rPh sb="2" eb="4">
      <t>シセツ</t>
    </rPh>
    <phoneticPr fontId="1"/>
  </si>
  <si>
    <t>２～３人</t>
    <rPh sb="3" eb="4">
      <t>ヒト</t>
    </rPh>
    <phoneticPr fontId="1"/>
  </si>
  <si>
    <t>４～５人</t>
    <rPh sb="3" eb="4">
      <t>ヒト</t>
    </rPh>
    <phoneticPr fontId="1"/>
  </si>
  <si>
    <t>６～７人</t>
    <rPh sb="3" eb="4">
      <t>ヒト</t>
    </rPh>
    <phoneticPr fontId="1"/>
  </si>
  <si>
    <t>８～９人</t>
    <rPh sb="3" eb="4">
      <t>ヒト</t>
    </rPh>
    <phoneticPr fontId="1"/>
  </si>
  <si>
    <t>10～14人</t>
    <rPh sb="5" eb="6">
      <t>ニン</t>
    </rPh>
    <phoneticPr fontId="1"/>
  </si>
  <si>
    <t>15～19人</t>
    <rPh sb="5" eb="6">
      <t>ニン</t>
    </rPh>
    <phoneticPr fontId="1"/>
  </si>
  <si>
    <t>１人</t>
    <rPh sb="1" eb="2">
      <t>ニン</t>
    </rPh>
    <phoneticPr fontId="1"/>
  </si>
  <si>
    <t>２人</t>
    <rPh sb="1" eb="2">
      <t>ニン</t>
    </rPh>
    <phoneticPr fontId="1"/>
  </si>
  <si>
    <t>３人</t>
    <rPh sb="1" eb="2">
      <t>ニン</t>
    </rPh>
    <phoneticPr fontId="1"/>
  </si>
  <si>
    <t>４人</t>
    <rPh sb="1" eb="2">
      <t>ニン</t>
    </rPh>
    <phoneticPr fontId="1"/>
  </si>
  <si>
    <t>５人</t>
    <rPh sb="1" eb="2">
      <t>ニン</t>
    </rPh>
    <phoneticPr fontId="1"/>
  </si>
  <si>
    <t>60～100％未満</t>
    <rPh sb="7" eb="9">
      <t>ミマン</t>
    </rPh>
    <phoneticPr fontId="1"/>
  </si>
  <si>
    <t>６～９人</t>
    <rPh sb="3" eb="4">
      <t>ヒト</t>
    </rPh>
    <phoneticPr fontId="1"/>
  </si>
  <si>
    <t>５～９人</t>
    <rPh sb="3" eb="4">
      <t>ニン</t>
    </rPh>
    <phoneticPr fontId="1"/>
  </si>
  <si>
    <t>20～29人</t>
    <rPh sb="5" eb="6">
      <t>ニン</t>
    </rPh>
    <phoneticPr fontId="1"/>
  </si>
  <si>
    <t>30～39人</t>
    <rPh sb="5" eb="6">
      <t>ニン</t>
    </rPh>
    <phoneticPr fontId="1"/>
  </si>
  <si>
    <t>２人未満</t>
    <rPh sb="1" eb="2">
      <t>ニン</t>
    </rPh>
    <rPh sb="2" eb="4">
      <t>ミマン</t>
    </rPh>
    <phoneticPr fontId="1"/>
  </si>
  <si>
    <t>４～５人</t>
    <rPh sb="3" eb="4">
      <t>ニン</t>
    </rPh>
    <phoneticPr fontId="1"/>
  </si>
  <si>
    <t>６～７人</t>
    <rPh sb="3" eb="4">
      <t>ニン</t>
    </rPh>
    <phoneticPr fontId="1"/>
  </si>
  <si>
    <t>８～９人</t>
    <rPh sb="3" eb="4">
      <t>ニン</t>
    </rPh>
    <phoneticPr fontId="1"/>
  </si>
  <si>
    <t>２～４人未満</t>
    <rPh sb="3" eb="4">
      <t>ニン</t>
    </rPh>
    <rPh sb="4" eb="6">
      <t>ミマン</t>
    </rPh>
    <phoneticPr fontId="1"/>
  </si>
  <si>
    <t>４～６人未満</t>
    <rPh sb="3" eb="4">
      <t>ニン</t>
    </rPh>
    <rPh sb="4" eb="6">
      <t>ミマン</t>
    </rPh>
    <phoneticPr fontId="1"/>
  </si>
  <si>
    <t>６～８人未満</t>
    <rPh sb="3" eb="4">
      <t>ニン</t>
    </rPh>
    <rPh sb="4" eb="6">
      <t>ミマン</t>
    </rPh>
    <phoneticPr fontId="1"/>
  </si>
  <si>
    <t>１～９人</t>
    <rPh sb="3" eb="4">
      <t>ニン</t>
    </rPh>
    <phoneticPr fontId="1"/>
  </si>
  <si>
    <t>10～19人</t>
    <rPh sb="5" eb="6">
      <t>ニン</t>
    </rPh>
    <phoneticPr fontId="1"/>
  </si>
  <si>
    <t>40～49人</t>
    <rPh sb="5" eb="6">
      <t>ヒト</t>
    </rPh>
    <phoneticPr fontId="1"/>
  </si>
  <si>
    <t>特定施設</t>
    <phoneticPr fontId="1"/>
  </si>
  <si>
    <t>特定施設</t>
    <phoneticPr fontId="1"/>
  </si>
  <si>
    <t>０％</t>
    <phoneticPr fontId="1"/>
  </si>
  <si>
    <t>10～30％未満</t>
    <rPh sb="6" eb="8">
      <t>ミマン</t>
    </rPh>
    <phoneticPr fontId="1"/>
  </si>
  <si>
    <t>100％</t>
    <phoneticPr fontId="1"/>
  </si>
  <si>
    <t>２～３人未満</t>
    <rPh sb="3" eb="4">
      <t>ニン</t>
    </rPh>
    <rPh sb="4" eb="6">
      <t>ミマン</t>
    </rPh>
    <phoneticPr fontId="1"/>
  </si>
  <si>
    <t>３～４人未満</t>
    <rPh sb="3" eb="4">
      <t>ニン</t>
    </rPh>
    <rPh sb="4" eb="6">
      <t>ミマン</t>
    </rPh>
    <phoneticPr fontId="1"/>
  </si>
  <si>
    <t>４～５人未満</t>
    <rPh sb="3" eb="4">
      <t>ニン</t>
    </rPh>
    <rPh sb="4" eb="6">
      <t>ミマン</t>
    </rPh>
    <phoneticPr fontId="1"/>
  </si>
  <si>
    <t>５～６人未満</t>
    <rPh sb="3" eb="4">
      <t>ニン</t>
    </rPh>
    <rPh sb="4" eb="6">
      <t>ミマン</t>
    </rPh>
    <phoneticPr fontId="1"/>
  </si>
  <si>
    <t>５人未満</t>
    <rPh sb="1" eb="2">
      <t>ニン</t>
    </rPh>
    <rPh sb="2" eb="4">
      <t>ミマン</t>
    </rPh>
    <phoneticPr fontId="1"/>
  </si>
  <si>
    <t>５～10人未満</t>
    <rPh sb="4" eb="5">
      <t>ニン</t>
    </rPh>
    <rPh sb="5" eb="7">
      <t>ミマン</t>
    </rPh>
    <phoneticPr fontId="1"/>
  </si>
  <si>
    <t>100～500万円未満</t>
    <rPh sb="7" eb="9">
      <t>マンエン</t>
    </rPh>
    <rPh sb="9" eb="11">
      <t>ミマン</t>
    </rPh>
    <phoneticPr fontId="1"/>
  </si>
  <si>
    <t>３万円未満</t>
    <rPh sb="1" eb="3">
      <t>マンエン</t>
    </rPh>
    <rPh sb="3" eb="5">
      <t>ミマン</t>
    </rPh>
    <phoneticPr fontId="1"/>
  </si>
  <si>
    <t>15万円以上</t>
    <rPh sb="2" eb="4">
      <t>マンエン</t>
    </rPh>
    <rPh sb="4" eb="6">
      <t>イジョウ</t>
    </rPh>
    <phoneticPr fontId="1"/>
  </si>
  <si>
    <t>問４(2)② 月額利用料金（合計）－b～e合計</t>
    <rPh sb="7" eb="9">
      <t>ゲツガク</t>
    </rPh>
    <rPh sb="9" eb="11">
      <t>リヨウ</t>
    </rPh>
    <rPh sb="11" eb="13">
      <t>リョウキン</t>
    </rPh>
    <rPh sb="14" eb="16">
      <t>ゴウケイ</t>
    </rPh>
    <rPh sb="21" eb="23">
      <t>ゴウケイ</t>
    </rPh>
    <phoneticPr fontId="1"/>
  </si>
  <si>
    <r>
      <t>問４(2)② 月額付帯サービス利用料金－</t>
    </r>
    <r>
      <rPr>
        <sz val="8"/>
        <rFont val="ＭＳ Ｐ明朝"/>
        <family val="1"/>
        <charset val="128"/>
      </rPr>
      <t>b 共益費・管理費相当額（共用部分の維持管理等）＋c 生活支援・介護サービス提供費用または基本サービス費相当額（介護保険自己負担を除く）</t>
    </r>
    <rPh sb="7" eb="9">
      <t>ゲツガク</t>
    </rPh>
    <rPh sb="9" eb="11">
      <t>フタイ</t>
    </rPh>
    <rPh sb="15" eb="17">
      <t>リヨウ</t>
    </rPh>
    <rPh sb="17" eb="19">
      <t>リョウキン</t>
    </rPh>
    <rPh sb="22" eb="25">
      <t>キョウエキヒ</t>
    </rPh>
    <rPh sb="26" eb="29">
      <t>カンリヒ</t>
    </rPh>
    <rPh sb="29" eb="32">
      <t>ソウトウガク</t>
    </rPh>
    <rPh sb="33" eb="35">
      <t>キョウヨウ</t>
    </rPh>
    <rPh sb="35" eb="37">
      <t>ブブン</t>
    </rPh>
    <rPh sb="38" eb="40">
      <t>イジ</t>
    </rPh>
    <rPh sb="40" eb="42">
      <t>カンリ</t>
    </rPh>
    <rPh sb="42" eb="43">
      <t>トウ</t>
    </rPh>
    <rPh sb="47" eb="49">
      <t>セイカツ</t>
    </rPh>
    <rPh sb="49" eb="51">
      <t>シエン</t>
    </rPh>
    <rPh sb="52" eb="54">
      <t>カイゴ</t>
    </rPh>
    <rPh sb="58" eb="60">
      <t>テイキョウ</t>
    </rPh>
    <rPh sb="60" eb="62">
      <t>ヒヨウ</t>
    </rPh>
    <rPh sb="80" eb="82">
      <t>ジコ</t>
    </rPh>
    <phoneticPr fontId="1"/>
  </si>
  <si>
    <t>問４(2)②③ 居住費用（前払い金考慮後家賃）（問４(2)②a + (問４(2)③b ÷問４(2)③d)</t>
    <rPh sb="8" eb="10">
      <t>キョジュウ</t>
    </rPh>
    <rPh sb="10" eb="12">
      <t>ヒヨウ</t>
    </rPh>
    <rPh sb="13" eb="15">
      <t>マエバラ</t>
    </rPh>
    <rPh sb="16" eb="17">
      <t>キン</t>
    </rPh>
    <rPh sb="17" eb="19">
      <t>コウリョ</t>
    </rPh>
    <rPh sb="19" eb="20">
      <t>ノチ</t>
    </rPh>
    <rPh sb="20" eb="22">
      <t>ヤチン</t>
    </rPh>
    <phoneticPr fontId="1"/>
  </si>
  <si>
    <t>問４(2)①②③ 単位面積（１㎡）あたり居住費用（前払い金考慮後家賃÷最多居室面積）</t>
    <rPh sb="9" eb="11">
      <t>タンイ</t>
    </rPh>
    <rPh sb="11" eb="13">
      <t>メンセキ</t>
    </rPh>
    <rPh sb="20" eb="22">
      <t>キョジュウ</t>
    </rPh>
    <rPh sb="22" eb="24">
      <t>ヒヨウ</t>
    </rPh>
    <rPh sb="25" eb="27">
      <t>マエバラ</t>
    </rPh>
    <rPh sb="28" eb="29">
      <t>キン</t>
    </rPh>
    <rPh sb="29" eb="31">
      <t>コウリョ</t>
    </rPh>
    <rPh sb="31" eb="32">
      <t>ノチ</t>
    </rPh>
    <rPh sb="32" eb="34">
      <t>ヤチン</t>
    </rPh>
    <rPh sb="35" eb="37">
      <t>サイタ</t>
    </rPh>
    <rPh sb="37" eb="39">
      <t>キョシツ</t>
    </rPh>
    <rPh sb="39" eb="41">
      <t>メンセキ</t>
    </rPh>
    <phoneticPr fontId="1"/>
  </si>
  <si>
    <t>４人以上</t>
    <rPh sb="1" eb="2">
      <t>ニン</t>
    </rPh>
    <rPh sb="2" eb="4">
      <t>イジョウ</t>
    </rPh>
    <phoneticPr fontId="1"/>
  </si>
  <si>
    <t>４人以下</t>
    <rPh sb="1" eb="2">
      <t>ニン</t>
    </rPh>
    <rPh sb="2" eb="4">
      <t>イカ</t>
    </rPh>
    <phoneticPr fontId="1"/>
  </si>
  <si>
    <t>４人以下</t>
    <rPh sb="1" eb="2">
      <t>ニン</t>
    </rPh>
    <rPh sb="2" eb="4">
      <t>イカ</t>
    </rPh>
    <phoneticPr fontId="1"/>
  </si>
  <si>
    <t>５～９人</t>
    <rPh sb="3" eb="4">
      <t>ヒト</t>
    </rPh>
    <phoneticPr fontId="1"/>
  </si>
  <si>
    <t>30％未満</t>
    <rPh sb="3" eb="5">
      <t>ミマン</t>
    </rPh>
    <phoneticPr fontId="3"/>
  </si>
  <si>
    <t>30～50％未満</t>
    <rPh sb="6" eb="8">
      <t>ミマン</t>
    </rPh>
    <phoneticPr fontId="3"/>
  </si>
  <si>
    <t>３～４人</t>
    <rPh sb="3" eb="4">
      <t>ニン</t>
    </rPh>
    <phoneticPr fontId="1"/>
  </si>
  <si>
    <t>５人以上</t>
    <rPh sb="1" eb="2">
      <t>ニン</t>
    </rPh>
    <rPh sb="2" eb="4">
      <t>イジョウ</t>
    </rPh>
    <phoneticPr fontId="1"/>
  </si>
  <si>
    <t>３～５人未満</t>
    <rPh sb="3" eb="4">
      <t>ニン</t>
    </rPh>
    <rPh sb="4" eb="6">
      <t>ミマン</t>
    </rPh>
    <phoneticPr fontId="1"/>
  </si>
  <si>
    <t>５％未満</t>
    <rPh sb="2" eb="4">
      <t>ミマン</t>
    </rPh>
    <phoneticPr fontId="3"/>
  </si>
  <si>
    <t>５～10％未満</t>
    <rPh sb="5" eb="7">
      <t>ミマン</t>
    </rPh>
    <phoneticPr fontId="3"/>
  </si>
  <si>
    <t>10人以上</t>
    <rPh sb="2" eb="3">
      <t>ニン</t>
    </rPh>
    <rPh sb="3" eb="5">
      <t>イジョウ</t>
    </rPh>
    <phoneticPr fontId="1"/>
  </si>
  <si>
    <t>平均(人)</t>
    <rPh sb="0" eb="1">
      <t>ヒラ</t>
    </rPh>
    <rPh sb="1" eb="2">
      <t>タモツ</t>
    </rPh>
    <rPh sb="3" eb="4">
      <t>ニン</t>
    </rPh>
    <phoneticPr fontId="1"/>
  </si>
  <si>
    <t>60％未満</t>
    <rPh sb="3" eb="5">
      <t>ミマン</t>
    </rPh>
    <phoneticPr fontId="1"/>
  </si>
  <si>
    <t>95～100％未満</t>
    <rPh sb="7" eb="9">
      <t>ミマン</t>
    </rPh>
    <phoneticPr fontId="1"/>
  </si>
  <si>
    <t>100％</t>
    <phoneticPr fontId="1"/>
  </si>
  <si>
    <t>９人以下</t>
    <rPh sb="1" eb="2">
      <t>ニン</t>
    </rPh>
    <rPh sb="2" eb="4">
      <t>イカ</t>
    </rPh>
    <phoneticPr fontId="1"/>
  </si>
  <si>
    <t>10～19人</t>
    <phoneticPr fontId="1"/>
  </si>
  <si>
    <t>20～29人</t>
    <phoneticPr fontId="1"/>
  </si>
  <si>
    <t>30～39人</t>
    <phoneticPr fontId="1"/>
  </si>
  <si>
    <t>40～49人</t>
    <phoneticPr fontId="1"/>
  </si>
  <si>
    <t>50～59人</t>
    <phoneticPr fontId="1"/>
  </si>
  <si>
    <t>50％以上</t>
    <rPh sb="3" eb="5">
      <t>イジョウ</t>
    </rPh>
    <phoneticPr fontId="1"/>
  </si>
  <si>
    <t>エラー・
無回答</t>
    <rPh sb="5" eb="8">
      <t>ムカイトウ</t>
    </rPh>
    <phoneticPr fontId="1"/>
  </si>
  <si>
    <t>平均
（人）</t>
    <rPh sb="0" eb="2">
      <t>ヘイキン</t>
    </rPh>
    <rPh sb="4" eb="5">
      <t>ヒト</t>
    </rPh>
    <phoneticPr fontId="1"/>
  </si>
  <si>
    <t>最大
（人）</t>
    <rPh sb="0" eb="2">
      <t>サイダイ</t>
    </rPh>
    <rPh sb="4" eb="5">
      <t>ヒト</t>
    </rPh>
    <phoneticPr fontId="1"/>
  </si>
  <si>
    <t>有老（計）</t>
    <rPh sb="0" eb="1">
      <t>ユウ</t>
    </rPh>
    <rPh sb="1" eb="2">
      <t>ロウ</t>
    </rPh>
    <rPh sb="3" eb="4">
      <t>ケイ</t>
    </rPh>
    <phoneticPr fontId="1"/>
  </si>
  <si>
    <t>特定施設（再掲）</t>
    <rPh sb="0" eb="2">
      <t>トクテイ</t>
    </rPh>
    <rPh sb="2" eb="4">
      <t>シセツ</t>
    </rPh>
    <rPh sb="5" eb="7">
      <t>サイケイ</t>
    </rPh>
    <phoneticPr fontId="1"/>
  </si>
  <si>
    <t>なし</t>
  </si>
  <si>
    <t>サービス付き
高齢者向け住宅
（非特定施設）</t>
    <rPh sb="4" eb="5">
      <t>ツ</t>
    </rPh>
    <rPh sb="7" eb="10">
      <t>コウレイシャ</t>
    </rPh>
    <rPh sb="10" eb="11">
      <t>ム</t>
    </rPh>
    <rPh sb="12" eb="14">
      <t>ジュウタク</t>
    </rPh>
    <rPh sb="16" eb="17">
      <t>ヒ</t>
    </rPh>
    <rPh sb="17" eb="19">
      <t>トクテイ</t>
    </rPh>
    <rPh sb="19" eb="21">
      <t>シセツ</t>
    </rPh>
    <phoneticPr fontId="1"/>
  </si>
  <si>
    <t>サービス付き
高齢者向け住宅
（計）</t>
    <rPh sb="4" eb="5">
      <t>ツ</t>
    </rPh>
    <rPh sb="7" eb="10">
      <t>コウレイシャ</t>
    </rPh>
    <rPh sb="10" eb="11">
      <t>ム</t>
    </rPh>
    <rPh sb="12" eb="14">
      <t>ジュウタク</t>
    </rPh>
    <rPh sb="16" eb="17">
      <t>ケイ</t>
    </rPh>
    <phoneticPr fontId="1"/>
  </si>
  <si>
    <t>（再掲）特定施設</t>
    <rPh sb="4" eb="6">
      <t>トクテイ</t>
    </rPh>
    <rPh sb="6" eb="8">
      <t>シセツ</t>
    </rPh>
    <phoneticPr fontId="1"/>
  </si>
  <si>
    <t>有料老人ホーム
（計）</t>
    <rPh sb="0" eb="4">
      <t>ユウリョウロウジン</t>
    </rPh>
    <rPh sb="9" eb="10">
      <t>ケイ</t>
    </rPh>
    <phoneticPr fontId="1"/>
  </si>
  <si>
    <t>介護付
有料老人ホーム</t>
    <rPh sb="0" eb="3">
      <t>カイゴツキ</t>
    </rPh>
    <rPh sb="4" eb="11">
      <t>ユロ</t>
    </rPh>
    <phoneticPr fontId="1"/>
  </si>
  <si>
    <t>住宅型
有料老人ホーム</t>
    <rPh sb="0" eb="2">
      <t>ジュウタク</t>
    </rPh>
    <rPh sb="2" eb="3">
      <t>カタ</t>
    </rPh>
    <rPh sb="4" eb="11">
      <t>ユロ</t>
    </rPh>
    <phoneticPr fontId="1"/>
  </si>
  <si>
    <t>問２(4)① 総居室（住戸）数</t>
    <rPh sb="0" eb="1">
      <t>トイ</t>
    </rPh>
    <rPh sb="7" eb="8">
      <t>ソウ</t>
    </rPh>
    <rPh sb="8" eb="10">
      <t>キョシツ</t>
    </rPh>
    <rPh sb="11" eb="13">
      <t>ジュウコ</t>
    </rPh>
    <rPh sb="14" eb="15">
      <t>スウ</t>
    </rPh>
    <phoneticPr fontId="1"/>
  </si>
  <si>
    <t>問２(4)② 入居している居室（住戸）数</t>
    <rPh sb="0" eb="1">
      <t>トイ</t>
    </rPh>
    <rPh sb="7" eb="9">
      <t>ニュウキョ</t>
    </rPh>
    <rPh sb="13" eb="15">
      <t>キョシツ</t>
    </rPh>
    <rPh sb="16" eb="18">
      <t>ジュウコ</t>
    </rPh>
    <rPh sb="19" eb="20">
      <t>スウ</t>
    </rPh>
    <phoneticPr fontId="1"/>
  </si>
  <si>
    <t>問２(4)①② 居室稼働率</t>
    <rPh sb="0" eb="1">
      <t>トイ</t>
    </rPh>
    <rPh sb="8" eb="10">
      <t>キョシツ</t>
    </rPh>
    <rPh sb="10" eb="12">
      <t>カドウ</t>
    </rPh>
    <rPh sb="12" eb="13">
      <t>リツ</t>
    </rPh>
    <phoneticPr fontId="1"/>
  </si>
  <si>
    <t>常勤専従の看護職員がいる</t>
  </si>
  <si>
    <t>非常勤専従の看護職員がいる</t>
  </si>
  <si>
    <t>併設事業所等と兼務の看護職員がいる</t>
  </si>
  <si>
    <t>いずれもいない</t>
  </si>
  <si>
    <t>①～③計</t>
    <rPh sb="3" eb="4">
      <t>ケイ</t>
    </rPh>
    <phoneticPr fontId="1"/>
  </si>
  <si>
    <t>受け入れられない理由はない（すべて受け入れる）</t>
  </si>
  <si>
    <t>尿道カテーテル（留置カテーテル､コンドームカテーテル等）の管理</t>
  </si>
  <si>
    <t>疼痛の管理（麻薬・劇薬を使用するものに限る）</t>
  </si>
  <si>
    <t>膀胱瘻・ストーマ（人工肛門・人工膀胱）の管理</t>
  </si>
  <si>
    <t>末梢静脈からの点滴</t>
  </si>
  <si>
    <t>２人以下</t>
    <rPh sb="1" eb="2">
      <t>ニン</t>
    </rPh>
    <rPh sb="2" eb="4">
      <t>イカ</t>
    </rPh>
    <phoneticPr fontId="1"/>
  </si>
  <si>
    <t>３～５人</t>
    <rPh sb="3" eb="4">
      <t>ニン</t>
    </rPh>
    <phoneticPr fontId="1"/>
  </si>
  <si>
    <t>６～９人</t>
    <rPh sb="3" eb="4">
      <t>ニン</t>
    </rPh>
    <phoneticPr fontId="1"/>
  </si>
  <si>
    <t>３人未満</t>
    <rPh sb="1" eb="2">
      <t>ヒト</t>
    </rPh>
    <rPh sb="2" eb="4">
      <t>ミマン</t>
    </rPh>
    <phoneticPr fontId="1"/>
  </si>
  <si>
    <t>３～６人未満</t>
    <rPh sb="3" eb="4">
      <t>ヒト</t>
    </rPh>
    <rPh sb="4" eb="6">
      <t>ミマン</t>
    </rPh>
    <phoneticPr fontId="1"/>
  </si>
  <si>
    <t>３～５人未満</t>
    <rPh sb="3" eb="4">
      <t>ヒト</t>
    </rPh>
    <rPh sb="4" eb="6">
      <t>ミマン</t>
    </rPh>
    <phoneticPr fontId="1"/>
  </si>
  <si>
    <t>２～３人未満</t>
    <rPh sb="3" eb="4">
      <t>ニン</t>
    </rPh>
    <rPh sb="4" eb="6">
      <t>ミマン</t>
    </rPh>
    <phoneticPr fontId="1"/>
  </si>
  <si>
    <t>「たんの吸引」「胃ろう・腸ろうの管理」「経鼻経管栄養の管理」のいずれかを要する実人数</t>
    <rPh sb="8" eb="9">
      <t>イ</t>
    </rPh>
    <rPh sb="12" eb="13">
      <t>チョウ</t>
    </rPh>
    <rPh sb="16" eb="18">
      <t>カンリ</t>
    </rPh>
    <rPh sb="20" eb="22">
      <t>ケイビ</t>
    </rPh>
    <rPh sb="22" eb="24">
      <t>ケイカン</t>
    </rPh>
    <rPh sb="24" eb="26">
      <t>エイヨウ</t>
    </rPh>
    <rPh sb="27" eb="29">
      <t>カンリ</t>
    </rPh>
    <rPh sb="36" eb="37">
      <t>ヨウ</t>
    </rPh>
    <rPh sb="39" eb="40">
      <t>ジツ</t>
    </rPh>
    <rPh sb="40" eb="42">
      <t>ニンズウ</t>
    </rPh>
    <phoneticPr fontId="1"/>
  </si>
  <si>
    <t>尿道カテーテルの管理</t>
  </si>
  <si>
    <t>レスピレータの管理</t>
  </si>
  <si>
    <t>インスリンの注射</t>
  </si>
  <si>
    <t>疼痛の管理</t>
  </si>
  <si>
    <t>膀胱瘻・ストーマの管理</t>
    <rPh sb="9" eb="11">
      <t>カンリ</t>
    </rPh>
    <phoneticPr fontId="1"/>
  </si>
  <si>
    <t>うち看取り介護加算Ⅰ</t>
    <rPh sb="2" eb="4">
      <t>ミト</t>
    </rPh>
    <rPh sb="5" eb="7">
      <t>カイゴ</t>
    </rPh>
    <rPh sb="7" eb="9">
      <t>カサン</t>
    </rPh>
    <phoneticPr fontId="1"/>
  </si>
  <si>
    <t>うち看取り介護加算Ⅱ</t>
    <rPh sb="2" eb="4">
      <t>ミト</t>
    </rPh>
    <rPh sb="5" eb="7">
      <t>カイゴ</t>
    </rPh>
    <rPh sb="7" eb="9">
      <t>カサン</t>
    </rPh>
    <phoneticPr fontId="1"/>
  </si>
  <si>
    <t>居室における看取り</t>
    <rPh sb="0" eb="2">
      <t>キョシツ</t>
    </rPh>
    <rPh sb="6" eb="8">
      <t>ミト</t>
    </rPh>
    <phoneticPr fontId="10"/>
  </si>
  <si>
    <t>居室における看取り以外の逝去</t>
    <rPh sb="0" eb="2">
      <t>キョシツ</t>
    </rPh>
    <rPh sb="6" eb="8">
      <t>ミト</t>
    </rPh>
    <rPh sb="9" eb="11">
      <t>イガイ</t>
    </rPh>
    <rPh sb="12" eb="14">
      <t>セイキョ</t>
    </rPh>
    <phoneticPr fontId="10"/>
  </si>
  <si>
    <t>居室における逝去（看取りか看取り以外かは不明）</t>
    <rPh sb="0" eb="2">
      <t>キョシツ</t>
    </rPh>
    <rPh sb="6" eb="8">
      <t>セイキョ</t>
    </rPh>
    <rPh sb="9" eb="11">
      <t>ミト</t>
    </rPh>
    <rPh sb="13" eb="15">
      <t>ミト</t>
    </rPh>
    <rPh sb="16" eb="18">
      <t>イガイ</t>
    </rPh>
    <rPh sb="20" eb="22">
      <t>フメイ</t>
    </rPh>
    <phoneticPr fontId="10"/>
  </si>
  <si>
    <t>病院・診療所で逝去</t>
    <rPh sb="0" eb="2">
      <t>ヒヨ</t>
    </rPh>
    <rPh sb="3" eb="6">
      <t>シンリョウショ</t>
    </rPh>
    <rPh sb="7" eb="9">
      <t>セイキョ</t>
    </rPh>
    <phoneticPr fontId="10"/>
  </si>
  <si>
    <t>その他</t>
    <rPh sb="2" eb="3">
      <t>タ</t>
    </rPh>
    <phoneticPr fontId="10"/>
  </si>
  <si>
    <t>Ⅲ　現在の入居者の状況</t>
    <phoneticPr fontId="1"/>
  </si>
  <si>
    <t>問５(1)② 入居者総数</t>
    <rPh sb="7" eb="10">
      <t>ニュウキョシャ</t>
    </rPh>
    <rPh sb="10" eb="12">
      <t>ソウスウ</t>
    </rPh>
    <phoneticPr fontId="1"/>
  </si>
  <si>
    <t>問５(1) 入居率</t>
    <rPh sb="6" eb="8">
      <t>ニュウキョ</t>
    </rPh>
    <rPh sb="8" eb="9">
      <t>リツ</t>
    </rPh>
    <phoneticPr fontId="1"/>
  </si>
  <si>
    <t>問５(2) 年齢別入居者数（人数積み上げ）</t>
    <rPh sb="6" eb="8">
      <t>ネンレイ</t>
    </rPh>
    <rPh sb="8" eb="9">
      <t>ベツ</t>
    </rPh>
    <rPh sb="9" eb="12">
      <t>ニュウキョシャ</t>
    </rPh>
    <rPh sb="12" eb="13">
      <t>カズ</t>
    </rPh>
    <rPh sb="14" eb="16">
      <t>ニンズウ</t>
    </rPh>
    <rPh sb="16" eb="17">
      <t>ツ</t>
    </rPh>
    <rPh sb="18" eb="19">
      <t>ア</t>
    </rPh>
    <phoneticPr fontId="1"/>
  </si>
  <si>
    <t>問５(3)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1"/>
  </si>
  <si>
    <t>問５(3) 要介護度３以上の入居者総数に対する割合</t>
    <rPh sb="6" eb="9">
      <t>ヨウカイゴ</t>
    </rPh>
    <rPh sb="9" eb="10">
      <t>ド</t>
    </rPh>
    <rPh sb="11" eb="13">
      <t>イジョウ</t>
    </rPh>
    <rPh sb="14" eb="17">
      <t>ニュウキョシャ</t>
    </rPh>
    <rPh sb="17" eb="18">
      <t>ソウ</t>
    </rPh>
    <rPh sb="18" eb="19">
      <t>カズ</t>
    </rPh>
    <rPh sb="20" eb="21">
      <t>タイ</t>
    </rPh>
    <rPh sb="23" eb="25">
      <t>ワリアイ</t>
    </rPh>
    <phoneticPr fontId="1"/>
  </si>
  <si>
    <t>問５(4) 認知症の程度別入居者数（人数積み上げ）</t>
    <rPh sb="6" eb="9">
      <t>ニンチショウ</t>
    </rPh>
    <rPh sb="10" eb="12">
      <t>テイド</t>
    </rPh>
    <rPh sb="12" eb="13">
      <t>ベツ</t>
    </rPh>
    <rPh sb="13" eb="16">
      <t>ニュウキョシャ</t>
    </rPh>
    <rPh sb="16" eb="17">
      <t>スウ</t>
    </rPh>
    <rPh sb="18" eb="20">
      <t>ニンズウ</t>
    </rPh>
    <rPh sb="20" eb="21">
      <t>ツ</t>
    </rPh>
    <rPh sb="22" eb="23">
      <t>ア</t>
    </rPh>
    <phoneticPr fontId="1"/>
  </si>
  <si>
    <t>問５(4) 重度認知症（Ⅲ～Ｍ）者の割合</t>
    <rPh sb="6" eb="8">
      <t>ジュウド</t>
    </rPh>
    <rPh sb="8" eb="11">
      <t>ニンチショウ</t>
    </rPh>
    <rPh sb="16" eb="17">
      <t>シャ</t>
    </rPh>
    <rPh sb="18" eb="20">
      <t>ワリアイ</t>
    </rPh>
    <phoneticPr fontId="1"/>
  </si>
  <si>
    <t>問５(5) 医療処置を有する入居者数</t>
    <rPh sb="6" eb="8">
      <t>イリョウ</t>
    </rPh>
    <rPh sb="8" eb="10">
      <t>ショチ</t>
    </rPh>
    <rPh sb="11" eb="12">
      <t>ユウ</t>
    </rPh>
    <rPh sb="14" eb="17">
      <t>ニュウキョシャ</t>
    </rPh>
    <rPh sb="17" eb="18">
      <t>スウ</t>
    </rPh>
    <phoneticPr fontId="1"/>
  </si>
  <si>
    <t>問５(1)① 定員数</t>
    <rPh sb="7" eb="9">
      <t>テイイン</t>
    </rPh>
    <rPh sb="9" eb="10">
      <t>スウ</t>
    </rPh>
    <phoneticPr fontId="1"/>
  </si>
  <si>
    <t>重複を除いたその他の実人数</t>
    <rPh sb="8" eb="9">
      <t>タ</t>
    </rPh>
    <rPh sb="10" eb="11">
      <t>ジツ</t>
    </rPh>
    <rPh sb="11" eb="13">
      <t>ニンズウ</t>
    </rPh>
    <phoneticPr fontId="1"/>
  </si>
  <si>
    <t>問５(6) 生活保護を受給している入居者数</t>
    <rPh sb="6" eb="8">
      <t>セイカツ</t>
    </rPh>
    <rPh sb="8" eb="10">
      <t>ホゴ</t>
    </rPh>
    <rPh sb="11" eb="13">
      <t>ジュキュウ</t>
    </rPh>
    <rPh sb="17" eb="20">
      <t>ニュウキョシャ</t>
    </rPh>
    <rPh sb="20" eb="21">
      <t>スウ</t>
    </rPh>
    <phoneticPr fontId="1"/>
  </si>
  <si>
    <t>問６(1) 日中の職員数（兼務を含む職員数）</t>
    <rPh sb="6" eb="8">
      <t>ニッチュウ</t>
    </rPh>
    <rPh sb="9" eb="11">
      <t>ショクイン</t>
    </rPh>
    <rPh sb="11" eb="12">
      <t>スウ</t>
    </rPh>
    <rPh sb="13" eb="15">
      <t>ケンム</t>
    </rPh>
    <rPh sb="16" eb="17">
      <t>フク</t>
    </rPh>
    <rPh sb="18" eb="20">
      <t>ショクイン</t>
    </rPh>
    <rPh sb="20" eb="21">
      <t>スウ</t>
    </rPh>
    <phoneticPr fontId="1"/>
  </si>
  <si>
    <t>【問６(1)兼務を含む日中の職員数で「０」と回答した施設を除く】</t>
    <rPh sb="6" eb="8">
      <t>ケンム</t>
    </rPh>
    <rPh sb="9" eb="10">
      <t>フク</t>
    </rPh>
    <rPh sb="11" eb="13">
      <t>ニッチュウ</t>
    </rPh>
    <rPh sb="14" eb="17">
      <t>ショクインスウ</t>
    </rPh>
    <rPh sb="22" eb="24">
      <t>カイトウ</t>
    </rPh>
    <rPh sb="26" eb="28">
      <t>シセツ</t>
    </rPh>
    <rPh sb="29" eb="30">
      <t>ノゾ</t>
    </rPh>
    <phoneticPr fontId="1"/>
  </si>
  <si>
    <t>問６(1) 日中の職員数に占める兼務者の割合</t>
    <rPh sb="6" eb="8">
      <t>ニッチュウ</t>
    </rPh>
    <rPh sb="9" eb="11">
      <t>ショクイン</t>
    </rPh>
    <rPh sb="11" eb="12">
      <t>スウ</t>
    </rPh>
    <rPh sb="13" eb="14">
      <t>シ</t>
    </rPh>
    <rPh sb="16" eb="18">
      <t>ケンム</t>
    </rPh>
    <rPh sb="18" eb="19">
      <t>シャ</t>
    </rPh>
    <rPh sb="20" eb="22">
      <t>ワリアイ</t>
    </rPh>
    <phoneticPr fontId="1"/>
  </si>
  <si>
    <t>問６(2) 夜間の職員数－夜勤＋宿直</t>
    <rPh sb="6" eb="8">
      <t>ヤカン</t>
    </rPh>
    <rPh sb="9" eb="11">
      <t>ショクイン</t>
    </rPh>
    <rPh sb="11" eb="12">
      <t>スウ</t>
    </rPh>
    <rPh sb="13" eb="15">
      <t>ヤキン</t>
    </rPh>
    <rPh sb="16" eb="18">
      <t>シュクチョク</t>
    </rPh>
    <phoneticPr fontId="1"/>
  </si>
  <si>
    <t>問６(2) 夜間の職員数－夜勤</t>
    <rPh sb="6" eb="8">
      <t>ヤカン</t>
    </rPh>
    <rPh sb="9" eb="11">
      <t>ショクイン</t>
    </rPh>
    <rPh sb="11" eb="12">
      <t>スウ</t>
    </rPh>
    <rPh sb="13" eb="15">
      <t>ヤキン</t>
    </rPh>
    <phoneticPr fontId="1"/>
  </si>
  <si>
    <t>問６(2) 夜間の職員数－宿直</t>
    <rPh sb="6" eb="8">
      <t>ヤカン</t>
    </rPh>
    <rPh sb="9" eb="11">
      <t>ショクイン</t>
    </rPh>
    <rPh sb="11" eb="12">
      <t>スウ</t>
    </rPh>
    <rPh sb="13" eb="15">
      <t>シュクチョク</t>
    </rPh>
    <phoneticPr fontId="1"/>
  </si>
  <si>
    <t>【問６(2) 夜勤・宿直ともに「０」と回答した施設を除く】</t>
    <rPh sb="7" eb="9">
      <t>ヤキン</t>
    </rPh>
    <rPh sb="10" eb="12">
      <t>シュクチョク</t>
    </rPh>
    <rPh sb="19" eb="21">
      <t>カイトウ</t>
    </rPh>
    <rPh sb="23" eb="25">
      <t>シセツ</t>
    </rPh>
    <rPh sb="26" eb="27">
      <t>ノゾ</t>
    </rPh>
    <phoneticPr fontId="1"/>
  </si>
  <si>
    <t>問６(2) 夜間の職員数（夜勤＋宿直）に占める宿直の割合</t>
    <rPh sb="6" eb="8">
      <t>ヤカン</t>
    </rPh>
    <rPh sb="9" eb="12">
      <t>ショクインスウ</t>
    </rPh>
    <rPh sb="13" eb="15">
      <t>ヤキン</t>
    </rPh>
    <rPh sb="16" eb="18">
      <t>シュクチョク</t>
    </rPh>
    <rPh sb="20" eb="21">
      <t>シ</t>
    </rPh>
    <rPh sb="23" eb="25">
      <t>シュクチョク</t>
    </rPh>
    <rPh sb="26" eb="28">
      <t>ワリアイ</t>
    </rPh>
    <phoneticPr fontId="1"/>
  </si>
  <si>
    <t>問６(3) 夜間の看護体制</t>
    <rPh sb="6" eb="8">
      <t>ヤカン</t>
    </rPh>
    <rPh sb="9" eb="11">
      <t>カンゴ</t>
    </rPh>
    <rPh sb="11" eb="13">
      <t>タイセイ</t>
    </rPh>
    <phoneticPr fontId="1"/>
  </si>
  <si>
    <t>【問６(3)で「訪問看護ステーション、医療機関と連携してオンコール体制をとっている」と回答した施設のみ】</t>
    <rPh sb="43" eb="45">
      <t>カイトウ</t>
    </rPh>
    <rPh sb="47" eb="49">
      <t>シセツ</t>
    </rPh>
    <phoneticPr fontId="1"/>
  </si>
  <si>
    <t>問６(4)① 派遣職員（介護職員）－a 実人数</t>
    <rPh sb="7" eb="9">
      <t>ハケン</t>
    </rPh>
    <rPh sb="9" eb="11">
      <t>ショクイン</t>
    </rPh>
    <rPh sb="12" eb="14">
      <t>カイゴ</t>
    </rPh>
    <rPh sb="14" eb="16">
      <t>ショクイン</t>
    </rPh>
    <phoneticPr fontId="1"/>
  </si>
  <si>
    <t>問６(4)① 派遣職員（介護職員）－b 常勤換算数</t>
    <rPh sb="7" eb="9">
      <t>ハケン</t>
    </rPh>
    <rPh sb="9" eb="11">
      <t>ショクイン</t>
    </rPh>
    <rPh sb="12" eb="14">
      <t>カイゴ</t>
    </rPh>
    <rPh sb="14" eb="16">
      <t>ショクイン</t>
    </rPh>
    <phoneticPr fontId="1"/>
  </si>
  <si>
    <t>問６(4)② 派遣職員（看護職員）－a 実人数</t>
    <rPh sb="7" eb="9">
      <t>ハケン</t>
    </rPh>
    <rPh sb="9" eb="11">
      <t>ショクイン</t>
    </rPh>
    <rPh sb="12" eb="14">
      <t>カンゴ</t>
    </rPh>
    <rPh sb="14" eb="16">
      <t>ショクイン</t>
    </rPh>
    <phoneticPr fontId="1"/>
  </si>
  <si>
    <t>問６(4)② 派遣職員（看護職員）－b 常勤換算数</t>
  </si>
  <si>
    <t>問６(5) 外国籍の介護職員の有無</t>
    <phoneticPr fontId="1"/>
  </si>
  <si>
    <t>問６(6) 介護職の補助業務を担う職員の有無</t>
    <phoneticPr fontId="1"/>
  </si>
  <si>
    <t>Ⅳ　施設における職員体制等</t>
    <rPh sb="2" eb="4">
      <t>シセツ</t>
    </rPh>
    <rPh sb="8" eb="10">
      <t>ショクイン</t>
    </rPh>
    <rPh sb="10" eb="12">
      <t>タイセイ</t>
    </rPh>
    <rPh sb="12" eb="13">
      <t>トウ</t>
    </rPh>
    <phoneticPr fontId="1"/>
  </si>
  <si>
    <t>常に夜勤または宿直の看護職員（併設事業所と兼務の場合を含む）が対応</t>
  </si>
  <si>
    <t>問６(3) SQ(3)-1 24時間対応の訪問看護ステーションとの連携</t>
    <rPh sb="16" eb="18">
      <t>ジカン</t>
    </rPh>
    <rPh sb="18" eb="20">
      <t>タイオウ</t>
    </rPh>
    <rPh sb="21" eb="23">
      <t>ホウモン</t>
    </rPh>
    <rPh sb="23" eb="25">
      <t>カンゴ</t>
    </rPh>
    <rPh sb="33" eb="35">
      <t>レンケイ</t>
    </rPh>
    <phoneticPr fontId="1"/>
  </si>
  <si>
    <t>連携している</t>
  </si>
  <si>
    <t>連携していないが、近くにある</t>
  </si>
  <si>
    <t>連携しておらず、近くにもない</t>
  </si>
  <si>
    <t>【問７は、問２(3)特定施設入居者指定介護で「指定なし」と回答した施設のみ】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1"/>
  </si>
  <si>
    <t>問７(1) 介護福祉士もしくは実務者研修・介護職員基礎研修・介護職員初任者研修のいずれかを修了している職員数－a 実人数</t>
    <rPh sb="6" eb="8">
      <t>カイゴ</t>
    </rPh>
    <rPh sb="8" eb="11">
      <t>フクシシ</t>
    </rPh>
    <rPh sb="15" eb="18">
      <t>ジツムシャ</t>
    </rPh>
    <rPh sb="18" eb="20">
      <t>ケンシュウ</t>
    </rPh>
    <rPh sb="21" eb="23">
      <t>カイゴ</t>
    </rPh>
    <rPh sb="23" eb="25">
      <t>ショクイン</t>
    </rPh>
    <rPh sb="25" eb="27">
      <t>キソ</t>
    </rPh>
    <rPh sb="27" eb="29">
      <t>ケンシュウ</t>
    </rPh>
    <rPh sb="30" eb="32">
      <t>カイゴ</t>
    </rPh>
    <rPh sb="32" eb="34">
      <t>ショクイン</t>
    </rPh>
    <rPh sb="34" eb="37">
      <t>ショニンシャ</t>
    </rPh>
    <rPh sb="37" eb="39">
      <t>ケンシュウ</t>
    </rPh>
    <rPh sb="45" eb="47">
      <t>シュウリョウ</t>
    </rPh>
    <rPh sb="51" eb="54">
      <t>ショクインスウ</t>
    </rPh>
    <phoneticPr fontId="1"/>
  </si>
  <si>
    <t>問７(1) 介護福祉士もしくは実務者研修・介護職員基礎研修・介護職員初任者研修のいずれかを修了している職員数－b 常勤換算数</t>
    <rPh sb="6" eb="8">
      <t>カイゴ</t>
    </rPh>
    <rPh sb="8" eb="11">
      <t>フクシシ</t>
    </rPh>
    <rPh sb="15" eb="18">
      <t>ジツムシャ</t>
    </rPh>
    <rPh sb="18" eb="20">
      <t>ケンシュウ</t>
    </rPh>
    <rPh sb="21" eb="23">
      <t>カイゴ</t>
    </rPh>
    <rPh sb="23" eb="25">
      <t>ショクイン</t>
    </rPh>
    <rPh sb="25" eb="27">
      <t>キソ</t>
    </rPh>
    <rPh sb="27" eb="29">
      <t>ケンシュウ</t>
    </rPh>
    <rPh sb="30" eb="32">
      <t>カイゴ</t>
    </rPh>
    <rPh sb="32" eb="34">
      <t>ショクイン</t>
    </rPh>
    <rPh sb="34" eb="37">
      <t>ショニンシャ</t>
    </rPh>
    <rPh sb="37" eb="39">
      <t>ケンシュウ</t>
    </rPh>
    <rPh sb="45" eb="47">
      <t>シュウリョウ</t>
    </rPh>
    <rPh sb="51" eb="54">
      <t>ショクインスウ</t>
    </rPh>
    <phoneticPr fontId="1"/>
  </si>
  <si>
    <t>問７(1)① うち介護福祉士－a 実人数</t>
    <rPh sb="9" eb="11">
      <t>カイゴ</t>
    </rPh>
    <rPh sb="11" eb="14">
      <t>フクシシ</t>
    </rPh>
    <phoneticPr fontId="1"/>
  </si>
  <si>
    <t>問７(1)① うち介護福祉士－b 常勤換算数</t>
    <rPh sb="9" eb="11">
      <t>カイゴ</t>
    </rPh>
    <rPh sb="11" eb="14">
      <t>フクシシ</t>
    </rPh>
    <phoneticPr fontId="1"/>
  </si>
  <si>
    <t>問７(1)② うち研修を受け、たんの吸引等の医療処置ができる介護職員－a 実人数</t>
    <rPh sb="9" eb="11">
      <t>ケンシュウ</t>
    </rPh>
    <rPh sb="12" eb="13">
      <t>ウ</t>
    </rPh>
    <rPh sb="18" eb="20">
      <t>キュウイン</t>
    </rPh>
    <rPh sb="20" eb="21">
      <t>ナド</t>
    </rPh>
    <rPh sb="22" eb="24">
      <t>イリョウ</t>
    </rPh>
    <rPh sb="24" eb="26">
      <t>ショチ</t>
    </rPh>
    <rPh sb="30" eb="32">
      <t>カイゴ</t>
    </rPh>
    <rPh sb="32" eb="34">
      <t>ショクイン</t>
    </rPh>
    <phoneticPr fontId="1"/>
  </si>
  <si>
    <t>問７(1)② うち研修を受け、たんの吸引等の医療処置ができる介護職員－b 常勤換算数</t>
    <rPh sb="9" eb="11">
      <t>ケンシュウ</t>
    </rPh>
    <rPh sb="12" eb="13">
      <t>ウ</t>
    </rPh>
    <rPh sb="18" eb="20">
      <t>キュウイン</t>
    </rPh>
    <rPh sb="20" eb="21">
      <t>ナド</t>
    </rPh>
    <rPh sb="22" eb="24">
      <t>イリョウ</t>
    </rPh>
    <rPh sb="24" eb="26">
      <t>ショチ</t>
    </rPh>
    <rPh sb="30" eb="32">
      <t>カイゴ</t>
    </rPh>
    <rPh sb="32" eb="34">
      <t>ショクイン</t>
    </rPh>
    <phoneticPr fontId="1"/>
  </si>
  <si>
    <t>【問７(1)ａで「０人」と回答した施設は除く】</t>
    <rPh sb="10" eb="11">
      <t>ニン</t>
    </rPh>
    <rPh sb="13" eb="15">
      <t>カイトウ</t>
    </rPh>
    <rPh sb="17" eb="19">
      <t>シセツ</t>
    </rPh>
    <rPh sb="20" eb="21">
      <t>ノゾ</t>
    </rPh>
    <phoneticPr fontId="1"/>
  </si>
  <si>
    <t>問７(1)① 介護福祉士、実務者研修・介護職員基礎研修・介護職員初任者研修のいずれかを修了している職員数（実人数）に占める介護福祉士（実人数）の割合</t>
    <rPh sb="7" eb="9">
      <t>カイゴ</t>
    </rPh>
    <rPh sb="9" eb="12">
      <t>フクシシ</t>
    </rPh>
    <rPh sb="13" eb="16">
      <t>ジツムシャ</t>
    </rPh>
    <rPh sb="16" eb="18">
      <t>ケンシュウ</t>
    </rPh>
    <rPh sb="19" eb="21">
      <t>カイゴ</t>
    </rPh>
    <rPh sb="21" eb="23">
      <t>ショクイン</t>
    </rPh>
    <rPh sb="23" eb="25">
      <t>キソ</t>
    </rPh>
    <rPh sb="25" eb="27">
      <t>ケンシュウ</t>
    </rPh>
    <rPh sb="28" eb="30">
      <t>カイゴ</t>
    </rPh>
    <rPh sb="30" eb="32">
      <t>ショクイン</t>
    </rPh>
    <rPh sb="32" eb="35">
      <t>ショニンシャ</t>
    </rPh>
    <rPh sb="35" eb="37">
      <t>ケンシュウ</t>
    </rPh>
    <rPh sb="43" eb="45">
      <t>シュウリョウ</t>
    </rPh>
    <rPh sb="49" eb="52">
      <t>ショクインスウ</t>
    </rPh>
    <rPh sb="58" eb="59">
      <t>シ</t>
    </rPh>
    <rPh sb="61" eb="66">
      <t>カイゴフクシシ</t>
    </rPh>
    <rPh sb="67" eb="68">
      <t>ジツ</t>
    </rPh>
    <rPh sb="68" eb="70">
      <t>ニンズウ</t>
    </rPh>
    <rPh sb="72" eb="74">
      <t>ワリアイ</t>
    </rPh>
    <phoneticPr fontId="1"/>
  </si>
  <si>
    <t>問７(1)② 介護福祉士、実務者研修・介護職員基礎研修・介護職員初任者研修のいずれかを修了している職員数（実人数）に占める医療処置ができる職員（実人数）の割合</t>
    <rPh sb="7" eb="9">
      <t>カイゴ</t>
    </rPh>
    <rPh sb="9" eb="12">
      <t>フクシシ</t>
    </rPh>
    <rPh sb="13" eb="16">
      <t>ジツムシャ</t>
    </rPh>
    <rPh sb="16" eb="18">
      <t>ケンシュウ</t>
    </rPh>
    <rPh sb="19" eb="21">
      <t>カイゴ</t>
    </rPh>
    <rPh sb="21" eb="23">
      <t>ショクイン</t>
    </rPh>
    <rPh sb="23" eb="25">
      <t>キソ</t>
    </rPh>
    <rPh sb="25" eb="27">
      <t>ケンシュウ</t>
    </rPh>
    <rPh sb="28" eb="30">
      <t>カイゴ</t>
    </rPh>
    <rPh sb="30" eb="32">
      <t>ショクイン</t>
    </rPh>
    <rPh sb="32" eb="35">
      <t>ショニンシャ</t>
    </rPh>
    <rPh sb="35" eb="37">
      <t>ケンシュウ</t>
    </rPh>
    <rPh sb="43" eb="45">
      <t>シュウリョウ</t>
    </rPh>
    <rPh sb="49" eb="52">
      <t>ショクインスウ</t>
    </rPh>
    <rPh sb="58" eb="59">
      <t>シ</t>
    </rPh>
    <rPh sb="61" eb="63">
      <t>イリョウ</t>
    </rPh>
    <rPh sb="63" eb="65">
      <t>ショチ</t>
    </rPh>
    <rPh sb="69" eb="71">
      <t>ショクイン</t>
    </rPh>
    <rPh sb="72" eb="73">
      <t>ジツ</t>
    </rPh>
    <rPh sb="73" eb="75">
      <t>ニンズウ</t>
    </rPh>
    <rPh sb="77" eb="79">
      <t>ワリアイ</t>
    </rPh>
    <phoneticPr fontId="1"/>
  </si>
  <si>
    <t>問７(2) 看護職員の配置状況（複数回答）</t>
    <rPh sb="15" eb="21">
      <t>フカ</t>
    </rPh>
    <phoneticPr fontId="1"/>
  </si>
  <si>
    <t>【問８は、問２(3)特定施設入居者指定介護で「一般型（介護）（介護専用型）」、「一般型（介護）（混合型）」、「一般型（介護予防）」、「地域密着型」と回答した施設のみ】</t>
    <rPh sb="10" eb="12">
      <t>トクテイ</t>
    </rPh>
    <rPh sb="12" eb="14">
      <t>シセツ</t>
    </rPh>
    <rPh sb="14" eb="17">
      <t>ニュウキョシャ</t>
    </rPh>
    <rPh sb="17" eb="19">
      <t>シテイ</t>
    </rPh>
    <rPh sb="19" eb="21">
      <t>カイゴ</t>
    </rPh>
    <phoneticPr fontId="1"/>
  </si>
  <si>
    <t>問８(1) 介護職員比率</t>
    <rPh sb="6" eb="8">
      <t>カイゴ</t>
    </rPh>
    <rPh sb="8" eb="10">
      <t>ショクイン</t>
    </rPh>
    <rPh sb="10" eb="12">
      <t>ヒリツ</t>
    </rPh>
    <phoneticPr fontId="1"/>
  </si>
  <si>
    <t>問８(2)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1"/>
  </si>
  <si>
    <t>問８(2)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</si>
  <si>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問８(2)① うち介護福祉士－a 実人数</t>
    <rPh sb="9" eb="11">
      <t>カイゴ</t>
    </rPh>
    <rPh sb="11" eb="14">
      <t>フクシシ</t>
    </rPh>
    <rPh sb="17" eb="18">
      <t>ジツ</t>
    </rPh>
    <rPh sb="18" eb="20">
      <t>ニンズウ</t>
    </rPh>
    <phoneticPr fontId="1"/>
  </si>
  <si>
    <t>問８(2)① うち介護福祉士－b 常勤換算数</t>
    <rPh sb="9" eb="11">
      <t>カイゴ</t>
    </rPh>
    <rPh sb="11" eb="14">
      <t>フクシシ</t>
    </rPh>
    <rPh sb="17" eb="19">
      <t>ジョウキン</t>
    </rPh>
    <rPh sb="19" eb="21">
      <t>カンサン</t>
    </rPh>
    <rPh sb="21" eb="22">
      <t>スウ</t>
    </rPh>
    <phoneticPr fontId="1"/>
  </si>
  <si>
    <t>問８(2) 介護職員（実人数）に占める介護福祉士（実人数）の割合</t>
    <rPh sb="11" eb="12">
      <t>ジツ</t>
    </rPh>
    <rPh sb="12" eb="14">
      <t>ニンズウ</t>
    </rPh>
    <rPh sb="25" eb="26">
      <t>ジツ</t>
    </rPh>
    <rPh sb="26" eb="28">
      <t>ニンズウ</t>
    </rPh>
    <phoneticPr fontId="1"/>
  </si>
  <si>
    <t>問８(2)②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1"/>
  </si>
  <si>
    <t>問８②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1"/>
  </si>
  <si>
    <t>問８(2) 介護職員（実人数）に占める研修を受け、たんの吸引等の医療処置ができる介護職員（実人数）の割合</t>
    <rPh sb="11" eb="12">
      <t>ジツ</t>
    </rPh>
    <rPh sb="12" eb="14">
      <t>ニンズウ</t>
    </rPh>
    <rPh sb="19" eb="21">
      <t>ケンシュウ</t>
    </rPh>
    <rPh sb="22" eb="23">
      <t>ウ</t>
    </rPh>
    <rPh sb="28" eb="30">
      <t>キュウイン</t>
    </rPh>
    <rPh sb="30" eb="31">
      <t>トウ</t>
    </rPh>
    <rPh sb="32" eb="34">
      <t>イリョウ</t>
    </rPh>
    <rPh sb="34" eb="36">
      <t>ショチ</t>
    </rPh>
    <rPh sb="40" eb="42">
      <t>カイゴ</t>
    </rPh>
    <rPh sb="42" eb="44">
      <t>ショクイン</t>
    </rPh>
    <rPh sb="45" eb="46">
      <t>ジツ</t>
    </rPh>
    <rPh sb="46" eb="48">
      <t>ニンズウ</t>
    </rPh>
    <phoneticPr fontId="1"/>
  </si>
  <si>
    <t>問８(3)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1"/>
  </si>
  <si>
    <t>問８(3)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</si>
  <si>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問８(3)① うち常勤の看護師－a 実人数</t>
    <rPh sb="9" eb="11">
      <t>ジョウキン</t>
    </rPh>
    <rPh sb="12" eb="15">
      <t>カンゴシ</t>
    </rPh>
    <rPh sb="18" eb="19">
      <t>ジツ</t>
    </rPh>
    <rPh sb="19" eb="21">
      <t>ニンズウ</t>
    </rPh>
    <phoneticPr fontId="1"/>
  </si>
  <si>
    <t>問８(3)② うち常勤の准看護師－a 実人数</t>
    <rPh sb="9" eb="11">
      <t>ジョウキン</t>
    </rPh>
    <rPh sb="12" eb="16">
      <t>ジュンカンゴシ</t>
    </rPh>
    <phoneticPr fontId="1"/>
  </si>
  <si>
    <t>問８(3)①② 常勤の看護師・准看護師（合計）（実人数ベース）</t>
    <rPh sb="8" eb="10">
      <t>ジョウキン</t>
    </rPh>
    <rPh sb="11" eb="14">
      <t>カンゴシ</t>
    </rPh>
    <rPh sb="15" eb="19">
      <t>ジュンカンゴシ</t>
    </rPh>
    <rPh sb="20" eb="22">
      <t>ゴウケイ</t>
    </rPh>
    <rPh sb="24" eb="25">
      <t>ジツ</t>
    </rPh>
    <rPh sb="25" eb="27">
      <t>ニンズウ</t>
    </rPh>
    <phoneticPr fontId="1"/>
  </si>
  <si>
    <t>問８(3) 看護職員に占める常勤職員の割合（実人数ベース）</t>
    <rPh sb="22" eb="23">
      <t>ジツ</t>
    </rPh>
    <rPh sb="23" eb="25">
      <t>ニンズウ</t>
    </rPh>
    <phoneticPr fontId="1"/>
  </si>
  <si>
    <t>問８(4) 夜間（深夜帯）の職員数（常勤・非常勤合計、実人数）－合計</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ゴウケイ</t>
    </rPh>
    <phoneticPr fontId="1"/>
  </si>
  <si>
    <t>問８(4) 夜間（深夜帯）の職員数（常勤・非常勤合計、実人数）－介護</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カイゴ</t>
    </rPh>
    <phoneticPr fontId="1"/>
  </si>
  <si>
    <t>問８(4) 夜間（深夜帯）の職員数（常勤・非常勤合計、実人数）－看護</t>
    <rPh sb="6" eb="8">
      <t>ヤカン</t>
    </rPh>
    <rPh sb="9" eb="12">
      <t>シンヤタイ</t>
    </rPh>
    <rPh sb="14" eb="16">
      <t>ショクイン</t>
    </rPh>
    <rPh sb="16" eb="17">
      <t>スウ</t>
    </rPh>
    <rPh sb="18" eb="20">
      <t>ジョウキン</t>
    </rPh>
    <rPh sb="21" eb="24">
      <t>ヒジョウキン</t>
    </rPh>
    <rPh sb="24" eb="26">
      <t>ゴウケイ</t>
    </rPh>
    <rPh sb="27" eb="28">
      <t>ジツ</t>
    </rPh>
    <rPh sb="28" eb="30">
      <t>ニンズウ</t>
    </rPh>
    <rPh sb="32" eb="34">
      <t>カンゴ</t>
    </rPh>
    <phoneticPr fontId="1"/>
  </si>
  <si>
    <t>問８(5)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1"/>
  </si>
  <si>
    <t>問８(6) 夜間の医療体制（たんの吸引ができる人）</t>
    <rPh sb="6" eb="8">
      <t>ヤカン</t>
    </rPh>
    <rPh sb="9" eb="11">
      <t>イリョウ</t>
    </rPh>
    <rPh sb="11" eb="13">
      <t>タイセイ</t>
    </rPh>
    <rPh sb="17" eb="19">
      <t>キュウイン</t>
    </rPh>
    <rPh sb="23" eb="24">
      <t>ヒト</t>
    </rPh>
    <phoneticPr fontId="1"/>
  </si>
  <si>
    <t>問８(7) 機能訓練指導員（常勤・非常勤合計）－a 実人数</t>
    <rPh sb="6" eb="8">
      <t>キノウ</t>
    </rPh>
    <rPh sb="8" eb="10">
      <t>クンレン</t>
    </rPh>
    <rPh sb="10" eb="13">
      <t>シドウイン</t>
    </rPh>
    <rPh sb="14" eb="16">
      <t>ジョウキン</t>
    </rPh>
    <rPh sb="17" eb="20">
      <t>ヒジョウキン</t>
    </rPh>
    <rPh sb="20" eb="22">
      <t>ゴウケイ</t>
    </rPh>
    <rPh sb="26" eb="27">
      <t>ジツ</t>
    </rPh>
    <rPh sb="27" eb="29">
      <t>ニンズウ</t>
    </rPh>
    <phoneticPr fontId="1"/>
  </si>
  <si>
    <t>問８(7) 機能訓練指導員（常勤・非常勤合計）－b 常勤換算数</t>
    <rPh sb="6" eb="8">
      <t>キノウ</t>
    </rPh>
    <rPh sb="8" eb="10">
      <t>クンレン</t>
    </rPh>
    <rPh sb="10" eb="13">
      <t>シドウイン</t>
    </rPh>
    <rPh sb="14" eb="16">
      <t>ジョウキン</t>
    </rPh>
    <rPh sb="17" eb="20">
      <t>ヒジョウキン</t>
    </rPh>
    <rPh sb="20" eb="22">
      <t>ゴウケイ</t>
    </rPh>
    <rPh sb="26" eb="28">
      <t>ジョウキン</t>
    </rPh>
    <rPh sb="28" eb="30">
      <t>カンサン</t>
    </rPh>
    <rPh sb="30" eb="31">
      <t>スウ</t>
    </rPh>
    <phoneticPr fontId="1"/>
  </si>
  <si>
    <t>【問７(2)で「いずれもいない」と回答した施設は除く】</t>
    <rPh sb="1" eb="2">
      <t>トイ</t>
    </rPh>
    <rPh sb="17" eb="19">
      <t>カイトウ</t>
    </rPh>
    <rPh sb="21" eb="23">
      <t>シセツ</t>
    </rPh>
    <rPh sb="24" eb="25">
      <t>ノゾ</t>
    </rPh>
    <phoneticPr fontId="1"/>
  </si>
  <si>
    <t>法人の本社・本部</t>
  </si>
  <si>
    <t>法人内の他施設・事業所</t>
  </si>
  <si>
    <t>関連法人の施設・事業所</t>
  </si>
  <si>
    <t>協力医療機関</t>
  </si>
  <si>
    <t>協力医療機関以外の医療機関（主治医の所属機関、訪問看護事業所等）</t>
  </si>
  <si>
    <t>その他（地域の施設・事業所やネットワーク、看護職員の個人的なつながり）</t>
  </si>
  <si>
    <t>代替機能を担う機関等はなく、必ず施設所属の看護職員に連絡する</t>
  </si>
  <si>
    <t>ホーム長等の判断により、救急搬送する</t>
  </si>
  <si>
    <t>併設・隣接</t>
    <rPh sb="0" eb="2">
      <t>ヘイセツ</t>
    </rPh>
    <rPh sb="3" eb="5">
      <t>リンセツ</t>
    </rPh>
    <phoneticPr fontId="1"/>
  </si>
  <si>
    <t>それ以外</t>
    <rPh sb="2" eb="4">
      <t>イガイ</t>
    </rPh>
    <phoneticPr fontId="1"/>
  </si>
  <si>
    <t>無回答</t>
    <rPh sb="0" eb="3">
      <t>ムカイトウ</t>
    </rPh>
    <phoneticPr fontId="1"/>
  </si>
  <si>
    <t>法人内の他施設・事業所</t>
    <phoneticPr fontId="1"/>
  </si>
  <si>
    <t>関連法人の施設・事業所</t>
    <phoneticPr fontId="1"/>
  </si>
  <si>
    <t>医療機関以外のオンコール代行機関・相談機関等</t>
  </si>
  <si>
    <t>相談できる先はない</t>
  </si>
  <si>
    <t>【問10は、問２(3)特定施設入居者指定介護で「指定なし」と回答した施設のみ】</t>
    <rPh sb="11" eb="13">
      <t>トクテイ</t>
    </rPh>
    <rPh sb="13" eb="15">
      <t>シセツ</t>
    </rPh>
    <rPh sb="15" eb="18">
      <t>ニュウキョシャ</t>
    </rPh>
    <rPh sb="18" eb="20">
      <t>シテイ</t>
    </rPh>
    <rPh sb="20" eb="22">
      <t>カイゴ</t>
    </rPh>
    <rPh sb="24" eb="26">
      <t>シテイ</t>
    </rPh>
    <rPh sb="30" eb="32">
      <t>カイトウ</t>
    </rPh>
    <rPh sb="34" eb="36">
      <t>シセツ</t>
    </rPh>
    <phoneticPr fontId="1"/>
  </si>
  <si>
    <t>問10(1) 介護保険サービスを利用している入居者数</t>
    <rPh sb="7" eb="9">
      <t>カイゴ</t>
    </rPh>
    <rPh sb="9" eb="11">
      <t>ホケン</t>
    </rPh>
    <rPh sb="16" eb="18">
      <t>リヨウ</t>
    </rPh>
    <rPh sb="22" eb="25">
      <t>ニュウキョシャ</t>
    </rPh>
    <rPh sb="25" eb="26">
      <t>スウ</t>
    </rPh>
    <phoneticPr fontId="1"/>
  </si>
  <si>
    <t>問10(1) 要支援・要介護者に対する介護保険サービスを利用している入居者の割合</t>
    <rPh sb="14" eb="15">
      <t>シャ</t>
    </rPh>
    <rPh sb="19" eb="21">
      <t>カイゴ</t>
    </rPh>
    <rPh sb="21" eb="23">
      <t>ホケン</t>
    </rPh>
    <rPh sb="28" eb="30">
      <t>リヨウ</t>
    </rPh>
    <rPh sb="34" eb="37">
      <t>ニュウキョシャ</t>
    </rPh>
    <rPh sb="38" eb="40">
      <t>ワリアイ</t>
    </rPh>
    <phoneticPr fontId="1"/>
  </si>
  <si>
    <t>問10(2) 入居者のケアプランを作成している居宅介護支援事業所数（地域包括支援ｾﾝﾀｰを含まず）</t>
    <rPh sb="7" eb="10">
      <t>ニュウキョシャ</t>
    </rPh>
    <rPh sb="17" eb="19">
      <t>サクセイ</t>
    </rPh>
    <rPh sb="23" eb="25">
      <t>キョタク</t>
    </rPh>
    <rPh sb="25" eb="27">
      <t>カイゴ</t>
    </rPh>
    <rPh sb="27" eb="29">
      <t>シエン</t>
    </rPh>
    <rPh sb="29" eb="32">
      <t>ジギ</t>
    </rPh>
    <rPh sb="32" eb="33">
      <t>スウ</t>
    </rPh>
    <phoneticPr fontId="1"/>
  </si>
  <si>
    <t>【問３(1)①で居宅介護支援事業所が「併設」または「隣接」と回答した施設のみ、問10(1)で介護保険サービスを利用している入居者が「０」と回答した施設を除く】</t>
    <rPh sb="1" eb="2">
      <t>トイ</t>
    </rPh>
    <rPh sb="8" eb="10">
      <t>キョタク</t>
    </rPh>
    <rPh sb="10" eb="12">
      <t>カイゴ</t>
    </rPh>
    <rPh sb="12" eb="14">
      <t>シエン</t>
    </rPh>
    <rPh sb="14" eb="17">
      <t>ジギョウショ</t>
    </rPh>
    <rPh sb="19" eb="21">
      <t>ヘイセツ</t>
    </rPh>
    <rPh sb="26" eb="28">
      <t>リンセツ</t>
    </rPh>
    <rPh sb="30" eb="32">
      <t>カイトウ</t>
    </rPh>
    <rPh sb="34" eb="36">
      <t>シセツ</t>
    </rPh>
    <phoneticPr fontId="1"/>
  </si>
  <si>
    <t>問10(3) 介護保険サービスを利用している入居者に占める併設または隣接の居宅介護支援事業所でケアプランを作成している入居者の割合</t>
    <rPh sb="7" eb="9">
      <t>カイゴ</t>
    </rPh>
    <rPh sb="9" eb="11">
      <t>ホケン</t>
    </rPh>
    <rPh sb="16" eb="18">
      <t>リヨウ</t>
    </rPh>
    <rPh sb="22" eb="25">
      <t>ニュウキョシャ</t>
    </rPh>
    <rPh sb="26" eb="27">
      <t>シ</t>
    </rPh>
    <rPh sb="29" eb="31">
      <t>ヘイセツ</t>
    </rPh>
    <rPh sb="34" eb="36">
      <t>リンセツ</t>
    </rPh>
    <rPh sb="37" eb="39">
      <t>キョタク</t>
    </rPh>
    <rPh sb="39" eb="41">
      <t>カイゴ</t>
    </rPh>
    <rPh sb="41" eb="43">
      <t>シエン</t>
    </rPh>
    <rPh sb="43" eb="46">
      <t>ジギョウショ</t>
    </rPh>
    <rPh sb="53" eb="55">
      <t>サクセイ</t>
    </rPh>
    <rPh sb="59" eb="62">
      <t>ニュウキョシャ</t>
    </rPh>
    <rPh sb="63" eb="65">
      <t>ワリアイ</t>
    </rPh>
    <phoneticPr fontId="1"/>
  </si>
  <si>
    <t>【問５(3)要支援・要介護者の合計が「０人」の施設は除く】</t>
    <rPh sb="1" eb="2">
      <t>トイ</t>
    </rPh>
    <rPh sb="6" eb="9">
      <t>ヨウシエン</t>
    </rPh>
    <rPh sb="10" eb="14">
      <t>ヨウカイゴシャ</t>
    </rPh>
    <rPh sb="15" eb="17">
      <t>ゴウケイ</t>
    </rPh>
    <rPh sb="20" eb="21">
      <t>ニン</t>
    </rPh>
    <rPh sb="23" eb="25">
      <t>シセツ</t>
    </rPh>
    <rPh sb="26" eb="27">
      <t>ノゾ</t>
    </rPh>
    <phoneticPr fontId="1"/>
  </si>
  <si>
    <t>【問10(1)で「０人」と回答した施設を除く】</t>
    <rPh sb="10" eb="11">
      <t>ヒト</t>
    </rPh>
    <rPh sb="13" eb="15">
      <t>カイトウ</t>
    </rPh>
    <rPh sb="17" eb="19">
      <t>シセツ</t>
    </rPh>
    <rPh sb="20" eb="21">
      <t>ノゾ</t>
    </rPh>
    <phoneticPr fontId="1"/>
  </si>
  <si>
    <t>問10(4)① 介護保険サービス利用者（問10(1)）に占めるサービス種類別利用者数の割合</t>
    <rPh sb="8" eb="10">
      <t>カイゴ</t>
    </rPh>
    <rPh sb="10" eb="12">
      <t>ホケン</t>
    </rPh>
    <rPh sb="16" eb="19">
      <t>リヨウシャ</t>
    </rPh>
    <rPh sb="28" eb="29">
      <t>シ</t>
    </rPh>
    <rPh sb="35" eb="37">
      <t>シュルイ</t>
    </rPh>
    <rPh sb="37" eb="38">
      <t>ベツ</t>
    </rPh>
    <rPh sb="38" eb="41">
      <t>リヨウシャ</t>
    </rPh>
    <rPh sb="41" eb="42">
      <t>スウ</t>
    </rPh>
    <rPh sb="43" eb="45">
      <t>ワリアイ</t>
    </rPh>
    <phoneticPr fontId="1"/>
  </si>
  <si>
    <t>問10(4)② 介護保険サービス利用者（問10(1)）に占める併設・隣接事業所からサービスを受けている利用者の割合</t>
    <rPh sb="8" eb="10">
      <t>カイゴ</t>
    </rPh>
    <rPh sb="10" eb="12">
      <t>ホケン</t>
    </rPh>
    <rPh sb="16" eb="19">
      <t>リヨウシャ</t>
    </rPh>
    <rPh sb="28" eb="29">
      <t>シ</t>
    </rPh>
    <rPh sb="31" eb="33">
      <t>ヘイセツ</t>
    </rPh>
    <rPh sb="34" eb="36">
      <t>リンセツ</t>
    </rPh>
    <rPh sb="36" eb="39">
      <t>ジギョウショ</t>
    </rPh>
    <rPh sb="46" eb="47">
      <t>ウ</t>
    </rPh>
    <rPh sb="51" eb="54">
      <t>リヨウシャ</t>
    </rPh>
    <rPh sb="55" eb="57">
      <t>ワリアイ</t>
    </rPh>
    <phoneticPr fontId="1"/>
  </si>
  <si>
    <t>【問10(1)で「０人」、問３①(2)～(7)で「なし」「無回答」と回答した施設を除く】</t>
    <rPh sb="10" eb="11">
      <t>ヒト</t>
    </rPh>
    <rPh sb="13" eb="14">
      <t>トイ</t>
    </rPh>
    <rPh sb="29" eb="32">
      <t>ムカイトウ</t>
    </rPh>
    <rPh sb="34" eb="36">
      <t>カイトウ</t>
    </rPh>
    <rPh sb="38" eb="40">
      <t>シセツ</t>
    </rPh>
    <rPh sb="41" eb="42">
      <t>ノゾ</t>
    </rPh>
    <phoneticPr fontId="1"/>
  </si>
  <si>
    <t>問10(4)② 介護保険サービス利用者（問10(1)）に占める併設・隣接事業所からサービスを受けている利用者の割合（併設・隣接事業所がある場合のみ）</t>
    <rPh sb="8" eb="10">
      <t>カイゴ</t>
    </rPh>
    <rPh sb="10" eb="12">
      <t>ホケン</t>
    </rPh>
    <rPh sb="16" eb="19">
      <t>リヨウシャ</t>
    </rPh>
    <rPh sb="28" eb="29">
      <t>シ</t>
    </rPh>
    <rPh sb="31" eb="33">
      <t>ヘイセツ</t>
    </rPh>
    <rPh sb="34" eb="36">
      <t>リンセツ</t>
    </rPh>
    <rPh sb="36" eb="39">
      <t>ジギョウショ</t>
    </rPh>
    <rPh sb="46" eb="47">
      <t>ウ</t>
    </rPh>
    <rPh sb="51" eb="54">
      <t>リヨウシャ</t>
    </rPh>
    <rPh sb="55" eb="57">
      <t>ワリアイ</t>
    </rPh>
    <rPh sb="58" eb="60">
      <t>ヘイセツ</t>
    </rPh>
    <rPh sb="61" eb="63">
      <t>リンセツ</t>
    </rPh>
    <rPh sb="63" eb="66">
      <t>ジギョウショ</t>
    </rPh>
    <rPh sb="69" eb="71">
      <t>バアイ</t>
    </rPh>
    <phoneticPr fontId="1"/>
  </si>
  <si>
    <t>問10(4)③ 介護保険サービス利用者（問10(1)）に占める併設・隣接事業所以外の同一グループの事業所からサービスを受けている利用者の割合</t>
    <rPh sb="31" eb="33">
      <t>ヘイセツ</t>
    </rPh>
    <rPh sb="34" eb="36">
      <t>リンセツ</t>
    </rPh>
    <rPh sb="36" eb="39">
      <t>ジギョウショ</t>
    </rPh>
    <rPh sb="39" eb="41">
      <t>イガイ</t>
    </rPh>
    <rPh sb="42" eb="44">
      <t>ドウイツ</t>
    </rPh>
    <rPh sb="49" eb="52">
      <t>ジギョウショ</t>
    </rPh>
    <rPh sb="59" eb="60">
      <t>ウ</t>
    </rPh>
    <rPh sb="64" eb="67">
      <t>リヨウシャ</t>
    </rPh>
    <rPh sb="68" eb="70">
      <t>ワリアイ</t>
    </rPh>
    <phoneticPr fontId="1"/>
  </si>
  <si>
    <t>【問11は、問２(3)特定施設入居者指定介護で「一般型（介護）（介護専用型）」、「一般型（介護）（混合型）」、「一般型（介護予防）」、「地域密着型」と回答した施設のみ】</t>
    <rPh sb="11" eb="13">
      <t>トクテイ</t>
    </rPh>
    <rPh sb="13" eb="15">
      <t>シセツ</t>
    </rPh>
    <rPh sb="15" eb="18">
      <t>ニュウキョシャ</t>
    </rPh>
    <rPh sb="18" eb="20">
      <t>シテイ</t>
    </rPh>
    <rPh sb="20" eb="22">
      <t>カイゴ</t>
    </rPh>
    <phoneticPr fontId="1"/>
  </si>
  <si>
    <t>問11(1)① 夜間看護体制加算の有無</t>
    <rPh sb="8" eb="10">
      <t>ヤカン</t>
    </rPh>
    <rPh sb="10" eb="12">
      <t>カンゴ</t>
    </rPh>
    <rPh sb="12" eb="14">
      <t>タイセイ</t>
    </rPh>
    <rPh sb="14" eb="16">
      <t>カサン</t>
    </rPh>
    <rPh sb="17" eb="19">
      <t>ウム</t>
    </rPh>
    <phoneticPr fontId="1"/>
  </si>
  <si>
    <t>問11(2)① 医療機関連携加算の有無</t>
    <rPh sb="8" eb="10">
      <t>イリョウ</t>
    </rPh>
    <rPh sb="10" eb="12">
      <t>キカン</t>
    </rPh>
    <rPh sb="12" eb="14">
      <t>レンケイ</t>
    </rPh>
    <rPh sb="14" eb="16">
      <t>カサン</t>
    </rPh>
    <rPh sb="17" eb="19">
      <t>ウム</t>
    </rPh>
    <phoneticPr fontId="1"/>
  </si>
  <si>
    <t>【問11(2)①で「加算あり」と回答した施設のみ】</t>
    <rPh sb="10" eb="12">
      <t>カサン</t>
    </rPh>
    <rPh sb="16" eb="18">
      <t>カイトウ</t>
    </rPh>
    <rPh sb="20" eb="22">
      <t>シセツ</t>
    </rPh>
    <phoneticPr fontId="1"/>
  </si>
  <si>
    <t>問11(3)① 退院・退所時連携加算の有無</t>
    <rPh sb="8" eb="10">
      <t>タイイン</t>
    </rPh>
    <rPh sb="11" eb="13">
      <t>タイショ</t>
    </rPh>
    <rPh sb="13" eb="14">
      <t>ジ</t>
    </rPh>
    <rPh sb="14" eb="16">
      <t>レンケイ</t>
    </rPh>
    <rPh sb="16" eb="18">
      <t>カサン</t>
    </rPh>
    <rPh sb="19" eb="21">
      <t>ウム</t>
    </rPh>
    <phoneticPr fontId="1"/>
  </si>
  <si>
    <t>【問11(3)①で「加算あり」と回答した施設のみ】</t>
    <rPh sb="10" eb="12">
      <t>カサン</t>
    </rPh>
    <rPh sb="16" eb="18">
      <t>カイトウ</t>
    </rPh>
    <rPh sb="20" eb="22">
      <t>シセツ</t>
    </rPh>
    <phoneticPr fontId="1"/>
  </si>
  <si>
    <t>問11(3)② 退院・退所時連携加算の人数</t>
    <rPh sb="19" eb="21">
      <t>ニンズウ</t>
    </rPh>
    <phoneticPr fontId="1"/>
  </si>
  <si>
    <t>問11(2)② 医療機関連携加算の人数</t>
    <rPh sb="17" eb="19">
      <t>ニンズウ</t>
    </rPh>
    <phoneticPr fontId="1"/>
  </si>
  <si>
    <t>加算なし</t>
  </si>
  <si>
    <t>入居継続支援加算(Ⅰ)を算定</t>
  </si>
  <si>
    <t>入居継続支援加算(Ⅱ)を算定</t>
  </si>
  <si>
    <t>サービス提供体制強化(Ⅰ)を算定</t>
  </si>
  <si>
    <t>サービス提供体制強化(Ⅱ)を算定</t>
  </si>
  <si>
    <t>サービス提供体制強化(Ⅲ)を算定</t>
  </si>
  <si>
    <t>問11(5) 看取り介護加算の有無</t>
    <rPh sb="7" eb="9">
      <t>ミト</t>
    </rPh>
    <rPh sb="10" eb="12">
      <t>カイゴ</t>
    </rPh>
    <rPh sb="12" eb="14">
      <t>カサン</t>
    </rPh>
    <rPh sb="15" eb="17">
      <t>ウム</t>
    </rPh>
    <phoneticPr fontId="1"/>
  </si>
  <si>
    <t>特になし（看取りを行った際には必ず加算を算定している）</t>
  </si>
  <si>
    <t>医師が看取りであると診断していなかったため</t>
  </si>
  <si>
    <t>常勤の（正）看護師が配置できないため</t>
  </si>
  <si>
    <t>看護職員等と24時間連絡できる体制が確保できないため</t>
  </si>
  <si>
    <t>看取り指針等を定めていないため</t>
  </si>
  <si>
    <t>看取りに関する研修を行っていないため</t>
  </si>
  <si>
    <t>看取りに関する介護計画・ケアプランを作成できていないため</t>
  </si>
  <si>
    <t>入居者や家族の同意が得られていなかったため</t>
  </si>
  <si>
    <t>看取りであることを意図して看取れていないため</t>
  </si>
  <si>
    <t>短期利用であったため</t>
  </si>
  <si>
    <t>書類の作成や事務手続きが煩雑なため・準備ができなかったため</t>
  </si>
  <si>
    <t>問11(6) 看取りを行っても看取り介護加算を算定していないことがある理由（複数回答）</t>
    <rPh sb="7" eb="9">
      <t>ミト</t>
    </rPh>
    <rPh sb="11" eb="12">
      <t>オコナ</t>
    </rPh>
    <rPh sb="15" eb="17">
      <t>ミト</t>
    </rPh>
    <rPh sb="18" eb="20">
      <t>カイゴ</t>
    </rPh>
    <rPh sb="20" eb="22">
      <t>カサン</t>
    </rPh>
    <rPh sb="23" eb="25">
      <t>サンテイ</t>
    </rPh>
    <rPh sb="35" eb="37">
      <t>リユウ</t>
    </rPh>
    <rPh sb="37" eb="43">
      <t>フカ</t>
    </rPh>
    <phoneticPr fontId="1"/>
  </si>
  <si>
    <t>問12(1) 協力医療機関数</t>
    <rPh sb="7" eb="9">
      <t>キョウリョク</t>
    </rPh>
    <rPh sb="9" eb="11">
      <t>イリョウ</t>
    </rPh>
    <rPh sb="11" eb="13">
      <t>キカン</t>
    </rPh>
    <rPh sb="13" eb="14">
      <t>スウ</t>
    </rPh>
    <phoneticPr fontId="1"/>
  </si>
  <si>
    <t>【問12(1)で「０箇所」と回答した施設を除く】</t>
    <rPh sb="10" eb="12">
      <t>カショ</t>
    </rPh>
    <rPh sb="14" eb="16">
      <t>カイトウ</t>
    </rPh>
    <rPh sb="18" eb="20">
      <t>シセツ</t>
    </rPh>
    <rPh sb="21" eb="22">
      <t>ノゾ</t>
    </rPh>
    <phoneticPr fontId="1"/>
  </si>
  <si>
    <t>問12(2) 協力医療機関が実際に果たしている役割（複数回答）</t>
    <rPh sb="25" eb="31">
      <t>フカ</t>
    </rPh>
    <phoneticPr fontId="1"/>
  </si>
  <si>
    <t>訪問診療を含む日常的な健康管理（外来診療を除く施設内での診療）</t>
  </si>
  <si>
    <t>日常的な疑問や不安の助言</t>
  </si>
  <si>
    <t>土日夜間・早朝の助言や指示（電話対応含む）</t>
  </si>
  <si>
    <t>緊急時等の往診や搬送判断・搬送先の探索・調整等</t>
  </si>
  <si>
    <t>入院の受け入れ（後方支援ベッド）</t>
  </si>
  <si>
    <t>必要性の低い医療処置・服薬を減らすこと</t>
  </si>
  <si>
    <t>感染症発生時の助言・協力等</t>
  </si>
  <si>
    <t>看取り対応</t>
  </si>
  <si>
    <t>【問12(2)で「看取り対応」と回答した施設を除く】</t>
    <rPh sb="9" eb="11">
      <t>ミト</t>
    </rPh>
    <rPh sb="12" eb="14">
      <t>タイオウ</t>
    </rPh>
    <rPh sb="16" eb="18">
      <t>カイトウ</t>
    </rPh>
    <rPh sb="20" eb="22">
      <t>シセツ</t>
    </rPh>
    <rPh sb="23" eb="24">
      <t>ノゾ</t>
    </rPh>
    <phoneticPr fontId="1"/>
  </si>
  <si>
    <t>問12(2)SQ(2)-1 看取りにおいて協力医療機関が果たしている役割（複数回答）</t>
    <rPh sb="14" eb="16">
      <t>ミト</t>
    </rPh>
    <rPh sb="21" eb="23">
      <t>キョウリョク</t>
    </rPh>
    <rPh sb="23" eb="25">
      <t>イリョウ</t>
    </rPh>
    <rPh sb="25" eb="27">
      <t>キカン</t>
    </rPh>
    <rPh sb="28" eb="29">
      <t>ハ</t>
    </rPh>
    <rPh sb="34" eb="36">
      <t>ヤクワリ</t>
    </rPh>
    <rPh sb="36" eb="42">
      <t>フカ</t>
    </rPh>
    <phoneticPr fontId="1"/>
  </si>
  <si>
    <t>看取り等のケアに関する方針等を検討する多職種会議等への参加</t>
  </si>
  <si>
    <t>本人・家族等への説明</t>
  </si>
  <si>
    <t>痛みの緩和のための投薬や処置（疼痛管理､点滴の管理等）</t>
  </si>
  <si>
    <t>死亡診断（死亡診断書の作成を含む）</t>
  </si>
  <si>
    <t>問12(3) 主たる協力医療機関の種類</t>
    <rPh sb="7" eb="8">
      <t>シュ</t>
    </rPh>
    <rPh sb="10" eb="12">
      <t>キョウリョク</t>
    </rPh>
    <rPh sb="12" eb="14">
      <t>イリョウ</t>
    </rPh>
    <rPh sb="14" eb="16">
      <t>キカン</t>
    </rPh>
    <rPh sb="17" eb="19">
      <t>シュルイ</t>
    </rPh>
    <phoneticPr fontId="1"/>
  </si>
  <si>
    <t>問12(3)SQ(3)-1 併設・隣接状況</t>
    <phoneticPr fontId="1"/>
  </si>
  <si>
    <t>問12(3)SQ(3)-2 施設との関係</t>
    <rPh sb="14" eb="16">
      <t>シセツ</t>
    </rPh>
    <rPh sb="18" eb="20">
      <t>カンケイ</t>
    </rPh>
    <phoneticPr fontId="1"/>
  </si>
  <si>
    <t>問12(4) 主たる協力医療機関に関し、感じている課題（複数回答）</t>
    <rPh sb="27" eb="33">
      <t>フカ</t>
    </rPh>
    <phoneticPr fontId="1"/>
  </si>
  <si>
    <t>治療・ケアの方針が施設の考え・理念と一致しない</t>
  </si>
  <si>
    <t>時間外等の緊急時に駆けつけ対応をしてもらえない</t>
  </si>
  <si>
    <t>相談しにくい、相談しても助言・指示をもらえない</t>
  </si>
  <si>
    <t>主たる協力医が高齢で、後継者探しに困っている</t>
  </si>
  <si>
    <t>複数の医師が関与する場合に医師間の方針が一致しない</t>
  </si>
  <si>
    <t>入院が必要なときに入院先の調整をしてもらえない</t>
  </si>
  <si>
    <t>すぐに入院させようとする／なかなか退院させてくれない</t>
  </si>
  <si>
    <t>退院前の情報共有や調整をしてくれない</t>
  </si>
  <si>
    <t>特に課題はない</t>
  </si>
  <si>
    <t>問12(5) 協力医療機関や主治医の勤務時間外に医師と連絡がとれない場合、代わりに相談や指示を仰ぐことができる代替機能（複数回答）</t>
    <rPh sb="7" eb="9">
      <t>キョウリョク</t>
    </rPh>
    <rPh sb="9" eb="11">
      <t>イリョウ</t>
    </rPh>
    <rPh sb="11" eb="13">
      <t>キカン</t>
    </rPh>
    <rPh sb="14" eb="17">
      <t>シュジイ</t>
    </rPh>
    <rPh sb="18" eb="20">
      <t>キンム</t>
    </rPh>
    <rPh sb="20" eb="22">
      <t>ジカン</t>
    </rPh>
    <rPh sb="22" eb="23">
      <t>ガイ</t>
    </rPh>
    <rPh sb="24" eb="26">
      <t>イシ</t>
    </rPh>
    <rPh sb="27" eb="29">
      <t>レンラク</t>
    </rPh>
    <rPh sb="34" eb="36">
      <t>バアイ</t>
    </rPh>
    <rPh sb="37" eb="38">
      <t>カ</t>
    </rPh>
    <rPh sb="41" eb="43">
      <t>ソウダン</t>
    </rPh>
    <rPh sb="44" eb="46">
      <t>シジ</t>
    </rPh>
    <rPh sb="47" eb="48">
      <t>アオ</t>
    </rPh>
    <rPh sb="55" eb="57">
      <t>ダイタイ</t>
    </rPh>
    <rPh sb="57" eb="59">
      <t>キノウ</t>
    </rPh>
    <rPh sb="59" eb="65">
      <t>フカ</t>
    </rPh>
    <phoneticPr fontId="1"/>
  </si>
  <si>
    <t>施設として別に相談・指示を仰げる医療機関を確保している</t>
  </si>
  <si>
    <t>利用者によっては別の医療機関に相談・指示を仰ぐことができる</t>
  </si>
  <si>
    <t>医療機関以外のオンコール代行機関に相談できる</t>
  </si>
  <si>
    <t>相談・指示を仰ぐことができる機関はなく、必ず協力医療機関または主治医に連絡する</t>
  </si>
  <si>
    <t>問12(6) 協力歯科医療機関の有無</t>
    <rPh sb="7" eb="9">
      <t>キョウリョク</t>
    </rPh>
    <rPh sb="9" eb="11">
      <t>シカ</t>
    </rPh>
    <rPh sb="11" eb="13">
      <t>イリョウ</t>
    </rPh>
    <rPh sb="13" eb="15">
      <t>キカン</t>
    </rPh>
    <rPh sb="16" eb="18">
      <t>ウム</t>
    </rPh>
    <phoneticPr fontId="1"/>
  </si>
  <si>
    <t>問12(7) 協力医以外で、入居者に対して訪問診療を行っている医療機関の数</t>
    <rPh sb="7" eb="9">
      <t>キョウリョク</t>
    </rPh>
    <rPh sb="9" eb="10">
      <t>イ</t>
    </rPh>
    <rPh sb="10" eb="12">
      <t>イガイ</t>
    </rPh>
    <rPh sb="14" eb="17">
      <t>ニュウキョシャ</t>
    </rPh>
    <rPh sb="18" eb="19">
      <t>タイ</t>
    </rPh>
    <rPh sb="21" eb="23">
      <t>ホウモン</t>
    </rPh>
    <rPh sb="23" eb="25">
      <t>シンリョウ</t>
    </rPh>
    <rPh sb="26" eb="27">
      <t>オコナ</t>
    </rPh>
    <rPh sb="31" eb="33">
      <t>イリョウ</t>
    </rPh>
    <rPh sb="33" eb="35">
      <t>キカン</t>
    </rPh>
    <rPh sb="36" eb="37">
      <t>カズ</t>
    </rPh>
    <phoneticPr fontId="1"/>
  </si>
  <si>
    <t>問13(1) 訪問診療を受けた入居者の割合（協力医・協力医以外合計）</t>
    <rPh sb="7" eb="9">
      <t>ホウモン</t>
    </rPh>
    <rPh sb="9" eb="11">
      <t>シンリョウ</t>
    </rPh>
    <rPh sb="12" eb="13">
      <t>ウ</t>
    </rPh>
    <rPh sb="15" eb="17">
      <t>ニキ</t>
    </rPh>
    <rPh sb="17" eb="18">
      <t>シャ</t>
    </rPh>
    <rPh sb="19" eb="21">
      <t>ワリアイ</t>
    </rPh>
    <rPh sb="22" eb="24">
      <t>キョウリョク</t>
    </rPh>
    <rPh sb="24" eb="25">
      <t>イ</t>
    </rPh>
    <rPh sb="26" eb="29">
      <t>キョウリョクイ</t>
    </rPh>
    <rPh sb="29" eb="31">
      <t>イガイ</t>
    </rPh>
    <rPh sb="31" eb="33">
      <t>ゴウケイ</t>
    </rPh>
    <phoneticPr fontId="1"/>
  </si>
  <si>
    <t>問13(2) 訪問歯科診療を受けた入居者の割合</t>
    <rPh sb="7" eb="9">
      <t>ホウモン</t>
    </rPh>
    <rPh sb="11" eb="13">
      <t>シンリョウ</t>
    </rPh>
    <rPh sb="14" eb="15">
      <t>ウ</t>
    </rPh>
    <rPh sb="17" eb="19">
      <t>ニキ</t>
    </rPh>
    <rPh sb="19" eb="20">
      <t>シャ</t>
    </rPh>
    <rPh sb="21" eb="23">
      <t>ワリアイ</t>
    </rPh>
    <phoneticPr fontId="1"/>
  </si>
  <si>
    <t>問13(3) 訪問看護を受けた入居者の割合（医療保険・介護保険合計）</t>
    <rPh sb="7" eb="9">
      <t>ホウモン</t>
    </rPh>
    <rPh sb="9" eb="11">
      <t>カンゴ</t>
    </rPh>
    <rPh sb="12" eb="13">
      <t>ウ</t>
    </rPh>
    <rPh sb="15" eb="18">
      <t>ニュウキョシャ</t>
    </rPh>
    <rPh sb="19" eb="21">
      <t>ワリアイ</t>
    </rPh>
    <rPh sb="22" eb="24">
      <t>イリョウ</t>
    </rPh>
    <rPh sb="24" eb="26">
      <t>ホケン</t>
    </rPh>
    <rPh sb="27" eb="29">
      <t>カイゴ</t>
    </rPh>
    <rPh sb="29" eb="31">
      <t>ホケン</t>
    </rPh>
    <rPh sb="31" eb="33">
      <t>ゴウケイ</t>
    </rPh>
    <phoneticPr fontId="1"/>
  </si>
  <si>
    <t>問14(1) 直近半年間の新規入居者数</t>
    <rPh sb="7" eb="9">
      <t>チョッキン</t>
    </rPh>
    <rPh sb="9" eb="12">
      <t>ハントシカン</t>
    </rPh>
    <rPh sb="13" eb="15">
      <t>シンキ</t>
    </rPh>
    <rPh sb="15" eb="18">
      <t>ニュウキョシャ</t>
    </rPh>
    <rPh sb="18" eb="19">
      <t>スウ</t>
    </rPh>
    <phoneticPr fontId="1"/>
  </si>
  <si>
    <t>問14(1) 定員に対する新規入居者の割合</t>
    <rPh sb="7" eb="9">
      <t>テイイン</t>
    </rPh>
    <rPh sb="10" eb="11">
      <t>タイ</t>
    </rPh>
    <rPh sb="13" eb="15">
      <t>シンキ</t>
    </rPh>
    <rPh sb="15" eb="18">
      <t>ニュウキョシャ</t>
    </rPh>
    <rPh sb="19" eb="21">
      <t>ワリアイ</t>
    </rPh>
    <phoneticPr fontId="1"/>
  </si>
  <si>
    <t>問14(2) 直近半年間の退去者数</t>
    <rPh sb="7" eb="9">
      <t>チョッキン</t>
    </rPh>
    <rPh sb="9" eb="12">
      <t>ハントシカン</t>
    </rPh>
    <rPh sb="13" eb="16">
      <t>タイキョシャ</t>
    </rPh>
    <rPh sb="16" eb="17">
      <t>イリスウ</t>
    </rPh>
    <phoneticPr fontId="1"/>
  </si>
  <si>
    <t>問14(2) 定員に対する退去者の割合</t>
    <rPh sb="7" eb="9">
      <t>テイイン</t>
    </rPh>
    <rPh sb="10" eb="11">
      <t>タイ</t>
    </rPh>
    <rPh sb="13" eb="16">
      <t>タイキョシャ</t>
    </rPh>
    <rPh sb="17" eb="19">
      <t>ワリアイ</t>
    </rPh>
    <phoneticPr fontId="1"/>
  </si>
  <si>
    <t>【問14(1)新規入居者数で「０」と回答した施設を除く】</t>
    <rPh sb="7" eb="9">
      <t>シンキ</t>
    </rPh>
    <rPh sb="9" eb="11">
      <t>ニュウキョ</t>
    </rPh>
    <rPh sb="11" eb="12">
      <t>モノ</t>
    </rPh>
    <rPh sb="12" eb="13">
      <t>スウ</t>
    </rPh>
    <rPh sb="18" eb="20">
      <t>カイトウ</t>
    </rPh>
    <rPh sb="22" eb="24">
      <t>シセツ</t>
    </rPh>
    <rPh sb="25" eb="26">
      <t>ノゾ</t>
    </rPh>
    <phoneticPr fontId="1"/>
  </si>
  <si>
    <t>問14(3) 入居直前の居場所（人数積み上げ）</t>
    <rPh sb="7" eb="9">
      <t>ニュウキョ</t>
    </rPh>
    <rPh sb="9" eb="11">
      <t>チョクゼン</t>
    </rPh>
    <rPh sb="12" eb="15">
      <t>イバショ</t>
    </rPh>
    <rPh sb="16" eb="18">
      <t>ニンズウ</t>
    </rPh>
    <rPh sb="18" eb="19">
      <t>ツ</t>
    </rPh>
    <rPh sb="20" eb="21">
      <t>ア</t>
    </rPh>
    <phoneticPr fontId="1"/>
  </si>
  <si>
    <t>【問14(2)退去者数で「０」と回答した施設を除く】</t>
    <rPh sb="7" eb="10">
      <t>タイキョシャ</t>
    </rPh>
    <rPh sb="10" eb="11">
      <t>スウ</t>
    </rPh>
    <rPh sb="16" eb="18">
      <t>カイトウ</t>
    </rPh>
    <rPh sb="20" eb="22">
      <t>シセツ</t>
    </rPh>
    <rPh sb="23" eb="24">
      <t>ノゾ</t>
    </rPh>
    <phoneticPr fontId="1"/>
  </si>
  <si>
    <t>問14(4) 退去先（人数積み上げ）</t>
    <rPh sb="7" eb="9">
      <t>タイキョ</t>
    </rPh>
    <rPh sb="9" eb="10">
      <t>サキ</t>
    </rPh>
    <rPh sb="11" eb="13">
      <t>ニンズウ</t>
    </rPh>
    <rPh sb="13" eb="14">
      <t>ツ</t>
    </rPh>
    <rPh sb="15" eb="16">
      <t>ア</t>
    </rPh>
    <phoneticPr fontId="1"/>
  </si>
  <si>
    <t>問15(1) 入居時点で医療処置を要する方の新規入居について、受け入れられないことがある理由（複数回答）</t>
    <rPh sb="46" eb="52">
      <t>フカ</t>
    </rPh>
    <phoneticPr fontId="1"/>
  </si>
  <si>
    <t>入居時点で医療処置が必要な人は原則受け入れていない</t>
  </si>
  <si>
    <t>医療処置を要する入居者が一定数を超えると対応できないことがある</t>
  </si>
  <si>
    <t>夜間を含め頻回の対応が必要な状態の場合は受け入れられないことがある</t>
  </si>
  <si>
    <t>医療処置の内容によって対応できないものがある</t>
  </si>
  <si>
    <t>受け入れられないことはない</t>
  </si>
  <si>
    <t>【問15(1)で「医療処置の内容によって対応できないものがある」と回答した施設のみ】</t>
    <rPh sb="33" eb="35">
      <t>カイトウ</t>
    </rPh>
    <rPh sb="37" eb="39">
      <t>シセツ</t>
    </rPh>
    <phoneticPr fontId="1"/>
  </si>
  <si>
    <t>問15(1)SQ(1)-1 受け入れが難しい医療処置（複数回答）</t>
    <rPh sb="26" eb="32">
      <t>フカ</t>
    </rPh>
    <phoneticPr fontId="1"/>
  </si>
  <si>
    <t>問16(1) 死亡による契約終了の場合の逝去した人数（人数積み上げ）</t>
    <rPh sb="24" eb="26">
      <t>ニンズウ</t>
    </rPh>
    <rPh sb="27" eb="29">
      <t>ニンズウ</t>
    </rPh>
    <rPh sb="29" eb="30">
      <t>ツ</t>
    </rPh>
    <rPh sb="31" eb="32">
      <t>ア</t>
    </rPh>
    <phoneticPr fontId="1"/>
  </si>
  <si>
    <t>【問16(1)逝去した人数で「０」と回答した施設を除く】</t>
    <rPh sb="7" eb="9">
      <t>セイキョ</t>
    </rPh>
    <rPh sb="11" eb="13">
      <t>ニンズウ</t>
    </rPh>
    <rPh sb="18" eb="20">
      <t>カイトウ</t>
    </rPh>
    <rPh sb="22" eb="24">
      <t>シセツ</t>
    </rPh>
    <rPh sb="25" eb="26">
      <t>ノゾ</t>
    </rPh>
    <phoneticPr fontId="1"/>
  </si>
  <si>
    <t>問16(2)(3) 死亡による契約終了の場合の逝去した人数の内訳（人数積み上げ）</t>
    <rPh sb="10" eb="12">
      <t>シボウ</t>
    </rPh>
    <rPh sb="15" eb="17">
      <t>ケイヤク</t>
    </rPh>
    <rPh sb="17" eb="19">
      <t>シュウリョウ</t>
    </rPh>
    <rPh sb="20" eb="22">
      <t>バアイ</t>
    </rPh>
    <rPh sb="23" eb="25">
      <t>セイキョ</t>
    </rPh>
    <rPh sb="27" eb="29">
      <t>ニンズウ</t>
    </rPh>
    <rPh sb="30" eb="32">
      <t>ウチワケ</t>
    </rPh>
    <rPh sb="33" eb="35">
      <t>ニンズウ</t>
    </rPh>
    <rPh sb="35" eb="36">
      <t>ツ</t>
    </rPh>
    <rPh sb="37" eb="38">
      <t>ア</t>
    </rPh>
    <phoneticPr fontId="1"/>
  </si>
  <si>
    <t>問16 半年間で看取りの実績がある施設</t>
    <rPh sb="4" eb="7">
      <t>ハントシカン</t>
    </rPh>
    <rPh sb="8" eb="10">
      <t>ミト</t>
    </rPh>
    <rPh sb="12" eb="14">
      <t>ジッセキ</t>
    </rPh>
    <rPh sb="17" eb="19">
      <t>シセツ</t>
    </rPh>
    <phoneticPr fontId="1"/>
  </si>
  <si>
    <t>問16 看取り率　※分母に介護医療院含む</t>
    <rPh sb="4" eb="6">
      <t>ミト</t>
    </rPh>
    <rPh sb="7" eb="8">
      <t>リツ</t>
    </rPh>
    <rPh sb="10" eb="12">
      <t>ブンボ</t>
    </rPh>
    <rPh sb="13" eb="15">
      <t>カイゴ</t>
    </rPh>
    <rPh sb="15" eb="17">
      <t>イリョウ</t>
    </rPh>
    <rPh sb="17" eb="18">
      <t>イン</t>
    </rPh>
    <rPh sb="18" eb="19">
      <t>フク</t>
    </rPh>
    <phoneticPr fontId="1"/>
  </si>
  <si>
    <t>【問14(4)①死亡による契約終了で「０」と回答した施設を除く】</t>
    <rPh sb="8" eb="10">
      <t>シボウ</t>
    </rPh>
    <rPh sb="13" eb="15">
      <t>ケイヤク</t>
    </rPh>
    <rPh sb="15" eb="17">
      <t>シュウリョウ</t>
    </rPh>
    <rPh sb="22" eb="24">
      <t>カイトウ</t>
    </rPh>
    <rPh sb="26" eb="28">
      <t>シセツ</t>
    </rPh>
    <rPh sb="29" eb="30">
      <t>ノゾ</t>
    </rPh>
    <phoneticPr fontId="1"/>
  </si>
  <si>
    <t>Ⅶ　入居者に対する医療対応および医療機関との連携の状況</t>
    <phoneticPr fontId="1"/>
  </si>
  <si>
    <t>問17(1) 直近３ヵ月の入院人数</t>
    <rPh sb="0" eb="1">
      <t>トイ</t>
    </rPh>
    <phoneticPr fontId="1"/>
  </si>
  <si>
    <t>問17(2) 直近３ヵ月の入院総日数</t>
    <rPh sb="0" eb="1">
      <t>トイ</t>
    </rPh>
    <phoneticPr fontId="1"/>
  </si>
  <si>
    <t>平均(日)</t>
    <rPh sb="0" eb="1">
      <t>ヒラ</t>
    </rPh>
    <rPh sb="1" eb="2">
      <t>タモツ</t>
    </rPh>
    <rPh sb="3" eb="4">
      <t>ヒ</t>
    </rPh>
    <phoneticPr fontId="1"/>
  </si>
  <si>
    <t>０人</t>
    <rPh sb="1" eb="2">
      <t>ニン</t>
    </rPh>
    <phoneticPr fontId="1"/>
  </si>
  <si>
    <t>問17(3)① 直近３ヵ月間の119番への救急要請－a 人数</t>
    <rPh sb="0" eb="1">
      <t>トイ</t>
    </rPh>
    <rPh sb="28" eb="30">
      <t>ニンズウ</t>
    </rPh>
    <phoneticPr fontId="1"/>
  </si>
  <si>
    <t>問17(3)② 直近３ヵ月間の特定の病院への救急要請－a 人数</t>
    <rPh sb="0" eb="1">
      <t>トイ</t>
    </rPh>
    <rPh sb="29" eb="31">
      <t>ニンズウ</t>
    </rPh>
    <phoneticPr fontId="1"/>
  </si>
  <si>
    <t>問17(3)③ 直近３ヵ月間の施設の車等による搬送・緊急受診－a 人数</t>
    <rPh sb="0" eb="1">
      <t>トイ</t>
    </rPh>
    <rPh sb="33" eb="35">
      <t>ニンズウ</t>
    </rPh>
    <phoneticPr fontId="1"/>
  </si>
  <si>
    <t>問17(3)① 直近３ヵ月間の119番への救急要請－b 延べ回数</t>
    <rPh sb="0" eb="1">
      <t>トイ</t>
    </rPh>
    <rPh sb="28" eb="29">
      <t>ノ</t>
    </rPh>
    <rPh sb="30" eb="32">
      <t>カイスウ</t>
    </rPh>
    <phoneticPr fontId="1"/>
  </si>
  <si>
    <t>問17(3)② 直近３ヵ月間の特定の病院への救急要請－b 延べ回数</t>
    <rPh sb="0" eb="1">
      <t>トイ</t>
    </rPh>
    <rPh sb="29" eb="30">
      <t>ノ</t>
    </rPh>
    <rPh sb="31" eb="33">
      <t>カイスウ</t>
    </rPh>
    <phoneticPr fontId="1"/>
  </si>
  <si>
    <t>問17(3)③ 直近３ヵ月間の施設の車等による搬送・緊急受診－b 延べ回数</t>
    <rPh sb="0" eb="1">
      <t>トイ</t>
    </rPh>
    <rPh sb="33" eb="34">
      <t>ノ</t>
    </rPh>
    <rPh sb="35" eb="37">
      <t>カイスウ</t>
    </rPh>
    <phoneticPr fontId="1"/>
  </si>
  <si>
    <t>問18(1) 入居者の入院時に、必ず医療機関に提供している情報（複数回答）</t>
    <rPh sb="0" eb="1">
      <t>トイ</t>
    </rPh>
    <rPh sb="31" eb="37">
      <t>フカ</t>
    </rPh>
    <phoneticPr fontId="1"/>
  </si>
  <si>
    <t>家族情報</t>
  </si>
  <si>
    <t>要介護度</t>
  </si>
  <si>
    <t>認知症の状況</t>
  </si>
  <si>
    <t>身体機能・生活動作の状況</t>
  </si>
  <si>
    <t>入院の原因となった疾患・症状</t>
  </si>
  <si>
    <t>既往歴</t>
  </si>
  <si>
    <t>アレルギーの状況</t>
  </si>
  <si>
    <t>服用している薬の情報</t>
  </si>
  <si>
    <t>必要な医療処置</t>
  </si>
  <si>
    <t>これまでの生活歴</t>
  </si>
  <si>
    <t>「治療・ケアに関する本人の意思の確認または推定」の内容</t>
  </si>
  <si>
    <t>問18(2) 退院時に医療機関から情報共有してほしい情報（複数回答）</t>
    <rPh sb="0" eb="1">
      <t>トイ</t>
    </rPh>
    <rPh sb="28" eb="34">
      <t>フカ</t>
    </rPh>
    <phoneticPr fontId="1"/>
  </si>
  <si>
    <t>入院経過・退院時の容態</t>
  </si>
  <si>
    <t>退院後の療養上の留意事項</t>
  </si>
  <si>
    <t>食事に関する機能・動作面の注意点</t>
  </si>
  <si>
    <t>排泄に関する機能・動作面の注意点</t>
  </si>
  <si>
    <t>入院中に確認された「治療・ケアに関する事前の本人意思の確認または推定」の内容</t>
  </si>
  <si>
    <t>問18(3) (2)のうち、情報共有されにくい情報（複数回答）</t>
    <rPh sb="0" eb="1">
      <t>トイ</t>
    </rPh>
    <rPh sb="25" eb="31">
      <t>フカ</t>
    </rPh>
    <phoneticPr fontId="1"/>
  </si>
  <si>
    <t>問18(4) 退院時の情報入手方法（複数回答）</t>
    <rPh sb="0" eb="1">
      <t>トイ</t>
    </rPh>
    <rPh sb="17" eb="23">
      <t>フカ</t>
    </rPh>
    <phoneticPr fontId="1"/>
  </si>
  <si>
    <t>退院時カンファレンス等に参加する</t>
  </si>
  <si>
    <t>医療機関側（医療ソーシャルワーカー等）からの連絡を受ける</t>
  </si>
  <si>
    <t>退院時サマリ等の書面を通じて情報を把握する</t>
  </si>
  <si>
    <t>ケアマネジャーまたは施設の職員が病院を訪問して情報収集する</t>
  </si>
  <si>
    <t>入居者の家族を通じて情報収集する</t>
  </si>
  <si>
    <t>その他の方法で情報収集する</t>
  </si>
  <si>
    <t>特に情報収集はしていない</t>
  </si>
  <si>
    <t xml:space="preserve">問18(5) 施設への訪問診療時、日常の様子を伝えたり、医師の指示を受けたりするために通常行っていること </t>
    <rPh sb="0" eb="1">
      <t>トイ</t>
    </rPh>
    <phoneticPr fontId="1"/>
  </si>
  <si>
    <t>看護職員または管理者・相談員等の責任者が同席する</t>
  </si>
  <si>
    <t>看護職員または管理者・相談員等の責任者があらかじめ相談事項をまとめ、同行するスタッフに確認を依頼する</t>
  </si>
  <si>
    <t>看護職員または管理者・相談員等の責任者があらかじめ相談事項をまとめ、家族が対応し、後から情報連携する（スタッフは同行しない）</t>
  </si>
  <si>
    <t>いずれも行っていない</t>
  </si>
  <si>
    <t>問19(1) 治療・ケアに関する事前の本人意思の確認または推定の実施状況</t>
    <rPh sb="0" eb="1">
      <t>トイ</t>
    </rPh>
    <rPh sb="7" eb="9">
      <t>チリョウ</t>
    </rPh>
    <rPh sb="13" eb="14">
      <t>カン</t>
    </rPh>
    <rPh sb="16" eb="18">
      <t>ジゼン</t>
    </rPh>
    <rPh sb="19" eb="21">
      <t>ホンニン</t>
    </rPh>
    <rPh sb="21" eb="23">
      <t>イシ</t>
    </rPh>
    <rPh sb="24" eb="26">
      <t>カクニン</t>
    </rPh>
    <rPh sb="29" eb="31">
      <t>スイテイ</t>
    </rPh>
    <rPh sb="32" eb="34">
      <t>ジッシ</t>
    </rPh>
    <rPh sb="34" eb="36">
      <t>ジョウキョウ</t>
    </rPh>
    <phoneticPr fontId="1"/>
  </si>
  <si>
    <t>原則、入居者全員に実施している</t>
  </si>
  <si>
    <t>実施している人と実施していない人がいる</t>
    <phoneticPr fontId="1"/>
  </si>
  <si>
    <t>【問19(1)で「実施している人と実施していない人がいる」または「原則、入居者全員に実施している」と回答した施設のみ】</t>
    <rPh sb="1" eb="2">
      <t>トイ</t>
    </rPh>
    <rPh sb="50" eb="52">
      <t>カイトウ</t>
    </rPh>
    <rPh sb="54" eb="56">
      <t>シセツ</t>
    </rPh>
    <phoneticPr fontId="1"/>
  </si>
  <si>
    <t>必ず共有する</t>
  </si>
  <si>
    <t>共有する場合が多い</t>
  </si>
  <si>
    <t>共有できないことが多い</t>
  </si>
  <si>
    <t>あまり共有していない</t>
  </si>
  <si>
    <t>【問19(1)で「実施していない」と回答した施設のみ】</t>
    <rPh sb="1" eb="2">
      <t>トイ</t>
    </rPh>
    <rPh sb="9" eb="11">
      <t>ジッシ</t>
    </rPh>
    <rPh sb="18" eb="20">
      <t>カイトウ</t>
    </rPh>
    <rPh sb="22" eb="24">
      <t>シセツ</t>
    </rPh>
    <phoneticPr fontId="1"/>
  </si>
  <si>
    <t>意思確認（推定）の実施方法がよくわからない・決まっていないため</t>
  </si>
  <si>
    <t>職員が意思確認（推定）をすることに不安や抵抗感を持っているため</t>
  </si>
  <si>
    <t>職員と入居者の信頼関係を築くのが難しいため</t>
  </si>
  <si>
    <t>看取りに対応していないため</t>
  </si>
  <si>
    <t>本人が希望しないため</t>
  </si>
  <si>
    <t>家族が希望しないため</t>
  </si>
  <si>
    <t>問19SQ(1)-1 事前の意思確認の実施/見直しタイミング（複数回答）</t>
    <rPh sb="0" eb="1">
      <t>トイ</t>
    </rPh>
    <rPh sb="11" eb="13">
      <t>ジゼン</t>
    </rPh>
    <rPh sb="14" eb="16">
      <t>イシ</t>
    </rPh>
    <rPh sb="16" eb="18">
      <t>カクニン</t>
    </rPh>
    <rPh sb="19" eb="21">
      <t>ジッシ</t>
    </rPh>
    <rPh sb="22" eb="24">
      <t>ミナオ</t>
    </rPh>
    <rPh sb="31" eb="33">
      <t>フクスウ</t>
    </rPh>
    <rPh sb="33" eb="35">
      <t>カイトウ</t>
    </rPh>
    <phoneticPr fontId="1"/>
  </si>
  <si>
    <t>問19SQ(1)-2 事前の意思確認をした入居者が入院・救急搬送となった場合、医療機関にその情報を共有していますか</t>
    <rPh sb="0" eb="1">
      <t>トイ</t>
    </rPh>
    <phoneticPr fontId="1"/>
  </si>
  <si>
    <t>問19SQ(1)-3 事前の意思確認を実施していない理由（複数回答）</t>
    <rPh sb="0" eb="1">
      <t>トイ</t>
    </rPh>
    <rPh sb="28" eb="34">
      <t>フカ</t>
    </rPh>
    <phoneticPr fontId="1"/>
  </si>
  <si>
    <t>問20(1) 看取りへの対応方針</t>
    <phoneticPr fontId="1"/>
  </si>
  <si>
    <t>看取りへの対応を積極的に推進している</t>
  </si>
  <si>
    <t>ご本人・家族から「ホームで亡くなりたい」という希望があれば、対応する</t>
  </si>
  <si>
    <t>原則的に対応していない</t>
  </si>
  <si>
    <t>問20(2) 希望があっても、看取りに対応できないことがある理由（複数回答）</t>
    <rPh sb="32" eb="38">
      <t>フカ</t>
    </rPh>
    <phoneticPr fontId="1"/>
  </si>
  <si>
    <t>対応が難しい医療処置があるため</t>
  </si>
  <si>
    <t>看護職員の数が足りないため</t>
  </si>
  <si>
    <t>介護職員の数が足りないため</t>
  </si>
  <si>
    <t>夜間は看護職員がいないため</t>
  </si>
  <si>
    <t>看護職員の理解が得られないため</t>
  </si>
  <si>
    <t>介護職員の理解が得られないため</t>
  </si>
  <si>
    <t>事故が起こることや、それに関して家族等とトラブルになることが心配なため</t>
  </si>
  <si>
    <t>看取りに関する方針やマニュアルを定めていないため</t>
  </si>
  <si>
    <t>施設での看取りをサポートしてもらえる医師・医療機関がないため</t>
  </si>
  <si>
    <t>費用がかかりすぎるため</t>
  </si>
  <si>
    <t>そもそも看取りまで行う施設ではないと位置付けているため</t>
  </si>
  <si>
    <t>問20(3) 看取り対応を進めることに対し、不安感や抵抗感を持っている職員はどの程度いますか</t>
    <rPh sb="7" eb="9">
      <t>ミト</t>
    </rPh>
    <rPh sb="10" eb="12">
      <t>タイオウ</t>
    </rPh>
    <rPh sb="13" eb="14">
      <t>スス</t>
    </rPh>
    <rPh sb="19" eb="20">
      <t>タイ</t>
    </rPh>
    <rPh sb="22" eb="25">
      <t>フアンカン</t>
    </rPh>
    <rPh sb="26" eb="29">
      <t>テイコウカン</t>
    </rPh>
    <rPh sb="30" eb="31">
      <t>モ</t>
    </rPh>
    <rPh sb="35" eb="37">
      <t>ショクイン</t>
    </rPh>
    <rPh sb="40" eb="42">
      <t>テイド</t>
    </rPh>
    <phoneticPr fontId="1"/>
  </si>
  <si>
    <t>職員の大半が不安・抵抗感を持っている</t>
  </si>
  <si>
    <t>不安・抵抗感を持っている職員の方が多い</t>
  </si>
  <si>
    <t>不安・抵抗感を持っている職員の方が少ない</t>
  </si>
  <si>
    <t>不安・抵抗感を持っている職員はほとんどいない</t>
  </si>
  <si>
    <t>問21(1)① 事業継続計画（BCP）策定への対応</t>
    <phoneticPr fontId="1"/>
  </si>
  <si>
    <t>対応済み</t>
  </si>
  <si>
    <t>令和６年３月までに対応予定</t>
  </si>
  <si>
    <t>対応目途はたっていない</t>
  </si>
  <si>
    <t>問21(1)② 高齢者虐待防止の推進への対応</t>
    <phoneticPr fontId="1"/>
  </si>
  <si>
    <t>問21(1)③ 認知症介護基礎研修の受講義務付けへの対応</t>
    <phoneticPr fontId="1"/>
  </si>
  <si>
    <t>問21(2) 職員賃金の改定状況</t>
    <phoneticPr fontId="1"/>
  </si>
  <si>
    <t>１人あたり平均賃金を引き上げた</t>
  </si>
  <si>
    <t>賃金改定は行っていない</t>
  </si>
  <si>
    <t>１人当たり平均賃金を引き下げた</t>
  </si>
  <si>
    <t>不明・わからない</t>
  </si>
  <si>
    <t>問21(3) 入居者が必要とする医療に対応するため、今後､強化・充実が必要と考えられること（複数回答）</t>
    <rPh sb="45" eb="51">
      <t>フカ</t>
    </rPh>
    <phoneticPr fontId="1"/>
  </si>
  <si>
    <t>看護職員のスキルの向上</t>
  </si>
  <si>
    <t>看護職員の確保（人員体制の補強）・定着</t>
  </si>
  <si>
    <t>夜間の看護体制の整備</t>
  </si>
  <si>
    <t>看護賠償責任保険への加入等リスク対応のための仕組みの整備</t>
  </si>
  <si>
    <t>看護職員の代替機能・バックアップ機能の強化</t>
  </si>
  <si>
    <t>協力医療機関等の体制の強化</t>
  </si>
  <si>
    <t>協力医療機関の代替機能・バックアップ機能の強化</t>
  </si>
  <si>
    <t>医療対応に対する経済的支援</t>
  </si>
  <si>
    <t>問21(4) 高齢者向け住まいの運営に関し、現在課題と感じていること（複数回答）</t>
    <rPh sb="34" eb="40">
      <t>フカ</t>
    </rPh>
    <phoneticPr fontId="1"/>
  </si>
  <si>
    <t>入居者の募集・稼働率向上</t>
  </si>
  <si>
    <t>家族や身元引受人がいない入居者への対応</t>
  </si>
  <si>
    <t>重度化対応</t>
  </si>
  <si>
    <t>認知症対応（成年後見制度の活用を含む）</t>
  </si>
  <si>
    <t>ケアの質の向上（研修、事故防止等を含む）</t>
  </si>
  <si>
    <t>介護職員の確保・定着</t>
  </si>
  <si>
    <t>職員全般のやりがいやモチベーションの維持・向上</t>
  </si>
  <si>
    <t>地域貢献・地域に根差した施設運営の強化</t>
  </si>
  <si>
    <t>デジタル化対応・ロボット活用等</t>
  </si>
  <si>
    <t>施設の建て替え・改修等</t>
  </si>
  <si>
    <t>有限会社、合同会社・合資会社</t>
    <rPh sb="0" eb="2">
      <t>ユウゲン</t>
    </rPh>
    <rPh sb="2" eb="4">
      <t>カイシャ</t>
    </rPh>
    <rPh sb="5" eb="7">
      <t>ゴウドウ</t>
    </rPh>
    <rPh sb="7" eb="9">
      <t>カイシャ</t>
    </rPh>
    <rPh sb="10" eb="12">
      <t>ゴウシ</t>
    </rPh>
    <rPh sb="12" eb="14">
      <t>カイシャ</t>
    </rPh>
    <phoneticPr fontId="1"/>
  </si>
  <si>
    <t>有限会社、合同会社・合資会社</t>
    <rPh sb="0" eb="4">
      <t>ユウゲンガイシャ</t>
    </rPh>
    <rPh sb="5" eb="7">
      <t>ゴウドウ</t>
    </rPh>
    <rPh sb="7" eb="9">
      <t>ガイシャ</t>
    </rPh>
    <rPh sb="10" eb="12">
      <t>ゴウシ</t>
    </rPh>
    <rPh sb="12" eb="14">
      <t>ガイシャ</t>
    </rPh>
    <phoneticPr fontId="1"/>
  </si>
  <si>
    <t>問３ 併設・隣接事業所の状況　(8)～(10)の併設状況</t>
    <rPh sb="3" eb="5">
      <t>ヘイセツ</t>
    </rPh>
    <rPh sb="6" eb="8">
      <t>リンセツ</t>
    </rPh>
    <rPh sb="8" eb="11">
      <t>ジギョウショ</t>
    </rPh>
    <rPh sb="12" eb="14">
      <t>ジョウキョウ</t>
    </rPh>
    <rPh sb="24" eb="26">
      <t>ヘイセツ</t>
    </rPh>
    <rPh sb="26" eb="28">
      <t>ジョウキョウ</t>
    </rPh>
    <phoneticPr fontId="1"/>
  </si>
  <si>
    <t>併設・隣接の病院・診療所あり</t>
    <rPh sb="0" eb="2">
      <t>ヘイセツ</t>
    </rPh>
    <rPh sb="3" eb="5">
      <t>リンセツ</t>
    </rPh>
    <rPh sb="6" eb="8">
      <t>ビョウイン</t>
    </rPh>
    <rPh sb="9" eb="12">
      <t>シンリョウジョ</t>
    </rPh>
    <phoneticPr fontId="1"/>
  </si>
  <si>
    <t>併設・隣接の病院・診療所なし</t>
    <rPh sb="0" eb="2">
      <t>ヘイセツ</t>
    </rPh>
    <rPh sb="3" eb="5">
      <t>リンセツ</t>
    </rPh>
    <rPh sb="6" eb="8">
      <t>ビョウイン</t>
    </rPh>
    <rPh sb="9" eb="12">
      <t>シンリョウジョ</t>
    </rPh>
    <phoneticPr fontId="1"/>
  </si>
  <si>
    <t>緊急時等の往診や搬送判断・搬送先の探索・調整等</t>
    <phoneticPr fontId="1"/>
  </si>
  <si>
    <t>土日夜間・早朝の助言や指示／緊急時等の往診や搬送判断・搬送先の探索・調整等</t>
  </si>
  <si>
    <t>土日夜間・早朝の助言や指示／緊急時等の往診や搬送判断・搬送先の探索・調整等</t>
    <phoneticPr fontId="1"/>
  </si>
  <si>
    <t>なし</t>
    <phoneticPr fontId="1"/>
  </si>
  <si>
    <t>問12(2) 協力医療機関が実際に果たしている役割（選択肢３・４関係）</t>
    <rPh sb="26" eb="29">
      <t>センタクシ</t>
    </rPh>
    <rPh sb="32" eb="34">
      <t>カンケイ</t>
    </rPh>
    <phoneticPr fontId="1"/>
  </si>
  <si>
    <t>バックアップあり</t>
  </si>
  <si>
    <t>バックアップあり</t>
    <phoneticPr fontId="1"/>
  </si>
  <si>
    <t>バックアップなし</t>
  </si>
  <si>
    <t>バックアップなし</t>
    <phoneticPr fontId="1"/>
  </si>
  <si>
    <t>問15(1) 入居時点で医療処置を要する方の新規入居について、受け入れられないことがある理由</t>
    <phoneticPr fontId="1"/>
  </si>
  <si>
    <t>原則受け入れていない</t>
    <rPh sb="0" eb="2">
      <t>ゲンソク</t>
    </rPh>
    <rPh sb="2" eb="3">
      <t>ウ</t>
    </rPh>
    <rPh sb="4" eb="5">
      <t>イ</t>
    </rPh>
    <phoneticPr fontId="1"/>
  </si>
  <si>
    <t>場合によっては受け入れられない</t>
    <rPh sb="0" eb="2">
      <t>バアイ</t>
    </rPh>
    <rPh sb="7" eb="8">
      <t>ウ</t>
    </rPh>
    <rPh sb="9" eb="10">
      <t>イ</t>
    </rPh>
    <phoneticPr fontId="1"/>
  </si>
  <si>
    <t>問18(1) 入居者の入院時に、必ず医療機関に提供している情報（○の数）</t>
    <rPh sb="0" eb="1">
      <t>トイ</t>
    </rPh>
    <rPh sb="34" eb="35">
      <t>スウ</t>
    </rPh>
    <phoneticPr fontId="1"/>
  </si>
  <si>
    <t>５～９個</t>
    <rPh sb="3" eb="4">
      <t>コ</t>
    </rPh>
    <phoneticPr fontId="1"/>
  </si>
  <si>
    <t>１～４個</t>
    <rPh sb="3" eb="4">
      <t>コ</t>
    </rPh>
    <phoneticPr fontId="1"/>
  </si>
  <si>
    <t>10～12個</t>
    <rPh sb="5" eb="6">
      <t>コ</t>
    </rPh>
    <phoneticPr fontId="1"/>
  </si>
  <si>
    <t>問18(4) 退院時の情報入手方法（実施主体ごと）</t>
    <rPh sb="0" eb="1">
      <t>トイ</t>
    </rPh>
    <rPh sb="18" eb="20">
      <t>ジッシ</t>
    </rPh>
    <rPh sb="20" eb="22">
      <t>シュタイ</t>
    </rPh>
    <phoneticPr fontId="1"/>
  </si>
  <si>
    <t>医療機関主体</t>
    <rPh sb="0" eb="2">
      <t>イリョウ</t>
    </rPh>
    <rPh sb="2" eb="4">
      <t>キカン</t>
    </rPh>
    <rPh sb="4" eb="6">
      <t>シュタイ</t>
    </rPh>
    <phoneticPr fontId="1"/>
  </si>
  <si>
    <t>施設主体</t>
    <rPh sb="0" eb="2">
      <t>シセツ</t>
    </rPh>
    <rPh sb="2" eb="4">
      <t>シュタイ</t>
    </rPh>
    <phoneticPr fontId="1"/>
  </si>
  <si>
    <t>両方面で取り組んでいる</t>
    <rPh sb="0" eb="3">
      <t>リョウホウメン</t>
    </rPh>
    <rPh sb="4" eb="5">
      <t>ト</t>
    </rPh>
    <rPh sb="6" eb="7">
      <t>ク</t>
    </rPh>
    <phoneticPr fontId="1"/>
  </si>
  <si>
    <t>何もしていない</t>
    <rPh sb="0" eb="1">
      <t>ナニ</t>
    </rPh>
    <phoneticPr fontId="1"/>
  </si>
  <si>
    <t>無回答</t>
    <rPh sb="0" eb="3">
      <t>ムカイトウ</t>
    </rPh>
    <phoneticPr fontId="1"/>
  </si>
  <si>
    <t>常に看護職員がいる</t>
    <rPh sb="0" eb="1">
      <t>ツネ</t>
    </rPh>
    <rPh sb="2" eb="4">
      <t>カンゴ</t>
    </rPh>
    <rPh sb="4" eb="6">
      <t>ショクイン</t>
    </rPh>
    <phoneticPr fontId="1"/>
  </si>
  <si>
    <t>【問７(2)で「いずれもいない」と回答、問8(5)で「24時間」と回答した施設は除く】</t>
    <rPh sb="1" eb="2">
      <t>トイ</t>
    </rPh>
    <rPh sb="17" eb="19">
      <t>カイトウ</t>
    </rPh>
    <rPh sb="20" eb="21">
      <t>トイ</t>
    </rPh>
    <rPh sb="29" eb="31">
      <t>ジカン</t>
    </rPh>
    <rPh sb="33" eb="35">
      <t>カイトウ</t>
    </rPh>
    <rPh sb="37" eb="39">
      <t>シセツ</t>
    </rPh>
    <rPh sb="40" eb="41">
      <t>ノゾ</t>
    </rPh>
    <phoneticPr fontId="1"/>
  </si>
  <si>
    <t>法人内・外部両方に代替機能あり</t>
    <rPh sb="0" eb="2">
      <t>ホウジン</t>
    </rPh>
    <rPh sb="2" eb="3">
      <t>ナイ</t>
    </rPh>
    <rPh sb="4" eb="6">
      <t>ガイブ</t>
    </rPh>
    <rPh sb="6" eb="8">
      <t>リョウホウ</t>
    </rPh>
    <rPh sb="9" eb="11">
      <t>ダイタイ</t>
    </rPh>
    <rPh sb="11" eb="13">
      <t>キノウ</t>
    </rPh>
    <phoneticPr fontId="1"/>
  </si>
  <si>
    <t>法人内のみ</t>
    <rPh sb="0" eb="2">
      <t>ホウジン</t>
    </rPh>
    <rPh sb="2" eb="3">
      <t>ナイ</t>
    </rPh>
    <phoneticPr fontId="1"/>
  </si>
  <si>
    <t>外部のみ</t>
    <rPh sb="0" eb="2">
      <t>ガイブ</t>
    </rPh>
    <phoneticPr fontId="1"/>
  </si>
  <si>
    <t>代替機能を担う機関等はなく、必ず施設所属の看護職員に連絡する
ホーム長等の判断により、救急搬送する</t>
    <phoneticPr fontId="1"/>
  </si>
  <si>
    <t>問９(1) 施設の看護職員の勤務時間外に、入居者の急変等が生じ、連絡がとれない場合に代わって対応する仕組み・機能（複数回答）</t>
    <rPh sb="50" eb="52">
      <t>シク</t>
    </rPh>
    <rPh sb="54" eb="56">
      <t>キノウ</t>
    </rPh>
    <rPh sb="56" eb="62">
      <t>フカ</t>
    </rPh>
    <phoneticPr fontId="1"/>
  </si>
  <si>
    <t>問９(1) 施設の看護職員の勤務時間外に、入居者の急変等が生じ、連絡がとれない場合に代わって対応する仕組み・機能（法人内外ごと）　※エラーあり</t>
    <rPh sb="50" eb="52">
      <t>シク</t>
    </rPh>
    <rPh sb="54" eb="56">
      <t>キノウ</t>
    </rPh>
    <rPh sb="57" eb="59">
      <t>ホウジン</t>
    </rPh>
    <rPh sb="59" eb="61">
      <t>ナイガイ</t>
    </rPh>
    <phoneticPr fontId="1"/>
  </si>
  <si>
    <t>問９(1) 施設の看護職員の勤務時間外に、入居者の急変等が生じ、連絡がとれない場合に代わって対応する仕組み・機能（法人内外ごと）　※エラーなし</t>
    <rPh sb="50" eb="52">
      <t>シク</t>
    </rPh>
    <rPh sb="54" eb="56">
      <t>キノウ</t>
    </rPh>
    <rPh sb="57" eb="59">
      <t>ホウジン</t>
    </rPh>
    <rPh sb="59" eb="61">
      <t>ナイガイ</t>
    </rPh>
    <phoneticPr fontId="1"/>
  </si>
  <si>
    <t>【問９(1)で「法人内の他施設・事業所」と回答した施設のみ】</t>
    <rPh sb="1" eb="2">
      <t>トイ</t>
    </rPh>
    <rPh sb="21" eb="23">
      <t>カイトウ</t>
    </rPh>
    <rPh sb="25" eb="27">
      <t>シセツ</t>
    </rPh>
    <phoneticPr fontId="1"/>
  </si>
  <si>
    <t>【問９(1)で「関連法人の施設・事業所」と回答した施設のみ】</t>
    <rPh sb="1" eb="2">
      <t>トイ</t>
    </rPh>
    <rPh sb="21" eb="23">
      <t>カイトウ</t>
    </rPh>
    <rPh sb="25" eb="27">
      <t>シセツ</t>
    </rPh>
    <phoneticPr fontId="1"/>
  </si>
  <si>
    <t>問９(1)SQ2 法人内の他施設・事業所の併設・隣接状況</t>
    <rPh sb="21" eb="23">
      <t>ヘイセツ</t>
    </rPh>
    <rPh sb="24" eb="26">
      <t>リンセツ</t>
    </rPh>
    <rPh sb="26" eb="28">
      <t>ジョウキョウ</t>
    </rPh>
    <phoneticPr fontId="1"/>
  </si>
  <si>
    <t>問９(1)SQ3 関連法人の施設・事業所の併設・隣接状況</t>
    <rPh sb="21" eb="23">
      <t>ヘイセツ</t>
    </rPh>
    <rPh sb="24" eb="26">
      <t>リンセツ</t>
    </rPh>
    <rPh sb="26" eb="28">
      <t>ジョウキョウ</t>
    </rPh>
    <phoneticPr fontId="1"/>
  </si>
  <si>
    <t>【問９(2)で「法人内の他施設・事業所」と回答した施設のみ】</t>
    <rPh sb="1" eb="2">
      <t>トイ</t>
    </rPh>
    <rPh sb="21" eb="23">
      <t>カイトウ</t>
    </rPh>
    <rPh sb="25" eb="27">
      <t>シセツ</t>
    </rPh>
    <phoneticPr fontId="1"/>
  </si>
  <si>
    <t>問９(2)SQ2 法人内の他施設・事業所の併設・隣接状況</t>
    <rPh sb="21" eb="23">
      <t>ヘイセツ</t>
    </rPh>
    <rPh sb="24" eb="26">
      <t>リンセツ</t>
    </rPh>
    <rPh sb="26" eb="28">
      <t>ジョウキョウ</t>
    </rPh>
    <phoneticPr fontId="1"/>
  </si>
  <si>
    <t>【問９(2)で「関連法人の施設・事業所」と回答した施設のみ】</t>
    <rPh sb="1" eb="2">
      <t>トイ</t>
    </rPh>
    <rPh sb="21" eb="23">
      <t>カイトウ</t>
    </rPh>
    <rPh sb="25" eb="27">
      <t>シセツ</t>
    </rPh>
    <phoneticPr fontId="1"/>
  </si>
  <si>
    <t>問９(2)SQ3 関連法人の施設・事業所の併設・隣接状況</t>
    <rPh sb="21" eb="23">
      <t>ヘイセツ</t>
    </rPh>
    <rPh sb="24" eb="26">
      <t>リンセツ</t>
    </rPh>
    <rPh sb="26" eb="28">
      <t>ジョウキョウ</t>
    </rPh>
    <phoneticPr fontId="1"/>
  </si>
  <si>
    <t>問９(2) 施設所属の看護職員が判断に困る事象が生じた際の相談先（複数回答）</t>
    <rPh sb="6" eb="8">
      <t>シセツ</t>
    </rPh>
    <rPh sb="8" eb="10">
      <t>ショゾク</t>
    </rPh>
    <rPh sb="11" eb="13">
      <t>カンゴ</t>
    </rPh>
    <rPh sb="13" eb="15">
      <t>ショクイン</t>
    </rPh>
    <rPh sb="16" eb="18">
      <t>ハンダン</t>
    </rPh>
    <rPh sb="19" eb="20">
      <t>コマ</t>
    </rPh>
    <rPh sb="21" eb="23">
      <t>ジショウ</t>
    </rPh>
    <rPh sb="24" eb="25">
      <t>ショウ</t>
    </rPh>
    <rPh sb="27" eb="28">
      <t>サイ</t>
    </rPh>
    <rPh sb="29" eb="31">
      <t>ソウダン</t>
    </rPh>
    <rPh sb="31" eb="32">
      <t>サキ</t>
    </rPh>
    <rPh sb="33" eb="35">
      <t>フクスウ</t>
    </rPh>
    <rPh sb="35" eb="37">
      <t>カイトウ</t>
    </rPh>
    <phoneticPr fontId="1"/>
  </si>
  <si>
    <t>問９(2) 施設所属の看護職員が判断に困る事象が生じた際の相談先（法人内外ごと）</t>
    <rPh sb="6" eb="8">
      <t>シセツ</t>
    </rPh>
    <rPh sb="8" eb="10">
      <t>ショゾク</t>
    </rPh>
    <rPh sb="11" eb="13">
      <t>カンゴ</t>
    </rPh>
    <rPh sb="13" eb="15">
      <t>ショクイン</t>
    </rPh>
    <rPh sb="16" eb="18">
      <t>ハンダン</t>
    </rPh>
    <rPh sb="19" eb="20">
      <t>コマ</t>
    </rPh>
    <rPh sb="21" eb="23">
      <t>ジショウ</t>
    </rPh>
    <rPh sb="24" eb="25">
      <t>ショウ</t>
    </rPh>
    <rPh sb="27" eb="28">
      <t>サイ</t>
    </rPh>
    <rPh sb="29" eb="31">
      <t>ソウダン</t>
    </rPh>
    <rPh sb="31" eb="32">
      <t>サキ</t>
    </rPh>
    <rPh sb="33" eb="35">
      <t>ホウジン</t>
    </rPh>
    <rPh sb="35" eb="37">
      <t>ナイガイ</t>
    </rPh>
    <phoneticPr fontId="1"/>
  </si>
  <si>
    <t>法人内のみ</t>
    <rPh sb="0" eb="2">
      <t>ホウジン</t>
    </rPh>
    <rPh sb="2" eb="3">
      <t>ナイ</t>
    </rPh>
    <phoneticPr fontId="1"/>
  </si>
  <si>
    <t>法人内・外部両方</t>
    <rPh sb="0" eb="2">
      <t>ホウジン</t>
    </rPh>
    <rPh sb="2" eb="3">
      <t>ナイ</t>
    </rPh>
    <rPh sb="4" eb="6">
      <t>ガイブ</t>
    </rPh>
    <rPh sb="6" eb="8">
      <t>リョウホウ</t>
    </rPh>
    <phoneticPr fontId="1"/>
  </si>
  <si>
    <t>通常、施設の看護職員(併設事業所と兼務の場合を含む）がオンコールで対応</t>
    <phoneticPr fontId="1"/>
  </si>
  <si>
    <t>2018～2020年</t>
    <rPh sb="9" eb="10">
      <t>ネン</t>
    </rPh>
    <phoneticPr fontId="1"/>
  </si>
  <si>
    <t>2021～2022年</t>
    <rPh sb="9" eb="10">
      <t>ネン</t>
    </rPh>
    <phoneticPr fontId="1"/>
  </si>
  <si>
    <t>問５(5) 医療処置を有する入居者数の入居者総数に対する割合（人数積み上げ）（①～⑮まで全て回答している施設のみ）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1"/>
  </si>
  <si>
    <t>問12(5) 協力医療機関や主治医の勤務時間外に医師と連絡がとれない場合、代わりに相談や指示を仰ぐことができる代替機能の有無</t>
    <rPh sb="7" eb="9">
      <t>キョウリョク</t>
    </rPh>
    <rPh sb="9" eb="11">
      <t>イリョウ</t>
    </rPh>
    <rPh sb="11" eb="13">
      <t>キカン</t>
    </rPh>
    <rPh sb="14" eb="17">
      <t>シュジイ</t>
    </rPh>
    <rPh sb="18" eb="20">
      <t>キンム</t>
    </rPh>
    <rPh sb="20" eb="22">
      <t>ジカン</t>
    </rPh>
    <rPh sb="22" eb="23">
      <t>ガイ</t>
    </rPh>
    <rPh sb="24" eb="26">
      <t>イシ</t>
    </rPh>
    <rPh sb="27" eb="29">
      <t>レンラク</t>
    </rPh>
    <rPh sb="34" eb="36">
      <t>バアイ</t>
    </rPh>
    <rPh sb="37" eb="38">
      <t>カ</t>
    </rPh>
    <rPh sb="41" eb="43">
      <t>ソウダン</t>
    </rPh>
    <rPh sb="44" eb="46">
      <t>シジ</t>
    </rPh>
    <rPh sb="47" eb="48">
      <t>アオ</t>
    </rPh>
    <rPh sb="55" eb="57">
      <t>ダイタイ</t>
    </rPh>
    <rPh sb="57" eb="59">
      <t>キノウ</t>
    </rPh>
    <rPh sb="60" eb="62">
      <t>ウム</t>
    </rPh>
    <phoneticPr fontId="1"/>
  </si>
  <si>
    <t>有老（計）</t>
    <phoneticPr fontId="1"/>
  </si>
  <si>
    <t>介護付有料老人ホーム</t>
    <phoneticPr fontId="1"/>
  </si>
  <si>
    <t>住宅型有料老人ホーム</t>
    <phoneticPr fontId="1"/>
  </si>
  <si>
    <t>サービス付（計）</t>
    <phoneticPr fontId="1"/>
  </si>
  <si>
    <t>サービス付（非特）</t>
    <phoneticPr fontId="1"/>
  </si>
  <si>
    <t>特定施設（再掲）</t>
    <phoneticPr fontId="1"/>
  </si>
  <si>
    <t>重複を除いた実際の入居者数</t>
    <phoneticPr fontId="1"/>
  </si>
  <si>
    <t>「たんの吸引」「胃ろう・腸ろうの管理」「経鼻経管栄養の管理」のいずれかを要する実人数</t>
    <phoneticPr fontId="1"/>
  </si>
  <si>
    <t>２～４人未満</t>
    <rPh sb="3" eb="4">
      <t>ヒト</t>
    </rPh>
    <rPh sb="4" eb="6">
      <t>ミマン</t>
    </rPh>
    <phoneticPr fontId="1"/>
  </si>
  <si>
    <t>問13(1) 訪問診療を受けた入居者の割合（協力医）</t>
    <rPh sb="7" eb="9">
      <t>ホウモン</t>
    </rPh>
    <rPh sb="9" eb="11">
      <t>シンリョウ</t>
    </rPh>
    <rPh sb="12" eb="13">
      <t>ウ</t>
    </rPh>
    <rPh sb="15" eb="17">
      <t>ニキ</t>
    </rPh>
    <rPh sb="17" eb="18">
      <t>シャ</t>
    </rPh>
    <rPh sb="19" eb="21">
      <t>ワリアイ</t>
    </rPh>
    <rPh sb="22" eb="24">
      <t>キョウリョク</t>
    </rPh>
    <rPh sb="24" eb="25">
      <t>イ</t>
    </rPh>
    <phoneticPr fontId="1"/>
  </si>
  <si>
    <t>問13(1) 訪問診療を受けた入居者の割合（協力医以外）</t>
    <rPh sb="7" eb="9">
      <t>ホウモン</t>
    </rPh>
    <rPh sb="9" eb="11">
      <t>シンリョウ</t>
    </rPh>
    <rPh sb="12" eb="13">
      <t>ウ</t>
    </rPh>
    <rPh sb="15" eb="17">
      <t>ニキ</t>
    </rPh>
    <rPh sb="17" eb="18">
      <t>シャ</t>
    </rPh>
    <rPh sb="19" eb="21">
      <t>ワリアイ</t>
    </rPh>
    <rPh sb="22" eb="25">
      <t>キョウリョクイ</t>
    </rPh>
    <rPh sb="25" eb="27">
      <t>イガイ</t>
    </rPh>
    <phoneticPr fontId="1"/>
  </si>
  <si>
    <t>問13(3) 訪問看護を受けた入居者の割合（医療保険）</t>
    <rPh sb="7" eb="9">
      <t>ホウモン</t>
    </rPh>
    <rPh sb="9" eb="11">
      <t>カンゴ</t>
    </rPh>
    <rPh sb="12" eb="13">
      <t>ウ</t>
    </rPh>
    <rPh sb="15" eb="18">
      <t>ニュウキョシャ</t>
    </rPh>
    <rPh sb="19" eb="21">
      <t>ワリアイ</t>
    </rPh>
    <rPh sb="22" eb="24">
      <t>イリョウ</t>
    </rPh>
    <rPh sb="24" eb="26">
      <t>ホケン</t>
    </rPh>
    <phoneticPr fontId="1"/>
  </si>
  <si>
    <t>問13(3) 訪問看護を受けた入居者の割合（介護保険）</t>
    <rPh sb="7" eb="9">
      <t>ホウモン</t>
    </rPh>
    <rPh sb="9" eb="11">
      <t>カンゴ</t>
    </rPh>
    <rPh sb="12" eb="13">
      <t>ウ</t>
    </rPh>
    <rPh sb="15" eb="18">
      <t>ニュウキョシャ</t>
    </rPh>
    <rPh sb="19" eb="21">
      <t>ワリアイ</t>
    </rPh>
    <rPh sb="22" eb="24">
      <t>カイゴ</t>
    </rPh>
    <rPh sb="24" eb="26">
      <t>ホケン</t>
    </rPh>
    <phoneticPr fontId="1"/>
  </si>
  <si>
    <t>居室における逝去
（看取りか看取り以外かは不明）</t>
    <rPh sb="0" eb="2">
      <t>キョシツ</t>
    </rPh>
    <rPh sb="6" eb="8">
      <t>セイキョ</t>
    </rPh>
    <rPh sb="10" eb="12">
      <t>ミト</t>
    </rPh>
    <rPh sb="14" eb="16">
      <t>ミト</t>
    </rPh>
    <rPh sb="17" eb="19">
      <t>イガイ</t>
    </rPh>
    <rPh sb="21" eb="23">
      <t>フメイ</t>
    </rPh>
    <phoneticPr fontId="10"/>
  </si>
  <si>
    <t>－</t>
  </si>
  <si>
    <t>２人以下</t>
    <rPh sb="1" eb="2">
      <t>ニン</t>
    </rPh>
    <rPh sb="2" eb="4">
      <t>イカ</t>
    </rPh>
    <phoneticPr fontId="1"/>
  </si>
  <si>
    <t>３～５人</t>
    <rPh sb="3" eb="4">
      <t>ニン</t>
    </rPh>
    <phoneticPr fontId="1"/>
  </si>
  <si>
    <t>６～９人</t>
    <rPh sb="3" eb="4">
      <t>ニン</t>
    </rPh>
    <phoneticPr fontId="1"/>
  </si>
  <si>
    <t>10人以上</t>
    <rPh sb="2" eb="3">
      <t>ニン</t>
    </rPh>
    <rPh sb="3" eb="5">
      <t>イジョウ</t>
    </rPh>
    <phoneticPr fontId="1"/>
  </si>
  <si>
    <t>０日</t>
    <rPh sb="1" eb="2">
      <t>ヒ</t>
    </rPh>
    <phoneticPr fontId="1"/>
  </si>
  <si>
    <t>30日未満</t>
    <rPh sb="2" eb="3">
      <t>ヒ</t>
    </rPh>
    <rPh sb="3" eb="5">
      <t>ミマン</t>
    </rPh>
    <phoneticPr fontId="1"/>
  </si>
  <si>
    <t>30～60日未満</t>
    <rPh sb="5" eb="6">
      <t>ヒ</t>
    </rPh>
    <rPh sb="6" eb="8">
      <t>ミマン</t>
    </rPh>
    <phoneticPr fontId="1"/>
  </si>
  <si>
    <t>60～90日未満</t>
    <rPh sb="5" eb="6">
      <t>ヒ</t>
    </rPh>
    <rPh sb="6" eb="8">
      <t>ミマン</t>
    </rPh>
    <phoneticPr fontId="1"/>
  </si>
  <si>
    <t>90～120日未満</t>
    <rPh sb="6" eb="7">
      <t>ヒ</t>
    </rPh>
    <rPh sb="7" eb="9">
      <t>ミマン</t>
    </rPh>
    <phoneticPr fontId="1"/>
  </si>
  <si>
    <t>120～180日未満</t>
    <rPh sb="7" eb="8">
      <t>ヒ</t>
    </rPh>
    <rPh sb="8" eb="10">
      <t>ミマン</t>
    </rPh>
    <phoneticPr fontId="1"/>
  </si>
  <si>
    <t>180日以上</t>
    <rPh sb="3" eb="4">
      <t>ヒ</t>
    </rPh>
    <rPh sb="4" eb="6">
      <t>イジョウ</t>
    </rPh>
    <phoneticPr fontId="1"/>
  </si>
  <si>
    <t>１人</t>
    <rPh sb="1" eb="2">
      <t>ニン</t>
    </rPh>
    <phoneticPr fontId="1"/>
  </si>
  <si>
    <t>２人</t>
    <rPh sb="1" eb="2">
      <t>ニン</t>
    </rPh>
    <phoneticPr fontId="1"/>
  </si>
  <si>
    <t>３～４人</t>
    <rPh sb="3" eb="4">
      <t>ニン</t>
    </rPh>
    <phoneticPr fontId="1"/>
  </si>
  <si>
    <t>５人以上</t>
    <rPh sb="1" eb="2">
      <t>ニン</t>
    </rPh>
    <rPh sb="2" eb="4">
      <t>イジョウ</t>
    </rPh>
    <phoneticPr fontId="1"/>
  </si>
  <si>
    <t>最大(人)</t>
    <rPh sb="0" eb="2">
      <t>サイダイ</t>
    </rPh>
    <rPh sb="3" eb="4">
      <t>ニン</t>
    </rPh>
    <phoneticPr fontId="1"/>
  </si>
  <si>
    <t>最大(日)</t>
    <rPh sb="0" eb="2">
      <t>サイダイ</t>
    </rPh>
    <rPh sb="3" eb="4">
      <t>ヒ</t>
    </rPh>
    <phoneticPr fontId="1"/>
  </si>
  <si>
    <t>問17(3)③ 直近３ヵ月間の救急搬送等を行った人数－①～③合計</t>
    <rPh sb="0" eb="1">
      <t>トイ</t>
    </rPh>
    <rPh sb="15" eb="17">
      <t>キュウキュウ</t>
    </rPh>
    <rPh sb="17" eb="19">
      <t>ハンソウ</t>
    </rPh>
    <rPh sb="19" eb="20">
      <t>トウ</t>
    </rPh>
    <rPh sb="21" eb="22">
      <t>オコナ</t>
    </rPh>
    <rPh sb="24" eb="26">
      <t>ニンズウ</t>
    </rPh>
    <rPh sb="30" eb="32">
      <t>ゴウケイ</t>
    </rPh>
    <phoneticPr fontId="1"/>
  </si>
  <si>
    <t>０回</t>
  </si>
  <si>
    <t>０回</t>
    <phoneticPr fontId="1"/>
  </si>
  <si>
    <t>１回</t>
  </si>
  <si>
    <t>１回</t>
    <phoneticPr fontId="1"/>
  </si>
  <si>
    <t>２回</t>
  </si>
  <si>
    <t>２回</t>
    <phoneticPr fontId="1"/>
  </si>
  <si>
    <t>３～４回</t>
  </si>
  <si>
    <t>３～４回</t>
    <phoneticPr fontId="1"/>
  </si>
  <si>
    <t>５回以上</t>
    <rPh sb="2" eb="4">
      <t>イジョウ</t>
    </rPh>
    <phoneticPr fontId="1"/>
  </si>
  <si>
    <t>平均(回)</t>
    <rPh sb="0" eb="1">
      <t>ヒラ</t>
    </rPh>
    <rPh sb="1" eb="2">
      <t>タモツ</t>
    </rPh>
    <rPh sb="3" eb="4">
      <t>カイ</t>
    </rPh>
    <phoneticPr fontId="1"/>
  </si>
  <si>
    <t>問17(3)③ 直近３ヵ月間の救急搬送等を行った延べ回数－①～③合計</t>
    <rPh sb="0" eb="1">
      <t>トイ</t>
    </rPh>
    <rPh sb="15" eb="17">
      <t>キュウキュウ</t>
    </rPh>
    <rPh sb="17" eb="19">
      <t>ハンソウ</t>
    </rPh>
    <rPh sb="19" eb="20">
      <t>トウ</t>
    </rPh>
    <rPh sb="21" eb="22">
      <t>オコナ</t>
    </rPh>
    <rPh sb="24" eb="25">
      <t>ノ</t>
    </rPh>
    <rPh sb="26" eb="28">
      <t>カイスウ</t>
    </rPh>
    <rPh sb="32" eb="34">
      <t>ゴウケイ</t>
    </rPh>
    <phoneticPr fontId="1"/>
  </si>
  <si>
    <t>最大(回)</t>
    <rPh sb="0" eb="2">
      <t>サイダイ</t>
    </rPh>
    <rPh sb="3" eb="4">
      <t>カイ</t>
    </rPh>
    <phoneticPr fontId="1"/>
  </si>
  <si>
    <t>５～９人</t>
    <rPh sb="3" eb="4">
      <t>ニン</t>
    </rPh>
    <phoneticPr fontId="1"/>
  </si>
  <si>
    <t>５～９回</t>
  </si>
  <si>
    <t>５～９回</t>
    <phoneticPr fontId="1"/>
  </si>
  <si>
    <t>10回以上</t>
    <rPh sb="3" eb="5">
      <t>イジョウ</t>
    </rPh>
    <phoneticPr fontId="1"/>
  </si>
  <si>
    <t>問５(6) 入居者総数に対する生活保護を受給している入居者の割合</t>
    <rPh sb="6" eb="9">
      <t>ニュウキョシャ</t>
    </rPh>
    <rPh sb="9" eb="11">
      <t>ソウスウ</t>
    </rPh>
    <rPh sb="12" eb="13">
      <t>タイ</t>
    </rPh>
    <rPh sb="15" eb="17">
      <t>セイカツ</t>
    </rPh>
    <rPh sb="17" eb="19">
      <t>ホゴ</t>
    </rPh>
    <rPh sb="20" eb="22">
      <t>ジュキュウ</t>
    </rPh>
    <rPh sb="26" eb="29">
      <t>ニュウキョシャ</t>
    </rPh>
    <rPh sb="30" eb="32">
      <t>ワリアイ</t>
    </rPh>
    <phoneticPr fontId="1"/>
  </si>
  <si>
    <t>末梢静脈からの点滴</t>
    <phoneticPr fontId="1"/>
  </si>
  <si>
    <t>問11(4) 入居継続支援加算・サービス提供体制強化加算の有無</t>
    <rPh sb="29" eb="31">
      <t>ウム</t>
    </rPh>
    <phoneticPr fontId="1"/>
  </si>
  <si>
    <t>上下５％カット平均(円)　※0を含む</t>
    <rPh sb="0" eb="2">
      <t>ジョウゲ</t>
    </rPh>
    <rPh sb="7" eb="8">
      <t>ヒラ</t>
    </rPh>
    <rPh sb="8" eb="9">
      <t>タモツ</t>
    </rPh>
    <rPh sb="10" eb="11">
      <t>エン</t>
    </rPh>
    <phoneticPr fontId="4"/>
  </si>
  <si>
    <t>上下５％カット平均(円)　※0を含まない</t>
    <rPh sb="0" eb="2">
      <t>ジョウゲ</t>
    </rPh>
    <rPh sb="7" eb="8">
      <t>ヒラ</t>
    </rPh>
    <rPh sb="8" eb="9">
      <t>タモツ</t>
    </rPh>
    <rPh sb="10" eb="11">
      <t>エン</t>
    </rPh>
    <phoneticPr fontId="4"/>
  </si>
  <si>
    <t>問16(2)(3) 死亡による契約終了の場合の逝去した人数の内訳（人数積み上げ）－①居室等</t>
    <rPh sb="10" eb="12">
      <t>シボウ</t>
    </rPh>
    <rPh sb="15" eb="17">
      <t>ケイヤク</t>
    </rPh>
    <rPh sb="17" eb="19">
      <t>シュウリョウ</t>
    </rPh>
    <rPh sb="20" eb="22">
      <t>バアイ</t>
    </rPh>
    <rPh sb="23" eb="25">
      <t>セイキョ</t>
    </rPh>
    <rPh sb="27" eb="29">
      <t>ニンズウ</t>
    </rPh>
    <rPh sb="30" eb="32">
      <t>ウチワケ</t>
    </rPh>
    <rPh sb="33" eb="35">
      <t>ニンズウ</t>
    </rPh>
    <rPh sb="35" eb="36">
      <t>ツ</t>
    </rPh>
    <rPh sb="37" eb="38">
      <t>ア</t>
    </rPh>
    <rPh sb="42" eb="44">
      <t>キョシツ</t>
    </rPh>
    <rPh sb="44" eb="45">
      <t>トウ</t>
    </rPh>
    <phoneticPr fontId="1"/>
  </si>
  <si>
    <t>看取り（加算あり）</t>
    <rPh sb="0" eb="2">
      <t>ミト</t>
    </rPh>
    <rPh sb="4" eb="6">
      <t>カサン</t>
    </rPh>
    <phoneticPr fontId="1"/>
  </si>
  <si>
    <t>看取り（加算なし）</t>
    <rPh sb="0" eb="2">
      <t>ミト</t>
    </rPh>
    <rPh sb="4" eb="6">
      <t>カサン</t>
    </rPh>
    <phoneticPr fontId="1"/>
  </si>
  <si>
    <t>居室における看取り（加算あり）</t>
    <rPh sb="0" eb="2">
      <t>キョシツ</t>
    </rPh>
    <rPh sb="6" eb="8">
      <t>ミト</t>
    </rPh>
    <rPh sb="10" eb="12">
      <t>カサン</t>
    </rPh>
    <phoneticPr fontId="1"/>
  </si>
  <si>
    <t>居室における看取り（加算なし）</t>
    <rPh sb="0" eb="2">
      <t>キョシツ</t>
    </rPh>
    <rPh sb="6" eb="8">
      <t>ミト</t>
    </rPh>
    <rPh sb="10" eb="12">
      <t>カサン</t>
    </rPh>
    <phoneticPr fontId="1"/>
  </si>
  <si>
    <t>居室における看取り以外</t>
    <rPh sb="0" eb="2">
      <t>キョシツ</t>
    </rPh>
    <rPh sb="6" eb="8">
      <t>ミト</t>
    </rPh>
    <rPh sb="9" eb="11">
      <t>イガイ</t>
    </rPh>
    <phoneticPr fontId="1"/>
  </si>
  <si>
    <t>問５(3) 施設単位の平均要介護度（自立を含む）</t>
    <rPh sb="6" eb="8">
      <t>シセツ</t>
    </rPh>
    <rPh sb="8" eb="10">
      <t>タンイ</t>
    </rPh>
    <rPh sb="11" eb="13">
      <t>ヘイキン</t>
    </rPh>
    <rPh sb="13" eb="17">
      <t>ヨウカイゴド</t>
    </rPh>
    <phoneticPr fontId="1"/>
  </si>
  <si>
    <t>問５(3) 施設単位の平均要介護度（自立を含まない）</t>
    <rPh sb="6" eb="8">
      <t>シセツ</t>
    </rPh>
    <rPh sb="8" eb="10">
      <t>タンイ</t>
    </rPh>
    <rPh sb="11" eb="13">
      <t>ヘイキン</t>
    </rPh>
    <rPh sb="13" eb="17">
      <t>ヨウカイゴド</t>
    </rPh>
    <rPh sb="21" eb="22">
      <t>フク</t>
    </rPh>
    <phoneticPr fontId="1"/>
  </si>
  <si>
    <t>０％</t>
    <phoneticPr fontId="1"/>
  </si>
  <si>
    <t>問７(1)② 医療処置ができる職員（実人数）の割合－新カテ</t>
    <rPh sb="7" eb="9">
      <t>イリョウ</t>
    </rPh>
    <rPh sb="9" eb="11">
      <t>ショチ</t>
    </rPh>
    <rPh sb="15" eb="17">
      <t>ショクイン</t>
    </rPh>
    <rPh sb="18" eb="19">
      <t>ジツ</t>
    </rPh>
    <rPh sb="19" eb="21">
      <t>ニンズウ</t>
    </rPh>
    <rPh sb="23" eb="25">
      <t>ワリアイ</t>
    </rPh>
    <rPh sb="26" eb="27">
      <t>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</si>
</sst>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N\=#,##0"/>
    <numFmt numFmtId="177" formatCode="0.0"/>
    <numFmt numFmtId="178" formatCode="#,##0.0&quot;円&quot;"/>
    <numFmt numFmtId="179" formatCode="#,##0.0"/>
    <numFmt numFmtId="180" formatCode="\n\=#,##0"/>
    <numFmt numFmtId="181" formatCode="000"/>
    <numFmt numFmtId="182" formatCode="#,##0.0;[Red]\-#,##0.0"/>
    <numFmt numFmtId="183" formatCode="0.0;\-0.0;#"/>
    <numFmt numFmtId="184" formatCode="0.0_ "/>
  </numFmts>
  <fonts count="23"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9"/>
      <name val="ＭＳ 明朝"/>
      <family val="1"/>
      <charset val="128"/>
    </font>
    <font>
      <sz val="8"/>
      <name val="ＭＳ 明朝"/>
      <family val="1"/>
      <charset val="128"/>
    </font>
    <font>
      <sz val="10"/>
      <color rgb="FF3F3F76"/>
      <name val="ＭＳ 明朝"/>
      <family val="2"/>
      <charset val="128"/>
    </font>
    <font>
      <sz val="10"/>
      <color theme="1"/>
      <name val="ＭＳ 明朝"/>
      <family val="2"/>
      <charset val="128"/>
    </font>
    <font>
      <sz val="7"/>
      <name val="ＭＳ Ｐ明朝"/>
      <family val="1"/>
      <charset val="128"/>
    </font>
    <font>
      <vertAlign val="superscript"/>
      <sz val="9"/>
      <name val="ＭＳ 明朝"/>
      <family val="1"/>
      <charset val="128"/>
    </font>
    <font>
      <b/>
      <sz val="8"/>
      <color theme="1"/>
      <name val="ＭＳ 明朝"/>
      <family val="1"/>
      <charset val="128"/>
    </font>
    <font>
      <sz val="10"/>
      <name val="ＭＳ 明朝"/>
      <family val="1"/>
      <charset val="128"/>
    </font>
    <font>
      <i/>
      <sz val="9"/>
      <name val="ＭＳ 明朝"/>
      <family val="1"/>
      <charset val="128"/>
    </font>
    <font>
      <sz val="9"/>
      <color rgb="FFFF0000"/>
      <name val="ＭＳ 明朝"/>
      <family val="1"/>
      <charset val="128"/>
    </font>
    <font>
      <sz val="9"/>
      <color theme="1"/>
      <name val="ＭＳ 明朝"/>
      <family val="1"/>
      <charset val="128"/>
    </font>
    <font>
      <sz val="9"/>
      <color theme="1"/>
      <name val="ＭＳ Ｐ明朝"/>
      <family val="1"/>
      <charset val="128"/>
    </font>
    <font>
      <sz val="9"/>
      <name val="ＭＳ Ｐゴシック"/>
      <family val="3"/>
      <charset val="128"/>
    </font>
    <font>
      <sz val="10"/>
      <color rgb="FFFF0000"/>
      <name val="ＭＳ 明朝"/>
      <family val="1"/>
      <charset val="128"/>
    </font>
    <font>
      <sz val="7.5"/>
      <name val="ＭＳ 明朝"/>
      <family val="1"/>
      <charset val="128"/>
    </font>
    <font>
      <sz val="7.5"/>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6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style="double">
        <color indexed="64"/>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4" fillId="0" borderId="0" applyFont="0" applyFill="0" applyBorder="0" applyAlignment="0" applyProtection="0">
      <alignment vertical="center"/>
    </xf>
  </cellStyleXfs>
  <cellXfs count="510">
    <xf numFmtId="0" fontId="0" fillId="0" borderId="0" xfId="0">
      <alignment vertical="center"/>
    </xf>
    <xf numFmtId="0" fontId="2" fillId="0" borderId="0" xfId="0" applyFont="1" applyFill="1">
      <alignment vertical="center"/>
    </xf>
    <xf numFmtId="176" fontId="2" fillId="0" borderId="9" xfId="0" applyNumberFormat="1" applyFont="1" applyFill="1" applyBorder="1" applyAlignment="1">
      <alignment horizontal="center" vertical="center"/>
    </xf>
    <xf numFmtId="177" fontId="2" fillId="0" borderId="7"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10" xfId="0" applyNumberFormat="1" applyFont="1" applyFill="1" applyBorder="1" applyAlignment="1">
      <alignment horizontal="right" vertical="center"/>
    </xf>
    <xf numFmtId="0" fontId="2" fillId="0" borderId="0" xfId="0" applyFont="1" applyFill="1" applyBorder="1">
      <alignment vertical="center"/>
    </xf>
    <xf numFmtId="3" fontId="2" fillId="0" borderId="7" xfId="0" applyNumberFormat="1" applyFont="1" applyFill="1" applyBorder="1" applyAlignment="1">
      <alignment vertical="center"/>
    </xf>
    <xf numFmtId="3" fontId="2" fillId="0" borderId="8" xfId="0" applyNumberFormat="1" applyFont="1" applyFill="1" applyBorder="1" applyAlignment="1">
      <alignment vertical="center"/>
    </xf>
    <xf numFmtId="3" fontId="2" fillId="0" borderId="9"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7"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3" fontId="2" fillId="0" borderId="7" xfId="0" applyNumberFormat="1" applyFont="1" applyFill="1" applyBorder="1">
      <alignment vertical="center"/>
    </xf>
    <xf numFmtId="3" fontId="2" fillId="0" borderId="8" xfId="0" applyNumberFormat="1" applyFont="1" applyFill="1" applyBorder="1">
      <alignment vertical="center"/>
    </xf>
    <xf numFmtId="3" fontId="2" fillId="0" borderId="9" xfId="0" applyNumberFormat="1" applyFont="1" applyFill="1" applyBorder="1">
      <alignment vertical="center"/>
    </xf>
    <xf numFmtId="176" fontId="2" fillId="0" borderId="4" xfId="0" applyNumberFormat="1" applyFont="1" applyFill="1" applyBorder="1" applyAlignment="1">
      <alignment vertical="center"/>
    </xf>
    <xf numFmtId="176" fontId="2" fillId="0" borderId="6" xfId="0" applyNumberFormat="1" applyFont="1" applyFill="1" applyBorder="1" applyAlignment="1">
      <alignment vertical="center"/>
    </xf>
    <xf numFmtId="49" fontId="2" fillId="0" borderId="0" xfId="0" applyNumberFormat="1" applyFont="1" applyFill="1">
      <alignment vertical="center"/>
    </xf>
    <xf numFmtId="177" fontId="2" fillId="0" borderId="0" xfId="0" applyNumberFormat="1" applyFont="1" applyFill="1" applyBorder="1" applyAlignment="1">
      <alignment horizontal="right" vertical="center"/>
    </xf>
    <xf numFmtId="177" fontId="2" fillId="0" borderId="4" xfId="0" applyNumberFormat="1" applyFont="1" applyFill="1" applyBorder="1">
      <alignment vertical="center"/>
    </xf>
    <xf numFmtId="177" fontId="2" fillId="0" borderId="11" xfId="0" applyNumberFormat="1" applyFont="1" applyFill="1" applyBorder="1" applyAlignment="1">
      <alignment horizontal="right" vertical="center"/>
    </xf>
    <xf numFmtId="177" fontId="2" fillId="0" borderId="6" xfId="0" applyNumberFormat="1" applyFont="1" applyFill="1" applyBorder="1">
      <alignment vertical="center"/>
    </xf>
    <xf numFmtId="0" fontId="2" fillId="0" borderId="14" xfId="0" applyFont="1" applyFill="1" applyBorder="1" applyAlignment="1">
      <alignment horizontal="centerContinuous" vertical="center"/>
    </xf>
    <xf numFmtId="0" fontId="2" fillId="0" borderId="15" xfId="0" applyFont="1" applyFill="1" applyBorder="1" applyAlignment="1">
      <alignment horizontal="centerContinuous" vertical="center"/>
    </xf>
    <xf numFmtId="0" fontId="2" fillId="0" borderId="11" xfId="0" applyFont="1" applyFill="1" applyBorder="1" applyAlignment="1">
      <alignment horizontal="centerContinuous" vertical="center"/>
    </xf>
    <xf numFmtId="0" fontId="2" fillId="0" borderId="0" xfId="0" applyNumberFormat="1" applyFont="1" applyFill="1" applyBorder="1" applyAlignment="1">
      <alignment vertical="center"/>
    </xf>
    <xf numFmtId="0" fontId="7" fillId="0" borderId="0" xfId="0" applyFont="1" applyFill="1" applyAlignment="1">
      <alignment horizontal="right" vertical="center"/>
    </xf>
    <xf numFmtId="49" fontId="2" fillId="0" borderId="1" xfId="0" applyNumberFormat="1" applyFont="1" applyFill="1" applyBorder="1">
      <alignment vertical="center"/>
    </xf>
    <xf numFmtId="0" fontId="2" fillId="0" borderId="12" xfId="0" applyFont="1" applyFill="1" applyBorder="1">
      <alignment vertical="center"/>
    </xf>
    <xf numFmtId="49" fontId="2" fillId="0" borderId="3" xfId="0" applyNumberFormat="1" applyFont="1" applyFill="1" applyBorder="1">
      <alignment vertical="center"/>
    </xf>
    <xf numFmtId="49" fontId="2" fillId="0" borderId="5" xfId="0" applyNumberFormat="1" applyFont="1" applyFill="1" applyBorder="1">
      <alignment vertical="center"/>
    </xf>
    <xf numFmtId="0" fontId="2" fillId="0" borderId="13" xfId="0" applyFont="1" applyFill="1" applyBorder="1">
      <alignment vertical="center"/>
    </xf>
    <xf numFmtId="0" fontId="2" fillId="0" borderId="9" xfId="0" applyFont="1" applyFill="1" applyBorder="1" applyAlignment="1">
      <alignment horizontal="center" vertical="center"/>
    </xf>
    <xf numFmtId="49" fontId="2" fillId="0" borderId="14" xfId="0" applyNumberFormat="1" applyFont="1" applyFill="1" applyBorder="1" applyAlignment="1">
      <alignment horizontal="centerContinuous" vertical="center"/>
    </xf>
    <xf numFmtId="3" fontId="2" fillId="0" borderId="10" xfId="0" applyNumberFormat="1" applyFont="1" applyFill="1" applyBorder="1">
      <alignment vertical="center"/>
    </xf>
    <xf numFmtId="179" fontId="2" fillId="0" borderId="10"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7" xfId="0" applyNumberFormat="1" applyFont="1" applyFill="1" applyBorder="1">
      <alignment vertical="center"/>
    </xf>
    <xf numFmtId="0" fontId="4"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Continuous" vertical="center"/>
    </xf>
    <xf numFmtId="176" fontId="2" fillId="0" borderId="0" xfId="0" applyNumberFormat="1" applyFont="1" applyFill="1" applyBorder="1">
      <alignment vertical="center"/>
    </xf>
    <xf numFmtId="3" fontId="2" fillId="0" borderId="1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9" xfId="0" applyFont="1" applyFill="1" applyBorder="1">
      <alignment vertical="center"/>
    </xf>
    <xf numFmtId="3" fontId="2" fillId="0" borderId="17" xfId="0" applyNumberFormat="1" applyFont="1" applyFill="1" applyBorder="1">
      <alignment vertical="center"/>
    </xf>
    <xf numFmtId="0" fontId="2" fillId="0" borderId="13" xfId="0" applyFont="1" applyFill="1" applyBorder="1" applyAlignment="1">
      <alignment vertical="center"/>
    </xf>
    <xf numFmtId="176" fontId="2" fillId="0" borderId="0" xfId="0" applyNumberFormat="1" applyFont="1" applyFill="1" applyBorder="1" applyAlignment="1">
      <alignment vertical="center"/>
    </xf>
    <xf numFmtId="3" fontId="2" fillId="0" borderId="0" xfId="0" applyNumberFormat="1" applyFont="1" applyFill="1" applyBorder="1">
      <alignment vertical="center"/>
    </xf>
    <xf numFmtId="0" fontId="2" fillId="0" borderId="0" xfId="0" applyFont="1" applyFill="1" applyBorder="1" applyAlignment="1">
      <alignment vertical="center"/>
    </xf>
    <xf numFmtId="0" fontId="3" fillId="0" borderId="0" xfId="0" applyFont="1" applyFill="1">
      <alignment vertical="center"/>
    </xf>
    <xf numFmtId="49" fontId="2" fillId="0" borderId="1" xfId="0" applyNumberFormat="1" applyFont="1" applyFill="1" applyBorder="1" applyAlignment="1">
      <alignment horizontal="centerContinuous" vertical="center"/>
    </xf>
    <xf numFmtId="0" fontId="2" fillId="0" borderId="12" xfId="0" applyFont="1" applyFill="1" applyBorder="1" applyAlignment="1">
      <alignment horizontal="centerContinuous" vertical="center"/>
    </xf>
    <xf numFmtId="49" fontId="2" fillId="0" borderId="7" xfId="0" applyNumberFormat="1" applyFont="1" applyFill="1" applyBorder="1" applyAlignment="1">
      <alignment horizontal="center" vertical="center"/>
    </xf>
    <xf numFmtId="0" fontId="2" fillId="0" borderId="12" xfId="0" applyFont="1" applyFill="1" applyBorder="1" applyAlignment="1">
      <alignment vertical="center"/>
    </xf>
    <xf numFmtId="49" fontId="6" fillId="0" borderId="3" xfId="0" applyNumberFormat="1" applyFont="1" applyFill="1" applyBorder="1">
      <alignment vertical="center"/>
    </xf>
    <xf numFmtId="49" fontId="2" fillId="0" borderId="0" xfId="0" applyNumberFormat="1" applyFont="1" applyFill="1" applyBorder="1" applyAlignment="1">
      <alignment horizontal="centerContinuous" vertical="center"/>
    </xf>
    <xf numFmtId="0" fontId="4" fillId="0" borderId="0" xfId="0" applyFont="1" applyFill="1" applyAlignment="1">
      <alignment vertical="center" wrapText="1"/>
    </xf>
    <xf numFmtId="0" fontId="2" fillId="0" borderId="1" xfId="0" applyFont="1" applyFill="1" applyBorder="1">
      <alignment vertical="center"/>
    </xf>
    <xf numFmtId="0" fontId="2" fillId="0" borderId="5" xfId="0" applyFont="1" applyFill="1" applyBorder="1">
      <alignment vertical="center"/>
    </xf>
    <xf numFmtId="0" fontId="2" fillId="0" borderId="5" xfId="0" applyFont="1" applyFill="1" applyBorder="1" applyAlignment="1">
      <alignment horizontal="center" vertical="center"/>
    </xf>
    <xf numFmtId="3" fontId="2" fillId="0" borderId="3" xfId="0" applyNumberFormat="1" applyFont="1" applyFill="1" applyBorder="1">
      <alignment vertical="center"/>
    </xf>
    <xf numFmtId="3" fontId="2" fillId="0" borderId="14" xfId="0" applyNumberFormat="1" applyFont="1" applyFill="1" applyBorder="1">
      <alignment vertical="center"/>
    </xf>
    <xf numFmtId="49" fontId="2" fillId="0" borderId="0" xfId="0" applyNumberFormat="1" applyFont="1" applyFill="1" applyBorder="1" applyAlignment="1">
      <alignment horizontal="left" vertical="center"/>
    </xf>
    <xf numFmtId="49" fontId="2" fillId="0" borderId="3" xfId="0" applyNumberFormat="1" applyFont="1" applyFill="1" applyBorder="1" applyAlignment="1">
      <alignment horizontal="centerContinuous" vertical="center"/>
    </xf>
    <xf numFmtId="177" fontId="2" fillId="0" borderId="10" xfId="0" applyNumberFormat="1" applyFont="1" applyFill="1" applyBorder="1" applyAlignment="1">
      <alignment vertical="center"/>
    </xf>
    <xf numFmtId="3" fontId="2" fillId="0" borderId="5" xfId="0" applyNumberFormat="1" applyFont="1" applyFill="1" applyBorder="1">
      <alignment vertical="center"/>
    </xf>
    <xf numFmtId="0" fontId="4" fillId="0" borderId="0" xfId="0" applyFont="1" applyFill="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49" fontId="2" fillId="0" borderId="15" xfId="0" applyNumberFormat="1" applyFont="1" applyFill="1" applyBorder="1" applyAlignment="1">
      <alignment horizontal="centerContinuous" vertical="center"/>
    </xf>
    <xf numFmtId="0" fontId="5" fillId="0" borderId="14" xfId="0" applyFont="1" applyFill="1" applyBorder="1" applyAlignment="1">
      <alignment horizontal="centerContinuous" vertical="center"/>
    </xf>
    <xf numFmtId="177" fontId="2" fillId="0" borderId="0" xfId="0" applyNumberFormat="1" applyFont="1" applyFill="1" applyBorder="1">
      <alignment vertical="center"/>
    </xf>
    <xf numFmtId="0" fontId="2" fillId="0" borderId="10" xfId="0" applyFont="1" applyFill="1" applyBorder="1" applyAlignment="1">
      <alignment horizontal="center" vertical="center"/>
    </xf>
    <xf numFmtId="176" fontId="2" fillId="0" borderId="10"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1" xfId="0" applyFont="1" applyFill="1" applyBorder="1" applyAlignment="1">
      <alignment horizontal="centerContinuous" vertical="center"/>
    </xf>
    <xf numFmtId="0" fontId="7" fillId="0" borderId="0" xfId="0" applyFont="1" applyFill="1" applyAlignment="1">
      <alignment vertical="center"/>
    </xf>
    <xf numFmtId="0" fontId="5" fillId="0" borderId="15" xfId="0" applyFont="1" applyFill="1" applyBorder="1" applyAlignment="1">
      <alignment horizontal="centerContinuous" vertical="center"/>
    </xf>
    <xf numFmtId="49" fontId="2" fillId="0" borderId="12" xfId="0" applyNumberFormat="1" applyFont="1" applyFill="1" applyBorder="1">
      <alignment vertical="center"/>
    </xf>
    <xf numFmtId="49" fontId="2" fillId="0" borderId="13" xfId="0" applyNumberFormat="1" applyFont="1" applyFill="1" applyBorder="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3" xfId="0" applyFont="1" applyFill="1" applyBorder="1" applyAlignment="1">
      <alignment horizontal="centerContinuous" vertical="center"/>
    </xf>
    <xf numFmtId="49" fontId="2" fillId="0" borderId="0" xfId="0" applyNumberFormat="1" applyFont="1" applyFill="1" applyBorder="1" applyAlignment="1">
      <alignment vertical="center"/>
    </xf>
    <xf numFmtId="0" fontId="5" fillId="0" borderId="8" xfId="0" applyFont="1" applyFill="1" applyBorder="1" applyAlignment="1">
      <alignment horizontal="center" vertical="top" wrapText="1"/>
    </xf>
    <xf numFmtId="0" fontId="5" fillId="0" borderId="4" xfId="0" applyFont="1" applyFill="1" applyBorder="1" applyAlignment="1">
      <alignment horizontal="center" vertical="top" wrapText="1"/>
    </xf>
    <xf numFmtId="177" fontId="2" fillId="0" borderId="2" xfId="0" applyNumberFormat="1" applyFont="1" applyFill="1" applyBorder="1">
      <alignment vertical="center"/>
    </xf>
    <xf numFmtId="0" fontId="5" fillId="0" borderId="21" xfId="0" applyFont="1" applyFill="1" applyBorder="1" applyAlignment="1">
      <alignment horizontal="centerContinuous" vertical="center"/>
    </xf>
    <xf numFmtId="0" fontId="5" fillId="0" borderId="22" xfId="0" applyFont="1" applyFill="1" applyBorder="1" applyAlignment="1">
      <alignment horizontal="center" vertical="top" wrapText="1"/>
    </xf>
    <xf numFmtId="0" fontId="5" fillId="0" borderId="3" xfId="0" applyFont="1" applyFill="1" applyBorder="1" applyAlignment="1">
      <alignment horizontal="center" vertical="top" wrapText="1"/>
    </xf>
    <xf numFmtId="3" fontId="2" fillId="0" borderId="1" xfId="0" applyNumberFormat="1" applyFont="1" applyFill="1" applyBorder="1">
      <alignment vertical="center"/>
    </xf>
    <xf numFmtId="0" fontId="5" fillId="0" borderId="24" xfId="0" applyFont="1" applyFill="1" applyBorder="1" applyAlignment="1">
      <alignment horizontal="centerContinuous" vertical="center"/>
    </xf>
    <xf numFmtId="0" fontId="5" fillId="0" borderId="25" xfId="0" applyFont="1" applyFill="1" applyBorder="1" applyAlignment="1">
      <alignment horizontal="center" vertical="top" wrapText="1"/>
    </xf>
    <xf numFmtId="0" fontId="5" fillId="0" borderId="24" xfId="0" applyFont="1" applyFill="1" applyBorder="1" applyAlignment="1">
      <alignment horizontal="center" vertical="center"/>
    </xf>
    <xf numFmtId="176" fontId="2" fillId="0" borderId="28" xfId="0" applyNumberFormat="1" applyFont="1" applyFill="1" applyBorder="1" applyAlignment="1">
      <alignment horizontal="center" vertical="center"/>
    </xf>
    <xf numFmtId="177" fontId="2" fillId="0" borderId="26" xfId="0" applyNumberFormat="1" applyFont="1" applyFill="1" applyBorder="1">
      <alignment vertical="center"/>
    </xf>
    <xf numFmtId="177" fontId="2" fillId="0" borderId="25" xfId="0" applyNumberFormat="1" applyFont="1" applyFill="1" applyBorder="1">
      <alignment vertical="center"/>
    </xf>
    <xf numFmtId="177" fontId="2" fillId="0" borderId="27" xfId="0" applyNumberFormat="1" applyFont="1" applyFill="1" applyBorder="1" applyAlignment="1">
      <alignment horizontal="right" vertical="center"/>
    </xf>
    <xf numFmtId="3" fontId="2" fillId="0" borderId="0" xfId="0" applyNumberFormat="1" applyFont="1" applyFill="1" applyBorder="1" applyAlignment="1">
      <alignment vertical="center"/>
    </xf>
    <xf numFmtId="0" fontId="4" fillId="0" borderId="0" xfId="0" applyFont="1" applyFill="1" applyBorder="1">
      <alignment vertical="center"/>
    </xf>
    <xf numFmtId="177" fontId="2" fillId="0" borderId="28" xfId="0" applyNumberFormat="1" applyFont="1" applyFill="1" applyBorder="1">
      <alignment vertical="center"/>
    </xf>
    <xf numFmtId="3" fontId="2" fillId="0" borderId="4" xfId="0" applyNumberFormat="1" applyFont="1" applyFill="1" applyBorder="1">
      <alignment vertical="center"/>
    </xf>
    <xf numFmtId="3" fontId="2" fillId="0" borderId="10" xfId="0" applyNumberFormat="1" applyFont="1" applyFill="1" applyBorder="1" applyAlignment="1">
      <alignment horizontal="right" vertical="center"/>
    </xf>
    <xf numFmtId="3" fontId="2" fillId="0" borderId="14" xfId="0" applyNumberFormat="1" applyFont="1" applyFill="1" applyBorder="1" applyAlignment="1">
      <alignment horizontal="right" vertical="center"/>
    </xf>
    <xf numFmtId="176" fontId="2" fillId="0" borderId="5" xfId="0" applyNumberFormat="1" applyFont="1" applyFill="1" applyBorder="1" applyAlignment="1">
      <alignment horizontal="center" vertical="center"/>
    </xf>
    <xf numFmtId="177" fontId="2" fillId="0" borderId="30" xfId="0" applyNumberFormat="1" applyFont="1" applyFill="1" applyBorder="1">
      <alignment vertical="center"/>
    </xf>
    <xf numFmtId="3" fontId="2" fillId="0" borderId="18" xfId="0" applyNumberFormat="1" applyFont="1" applyFill="1" applyBorder="1">
      <alignment vertical="center"/>
    </xf>
    <xf numFmtId="178"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176" fontId="2" fillId="0" borderId="10" xfId="0" applyNumberFormat="1" applyFont="1" applyFill="1" applyBorder="1" applyAlignment="1">
      <alignment horizontal="center" vertical="top"/>
    </xf>
    <xf numFmtId="0" fontId="2" fillId="0" borderId="10" xfId="0" applyFont="1" applyFill="1" applyBorder="1" applyAlignment="1">
      <alignment horizontal="center" vertical="top"/>
    </xf>
    <xf numFmtId="0" fontId="2" fillId="0" borderId="10" xfId="0" applyFont="1" applyFill="1" applyBorder="1" applyAlignment="1">
      <alignment horizontal="center" vertical="top" wrapText="1"/>
    </xf>
    <xf numFmtId="0" fontId="5" fillId="0" borderId="7" xfId="0" applyFont="1" applyFill="1" applyBorder="1" applyAlignment="1">
      <alignment horizontal="center" vertical="top" wrapText="1"/>
    </xf>
    <xf numFmtId="0" fontId="8" fillId="0" borderId="15" xfId="0" applyFont="1" applyFill="1" applyBorder="1" applyAlignment="1">
      <alignment horizontal="center" vertical="center"/>
    </xf>
    <xf numFmtId="0" fontId="2" fillId="0" borderId="6" xfId="0" applyFont="1" applyFill="1" applyBorder="1" applyAlignment="1">
      <alignment horizontal="center" vertical="center"/>
    </xf>
    <xf numFmtId="177" fontId="2" fillId="0" borderId="23" xfId="0" applyNumberFormat="1" applyFont="1" applyFill="1" applyBorder="1" applyAlignment="1">
      <alignment horizontal="right" vertical="center"/>
    </xf>
    <xf numFmtId="177" fontId="2" fillId="0" borderId="22" xfId="0" applyNumberFormat="1" applyFont="1" applyFill="1" applyBorder="1">
      <alignment vertical="center"/>
    </xf>
    <xf numFmtId="3" fontId="2" fillId="0" borderId="1" xfId="0" applyNumberFormat="1" applyFont="1" applyFill="1" applyBorder="1" applyAlignment="1">
      <alignment horizontal="right" vertical="center"/>
    </xf>
    <xf numFmtId="3" fontId="2" fillId="0" borderId="14"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32" xfId="0" applyNumberFormat="1" applyFont="1" applyFill="1" applyBorder="1">
      <alignment vertical="center"/>
    </xf>
    <xf numFmtId="177" fontId="2" fillId="0" borderId="24" xfId="0" applyNumberFormat="1" applyFont="1" applyFill="1" applyBorder="1" applyAlignment="1">
      <alignment vertical="center"/>
    </xf>
    <xf numFmtId="177" fontId="2" fillId="0" borderId="15" xfId="0" applyNumberFormat="1" applyFont="1" applyFill="1" applyBorder="1" applyAlignment="1">
      <alignment vertical="center"/>
    </xf>
    <xf numFmtId="3" fontId="2" fillId="0" borderId="3" xfId="0" applyNumberFormat="1" applyFont="1" applyFill="1" applyBorder="1" applyAlignment="1">
      <alignment horizontal="right" vertical="center"/>
    </xf>
    <xf numFmtId="177" fontId="2" fillId="0" borderId="22" xfId="0" applyNumberFormat="1" applyFont="1" applyFill="1" applyBorder="1" applyAlignment="1">
      <alignment horizontal="right" vertical="center"/>
    </xf>
    <xf numFmtId="3" fontId="2" fillId="0" borderId="33" xfId="0" applyNumberFormat="1" applyFont="1" applyFill="1" applyBorder="1">
      <alignment vertical="center"/>
    </xf>
    <xf numFmtId="3" fontId="2" fillId="0" borderId="33" xfId="0" applyNumberFormat="1" applyFont="1" applyFill="1" applyBorder="1" applyAlignment="1">
      <alignment vertical="center"/>
    </xf>
    <xf numFmtId="3" fontId="2" fillId="0" borderId="35" xfId="0" applyNumberFormat="1" applyFont="1" applyFill="1" applyBorder="1" applyAlignment="1">
      <alignment horizontal="right" vertical="center"/>
    </xf>
    <xf numFmtId="177" fontId="2" fillId="0" borderId="36" xfId="0" applyNumberFormat="1" applyFont="1" applyFill="1" applyBorder="1">
      <alignment vertical="center"/>
    </xf>
    <xf numFmtId="177" fontId="2" fillId="0" borderId="33" xfId="0" applyNumberFormat="1" applyFont="1" applyFill="1" applyBorder="1">
      <alignment vertical="center"/>
    </xf>
    <xf numFmtId="177" fontId="2" fillId="0" borderId="33" xfId="0" applyNumberFormat="1" applyFont="1" applyFill="1" applyBorder="1" applyAlignment="1">
      <alignment vertical="center"/>
    </xf>
    <xf numFmtId="177" fontId="2" fillId="0" borderId="37" xfId="0" applyNumberFormat="1" applyFont="1" applyFill="1" applyBorder="1" applyAlignment="1">
      <alignment horizontal="right" vertical="center"/>
    </xf>
    <xf numFmtId="177" fontId="2" fillId="0" borderId="34" xfId="0" applyNumberFormat="1" applyFont="1" applyFill="1" applyBorder="1">
      <alignment vertical="center"/>
    </xf>
    <xf numFmtId="177" fontId="2" fillId="0" borderId="33" xfId="0" applyNumberFormat="1" applyFont="1" applyFill="1" applyBorder="1" applyAlignment="1">
      <alignment horizontal="right" vertical="center"/>
    </xf>
    <xf numFmtId="179" fontId="2" fillId="0" borderId="9" xfId="0" applyNumberFormat="1" applyFont="1" applyFill="1" applyBorder="1">
      <alignment vertical="center"/>
    </xf>
    <xf numFmtId="0" fontId="2" fillId="0" borderId="11" xfId="0" applyFont="1" applyFill="1" applyBorder="1">
      <alignment vertical="center"/>
    </xf>
    <xf numFmtId="179" fontId="2" fillId="0" borderId="7" xfId="0" applyNumberFormat="1" applyFont="1" applyFill="1" applyBorder="1">
      <alignment vertical="center"/>
    </xf>
    <xf numFmtId="179" fontId="2" fillId="0" borderId="8" xfId="0" applyNumberFormat="1" applyFont="1" applyFill="1" applyBorder="1">
      <alignment vertical="center"/>
    </xf>
    <xf numFmtId="49" fontId="2" fillId="0" borderId="10" xfId="0" applyNumberFormat="1" applyFont="1" applyFill="1" applyBorder="1" applyAlignment="1">
      <alignment horizontal="centerContinuous" vertical="center"/>
    </xf>
    <xf numFmtId="49" fontId="2" fillId="0" borderId="8" xfId="0" applyNumberFormat="1" applyFont="1" applyFill="1" applyBorder="1" applyAlignment="1">
      <alignment vertical="center"/>
    </xf>
    <xf numFmtId="49" fontId="2" fillId="0" borderId="9" xfId="0" applyNumberFormat="1" applyFont="1" applyFill="1" applyBorder="1" applyAlignment="1">
      <alignment vertical="center"/>
    </xf>
    <xf numFmtId="0" fontId="2" fillId="0" borderId="6" xfId="0" applyFont="1" applyFill="1" applyBorder="1" applyAlignment="1">
      <alignment vertical="center"/>
    </xf>
    <xf numFmtId="49" fontId="5" fillId="0" borderId="1"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5" xfId="0" applyNumberFormat="1" applyFont="1" applyFill="1" applyBorder="1" applyAlignment="1">
      <alignment vertical="center"/>
    </xf>
    <xf numFmtId="49" fontId="5" fillId="0" borderId="0" xfId="0" applyNumberFormat="1" applyFont="1" applyFill="1" applyBorder="1" applyAlignment="1">
      <alignment vertical="center"/>
    </xf>
    <xf numFmtId="177" fontId="2" fillId="0" borderId="1"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7" fontId="2" fillId="0" borderId="3" xfId="0" applyNumberFormat="1" applyFont="1" applyFill="1" applyBorder="1">
      <alignment vertical="center"/>
    </xf>
    <xf numFmtId="0" fontId="2" fillId="0" borderId="13" xfId="0" applyFont="1" applyFill="1" applyBorder="1" applyAlignment="1">
      <alignment horizontal="centerContinuous" vertical="center"/>
    </xf>
    <xf numFmtId="3" fontId="2" fillId="0" borderId="11" xfId="0" applyNumberFormat="1" applyFont="1" applyFill="1" applyBorder="1" applyAlignment="1">
      <alignment vertical="center"/>
    </xf>
    <xf numFmtId="177" fontId="2" fillId="0" borderId="0" xfId="0" applyNumberFormat="1" applyFont="1" applyFill="1">
      <alignment vertical="center"/>
    </xf>
    <xf numFmtId="3" fontId="2" fillId="0" borderId="0" xfId="0" applyNumberFormat="1" applyFont="1" applyFill="1">
      <alignment vertical="center"/>
    </xf>
    <xf numFmtId="3" fontId="5" fillId="0" borderId="10" xfId="0" applyNumberFormat="1" applyFont="1" applyFill="1" applyBorder="1" applyAlignment="1">
      <alignment vertical="center"/>
    </xf>
    <xf numFmtId="3" fontId="11" fillId="0" borderId="10" xfId="0" applyNumberFormat="1" applyFont="1" applyFill="1" applyBorder="1" applyAlignment="1">
      <alignment vertical="center"/>
    </xf>
    <xf numFmtId="3" fontId="2" fillId="0" borderId="20" xfId="0" applyNumberFormat="1" applyFont="1" applyFill="1" applyBorder="1" applyAlignment="1">
      <alignment vertical="center"/>
    </xf>
    <xf numFmtId="177" fontId="2" fillId="0" borderId="14" xfId="0" applyNumberFormat="1" applyFont="1" applyFill="1" applyBorder="1" applyAlignment="1">
      <alignment vertical="center"/>
    </xf>
    <xf numFmtId="178" fontId="2" fillId="0" borderId="0" xfId="0" applyNumberFormat="1" applyFont="1" applyFill="1" applyBorder="1" applyAlignment="1">
      <alignment vertical="center"/>
    </xf>
    <xf numFmtId="177" fontId="2" fillId="0" borderId="10" xfId="0" applyNumberFormat="1" applyFont="1" applyFill="1" applyBorder="1">
      <alignment vertical="center"/>
    </xf>
    <xf numFmtId="49" fontId="4" fillId="0" borderId="0" xfId="0" applyNumberFormat="1" applyFont="1" applyFill="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6" fillId="0" borderId="3" xfId="0" applyFont="1" applyFill="1" applyBorder="1" applyAlignment="1">
      <alignment horizontal="left" vertical="center"/>
    </xf>
    <xf numFmtId="0" fontId="2" fillId="0" borderId="9" xfId="0" applyFont="1" applyFill="1" applyBorder="1" applyAlignment="1">
      <alignment horizontal="left" vertical="center"/>
    </xf>
    <xf numFmtId="180" fontId="2" fillId="0" borderId="9" xfId="0" applyNumberFormat="1" applyFont="1" applyFill="1" applyBorder="1" applyAlignment="1">
      <alignment horizontal="center" vertical="center"/>
    </xf>
    <xf numFmtId="180" fontId="2" fillId="0" borderId="31" xfId="0" applyNumberFormat="1" applyFont="1" applyFill="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5" xfId="0" applyNumberFormat="1" applyFont="1" applyFill="1" applyBorder="1" applyAlignment="1">
      <alignment horizontal="centerContinuous" vertical="center"/>
    </xf>
    <xf numFmtId="180" fontId="2" fillId="0" borderId="28" xfId="0" applyNumberFormat="1" applyFont="1" applyFill="1" applyBorder="1" applyAlignment="1">
      <alignment horizontal="center" vertical="center"/>
    </xf>
    <xf numFmtId="3" fontId="2" fillId="0" borderId="2" xfId="0" applyNumberFormat="1" applyFont="1" applyFill="1" applyBorder="1">
      <alignment vertical="center"/>
    </xf>
    <xf numFmtId="3" fontId="2" fillId="0" borderId="6" xfId="0" applyNumberFormat="1" applyFont="1" applyFill="1" applyBorder="1">
      <alignment vertical="center"/>
    </xf>
    <xf numFmtId="176" fontId="2" fillId="0" borderId="0" xfId="0" applyNumberFormat="1" applyFont="1" applyFill="1">
      <alignment vertical="center"/>
    </xf>
    <xf numFmtId="3" fontId="2" fillId="0" borderId="27" xfId="0" applyNumberFormat="1" applyFont="1" applyFill="1" applyBorder="1" applyAlignment="1">
      <alignment horizontal="centerContinuous" vertical="center"/>
    </xf>
    <xf numFmtId="3" fontId="2" fillId="0" borderId="21" xfId="0" applyNumberFormat="1" applyFont="1" applyFill="1" applyBorder="1" applyAlignment="1">
      <alignment horizontal="centerContinuous" vertical="center"/>
    </xf>
    <xf numFmtId="3" fontId="2" fillId="0" borderId="0" xfId="0" applyNumberFormat="1" applyFont="1" applyFill="1" applyBorder="1" applyAlignment="1">
      <alignment horizontal="centerContinuous" vertical="center"/>
    </xf>
    <xf numFmtId="49" fontId="2" fillId="0" borderId="0" xfId="0" applyNumberFormat="1" applyFont="1" applyFill="1" applyBorder="1">
      <alignment vertical="center"/>
    </xf>
    <xf numFmtId="177" fontId="2" fillId="0" borderId="35" xfId="0" applyNumberFormat="1" applyFont="1" applyFill="1" applyBorder="1" applyAlignment="1">
      <alignment horizontal="right" vertical="center"/>
    </xf>
    <xf numFmtId="49" fontId="2" fillId="0" borderId="1"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5" xfId="0" applyNumberFormat="1" applyFont="1" applyFill="1" applyBorder="1" applyAlignment="1">
      <alignment vertical="center"/>
    </xf>
    <xf numFmtId="0" fontId="2" fillId="0" borderId="4" xfId="0" applyFont="1" applyFill="1" applyBorder="1" applyAlignment="1">
      <alignment horizontal="center" vertical="center"/>
    </xf>
    <xf numFmtId="0" fontId="2" fillId="0" borderId="0" xfId="0" applyFont="1">
      <alignment vertical="center"/>
    </xf>
    <xf numFmtId="49" fontId="2" fillId="0" borderId="3" xfId="0" applyNumberFormat="1" applyFont="1" applyBorder="1">
      <alignment vertical="center"/>
    </xf>
    <xf numFmtId="49" fontId="6"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0" xfId="0" applyNumberFormat="1" applyFont="1" applyFill="1" applyBorder="1">
      <alignment vertical="center"/>
    </xf>
    <xf numFmtId="49" fontId="2" fillId="0" borderId="5" xfId="0" applyNumberFormat="1" applyFont="1" applyBorder="1">
      <alignment vertical="center"/>
    </xf>
    <xf numFmtId="0" fontId="2" fillId="0" borderId="34" xfId="0" applyFont="1" applyFill="1" applyBorder="1">
      <alignment vertical="center"/>
    </xf>
    <xf numFmtId="49" fontId="2" fillId="0" borderId="0" xfId="0" applyNumberFormat="1" applyFont="1" applyBorder="1">
      <alignment vertical="center"/>
    </xf>
    <xf numFmtId="49" fontId="6" fillId="0" borderId="1" xfId="0" applyNumberFormat="1" applyFont="1" applyFill="1" applyBorder="1" applyAlignment="1">
      <alignment vertical="center"/>
    </xf>
    <xf numFmtId="49" fontId="6" fillId="0" borderId="12" xfId="0" applyNumberFormat="1" applyFont="1" applyFill="1" applyBorder="1" applyAlignment="1">
      <alignment vertical="center" wrapText="1"/>
    </xf>
    <xf numFmtId="0" fontId="6" fillId="0" borderId="0" xfId="0" applyFont="1" applyFill="1" applyBorder="1">
      <alignment vertical="center"/>
    </xf>
    <xf numFmtId="0" fontId="6" fillId="0" borderId="13" xfId="0" applyFont="1" applyFill="1" applyBorder="1">
      <alignment vertical="center"/>
    </xf>
    <xf numFmtId="49" fontId="6" fillId="0" borderId="3" xfId="0" applyNumberFormat="1" applyFont="1" applyFill="1" applyBorder="1" applyAlignment="1">
      <alignment vertical="center"/>
    </xf>
    <xf numFmtId="49" fontId="6" fillId="0" borderId="0" xfId="0" applyNumberFormat="1" applyFont="1" applyFill="1" applyBorder="1" applyAlignment="1">
      <alignment vertical="center"/>
    </xf>
    <xf numFmtId="179" fontId="2" fillId="0" borderId="0" xfId="0" applyNumberFormat="1" applyFont="1" applyFill="1">
      <alignment vertical="center"/>
    </xf>
    <xf numFmtId="3" fontId="6" fillId="0" borderId="10" xfId="0" applyNumberFormat="1" applyFont="1" applyFill="1" applyBorder="1" applyAlignment="1">
      <alignment vertical="center"/>
    </xf>
    <xf numFmtId="176" fontId="2" fillId="0" borderId="7" xfId="0" applyNumberFormat="1" applyFont="1" applyFill="1" applyBorder="1">
      <alignment vertical="center"/>
    </xf>
    <xf numFmtId="176" fontId="2" fillId="0" borderId="8" xfId="0" applyNumberFormat="1" applyFont="1" applyFill="1" applyBorder="1">
      <alignment vertical="center"/>
    </xf>
    <xf numFmtId="176" fontId="2" fillId="0" borderId="9" xfId="0" applyNumberFormat="1" applyFont="1" applyFill="1" applyBorder="1">
      <alignmen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1" xfId="0" applyFont="1" applyFill="1" applyBorder="1" applyAlignment="1">
      <alignment horizontal="centerContinuous" vertical="center"/>
    </xf>
    <xf numFmtId="0" fontId="2" fillId="0" borderId="21" xfId="0" applyFont="1" applyFill="1" applyBorder="1" applyAlignment="1">
      <alignment horizontal="centerContinuous" vertical="center"/>
    </xf>
    <xf numFmtId="3" fontId="2" fillId="0" borderId="12" xfId="0" applyNumberFormat="1" applyFont="1" applyFill="1" applyBorder="1">
      <alignment vertical="center"/>
    </xf>
    <xf numFmtId="49" fontId="2" fillId="0" borderId="16" xfId="0" applyNumberFormat="1" applyFont="1" applyFill="1" applyBorder="1">
      <alignment vertical="center"/>
    </xf>
    <xf numFmtId="49" fontId="2" fillId="0" borderId="2" xfId="0" applyNumberFormat="1" applyFont="1" applyFill="1" applyBorder="1">
      <alignment vertical="center"/>
    </xf>
    <xf numFmtId="49" fontId="2" fillId="0" borderId="4" xfId="0" applyNumberFormat="1" applyFont="1" applyFill="1" applyBorder="1">
      <alignment vertical="center"/>
    </xf>
    <xf numFmtId="49" fontId="2" fillId="0" borderId="6" xfId="0" applyNumberFormat="1" applyFont="1" applyFill="1" applyBorder="1">
      <alignment vertical="center"/>
    </xf>
    <xf numFmtId="0" fontId="2" fillId="0" borderId="3" xfId="0" applyFont="1" applyFill="1" applyBorder="1" applyAlignment="1">
      <alignment horizontal="center" vertical="center"/>
    </xf>
    <xf numFmtId="177" fontId="2" fillId="0" borderId="12" xfId="0" applyNumberFormat="1" applyFont="1" applyFill="1" applyBorder="1">
      <alignment vertical="center"/>
    </xf>
    <xf numFmtId="182" fontId="2" fillId="0" borderId="0" xfId="3" applyNumberFormat="1" applyFont="1" applyFill="1" applyBorder="1" applyAlignment="1">
      <alignment horizontal="right" vertical="center"/>
    </xf>
    <xf numFmtId="49" fontId="15" fillId="0" borderId="3" xfId="0" applyNumberFormat="1" applyFont="1" applyFill="1" applyBorder="1">
      <alignment vertical="center"/>
    </xf>
    <xf numFmtId="49" fontId="15" fillId="0" borderId="0" xfId="0" applyNumberFormat="1" applyFont="1" applyFill="1" applyBorder="1">
      <alignment vertical="center"/>
    </xf>
    <xf numFmtId="0" fontId="15" fillId="0" borderId="0" xfId="0" applyFont="1" applyFill="1" applyBorder="1">
      <alignment vertical="center"/>
    </xf>
    <xf numFmtId="3" fontId="15" fillId="0" borderId="8" xfId="0" applyNumberFormat="1" applyFont="1" applyFill="1" applyBorder="1">
      <alignment vertical="center"/>
    </xf>
    <xf numFmtId="3" fontId="15" fillId="0" borderId="3" xfId="0" applyNumberFormat="1" applyFont="1" applyFill="1" applyBorder="1">
      <alignment vertical="center"/>
    </xf>
    <xf numFmtId="177" fontId="15" fillId="0" borderId="25" xfId="0" applyNumberFormat="1" applyFont="1" applyFill="1" applyBorder="1">
      <alignment vertical="center"/>
    </xf>
    <xf numFmtId="177" fontId="15" fillId="0" borderId="8" xfId="0" applyNumberFormat="1" applyFont="1" applyFill="1" applyBorder="1">
      <alignment vertical="center"/>
    </xf>
    <xf numFmtId="177" fontId="16" fillId="0" borderId="0" xfId="0" applyNumberFormat="1" applyFont="1" applyFill="1" applyBorder="1">
      <alignment vertical="center"/>
    </xf>
    <xf numFmtId="0" fontId="17" fillId="0" borderId="1" xfId="0" applyFont="1" applyFill="1" applyBorder="1" applyAlignment="1">
      <alignment horizontal="center" vertical="center"/>
    </xf>
    <xf numFmtId="0" fontId="17" fillId="0" borderId="3" xfId="0" applyFont="1" applyFill="1" applyBorder="1" applyAlignment="1">
      <alignment horizontal="left" vertical="center"/>
    </xf>
    <xf numFmtId="0" fontId="18" fillId="0" borderId="3" xfId="0" applyFont="1" applyFill="1" applyBorder="1" applyAlignment="1">
      <alignment horizontal="left" vertical="center"/>
    </xf>
    <xf numFmtId="0" fontId="17" fillId="0" borderId="9" xfId="0" applyFont="1" applyFill="1" applyBorder="1" applyAlignment="1">
      <alignment horizontal="left" vertical="center"/>
    </xf>
    <xf numFmtId="0" fontId="17" fillId="0" borderId="0" xfId="0" applyFont="1" applyFill="1">
      <alignment vertical="center"/>
    </xf>
    <xf numFmtId="49" fontId="17" fillId="0" borderId="1" xfId="0" applyNumberFormat="1" applyFont="1" applyFill="1" applyBorder="1" applyAlignment="1">
      <alignment horizontal="centerContinuous" vertical="center"/>
    </xf>
    <xf numFmtId="49" fontId="17" fillId="0" borderId="0" xfId="0" applyNumberFormat="1" applyFont="1" applyFill="1" applyBorder="1" applyAlignment="1">
      <alignment horizontal="centerContinuous" vertical="center"/>
    </xf>
    <xf numFmtId="49" fontId="17" fillId="0" borderId="3" xfId="0" applyNumberFormat="1" applyFont="1" applyFill="1" applyBorder="1">
      <alignment vertical="center"/>
    </xf>
    <xf numFmtId="49" fontId="17" fillId="0" borderId="5" xfId="0" applyNumberFormat="1" applyFont="1" applyFill="1" applyBorder="1">
      <alignment vertical="center"/>
    </xf>
    <xf numFmtId="49" fontId="17" fillId="0" borderId="14" xfId="0" applyNumberFormat="1" applyFont="1" applyFill="1" applyBorder="1" applyAlignment="1">
      <alignment horizontal="centerContinuous" vertical="center"/>
    </xf>
    <xf numFmtId="0" fontId="7" fillId="0" borderId="0" xfId="0" applyFont="1" applyFill="1">
      <alignment vertical="center"/>
    </xf>
    <xf numFmtId="0" fontId="7" fillId="0" borderId="0" xfId="0" applyFont="1" applyFill="1" applyBorder="1">
      <alignment vertical="center"/>
    </xf>
    <xf numFmtId="0" fontId="2" fillId="0" borderId="14" xfId="0" applyFont="1" applyFill="1" applyBorder="1" applyAlignment="1">
      <alignment horizontal="centerContinuous" vertical="center" wrapText="1"/>
    </xf>
    <xf numFmtId="0" fontId="8" fillId="0" borderId="8"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0" xfId="0" applyFont="1" applyFill="1">
      <alignment vertical="center"/>
    </xf>
    <xf numFmtId="49" fontId="8" fillId="0" borderId="0" xfId="0" applyNumberFormat="1" applyFont="1" applyFill="1">
      <alignment vertical="center"/>
    </xf>
    <xf numFmtId="3" fontId="8" fillId="0" borderId="0" xfId="0" applyNumberFormat="1" applyFont="1" applyFill="1">
      <alignment vertical="center"/>
    </xf>
    <xf numFmtId="182" fontId="8" fillId="0" borderId="0" xfId="3" applyNumberFormat="1" applyFont="1" applyFill="1">
      <alignment vertical="center"/>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4" xfId="0" applyFont="1" applyFill="1" applyBorder="1" applyAlignment="1">
      <alignment horizontal="center" vertical="center"/>
    </xf>
    <xf numFmtId="49" fontId="2" fillId="0" borderId="13" xfId="0" applyNumberFormat="1" applyFont="1" applyBorder="1">
      <alignment vertical="center"/>
    </xf>
    <xf numFmtId="49" fontId="2" fillId="0" borderId="4" xfId="0" applyNumberFormat="1" applyFont="1" applyFill="1" applyBorder="1" applyAlignment="1">
      <alignment vertical="center" wrapText="1"/>
    </xf>
    <xf numFmtId="0" fontId="2" fillId="0" borderId="14" xfId="0" applyFont="1" applyFill="1" applyBorder="1">
      <alignment vertical="center"/>
    </xf>
    <xf numFmtId="49" fontId="2" fillId="0" borderId="5" xfId="0" applyNumberFormat="1" applyFont="1" applyFill="1" applyBorder="1" applyAlignment="1">
      <alignment horizontal="centerContinuous" vertical="center"/>
    </xf>
    <xf numFmtId="0" fontId="2" fillId="0" borderId="6" xfId="0" applyFont="1" applyFill="1" applyBorder="1" applyAlignment="1">
      <alignment horizontal="centerContinuous" vertical="center"/>
    </xf>
    <xf numFmtId="179" fontId="2" fillId="0" borderId="9" xfId="0" applyNumberFormat="1" applyFont="1" applyFill="1" applyBorder="1" applyAlignment="1">
      <alignment vertical="center"/>
    </xf>
    <xf numFmtId="3" fontId="2" fillId="0" borderId="39" xfId="0" applyNumberFormat="1" applyFont="1" applyFill="1" applyBorder="1" applyAlignment="1">
      <alignment horizontal="centerContinuous" vertical="center"/>
    </xf>
    <xf numFmtId="3" fontId="2" fillId="0" borderId="20" xfId="0" applyNumberFormat="1" applyFont="1" applyFill="1" applyBorder="1" applyAlignment="1">
      <alignment horizontal="centerContinuous" vertical="center"/>
    </xf>
    <xf numFmtId="0" fontId="8" fillId="0" borderId="23" xfId="0" applyFont="1" applyFill="1" applyBorder="1" applyAlignment="1">
      <alignment horizontal="center" vertical="top"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0" borderId="8" xfId="0" applyFont="1" applyFill="1" applyBorder="1" applyAlignment="1">
      <alignment vertical="top" wrapText="1"/>
    </xf>
    <xf numFmtId="176" fontId="8" fillId="0" borderId="25" xfId="0" applyNumberFormat="1" applyFont="1" applyFill="1" applyBorder="1" applyAlignment="1">
      <alignment horizontal="center" vertical="top" wrapText="1"/>
    </xf>
    <xf numFmtId="176" fontId="8" fillId="0" borderId="8" xfId="0" applyNumberFormat="1" applyFont="1" applyFill="1" applyBorder="1" applyAlignment="1">
      <alignment horizontal="center" vertical="top" wrapText="1"/>
    </xf>
    <xf numFmtId="176" fontId="8" fillId="0" borderId="22" xfId="0" applyNumberFormat="1" applyFont="1" applyFill="1" applyBorder="1" applyAlignment="1">
      <alignment horizontal="center" vertical="top" wrapText="1"/>
    </xf>
    <xf numFmtId="0" fontId="2" fillId="2" borderId="0" xfId="0" applyFont="1" applyFill="1">
      <alignment vertical="center"/>
    </xf>
    <xf numFmtId="0" fontId="2" fillId="2" borderId="0" xfId="0" applyFont="1" applyFill="1" applyBorder="1">
      <alignment vertical="center"/>
    </xf>
    <xf numFmtId="177" fontId="2" fillId="0" borderId="23" xfId="0" applyNumberFormat="1" applyFont="1" applyFill="1" applyBorder="1">
      <alignment vertical="center"/>
    </xf>
    <xf numFmtId="3" fontId="2" fillId="0" borderId="26" xfId="0" applyNumberFormat="1" applyFont="1" applyFill="1" applyBorder="1">
      <alignment vertical="center"/>
    </xf>
    <xf numFmtId="3" fontId="2" fillId="0" borderId="25" xfId="0" applyNumberFormat="1" applyFont="1" applyFill="1" applyBorder="1">
      <alignment vertical="center"/>
    </xf>
    <xf numFmtId="3" fontId="2" fillId="0" borderId="28" xfId="0" applyNumberFormat="1" applyFont="1" applyFill="1" applyBorder="1">
      <alignment vertical="center"/>
    </xf>
    <xf numFmtId="177" fontId="2" fillId="0" borderId="31" xfId="0" applyNumberFormat="1" applyFont="1" applyFill="1" applyBorder="1">
      <alignment vertical="center"/>
    </xf>
    <xf numFmtId="49" fontId="2" fillId="0" borderId="0" xfId="0" applyNumberFormat="1" applyFont="1" applyFill="1" applyBorder="1" applyAlignment="1">
      <alignment vertical="center" wrapText="1"/>
    </xf>
    <xf numFmtId="49" fontId="17" fillId="0" borderId="0" xfId="0" applyNumberFormat="1" applyFont="1" applyFill="1" applyBorder="1">
      <alignment vertical="center"/>
    </xf>
    <xf numFmtId="49" fontId="17" fillId="0" borderId="13" xfId="0" applyNumberFormat="1" applyFont="1" applyFill="1" applyBorder="1">
      <alignment vertical="center"/>
    </xf>
    <xf numFmtId="49" fontId="17" fillId="0" borderId="15" xfId="0" applyNumberFormat="1" applyFont="1" applyFill="1" applyBorder="1" applyAlignment="1">
      <alignment horizontal="centerContinuous" vertical="center"/>
    </xf>
    <xf numFmtId="0" fontId="2" fillId="0" borderId="4" xfId="0" applyFont="1" applyFill="1" applyBorder="1" applyAlignment="1">
      <alignment horizontal="centerContinuous" vertical="center"/>
    </xf>
    <xf numFmtId="3" fontId="2" fillId="0" borderId="43" xfId="0" applyNumberFormat="1" applyFont="1" applyFill="1" applyBorder="1">
      <alignment vertical="center"/>
    </xf>
    <xf numFmtId="3" fontId="2" fillId="0" borderId="46" xfId="0" applyNumberFormat="1" applyFont="1" applyFill="1" applyBorder="1">
      <alignment vertical="center"/>
    </xf>
    <xf numFmtId="3" fontId="2" fillId="0" borderId="43" xfId="0" applyNumberFormat="1" applyFont="1" applyFill="1" applyBorder="1" applyAlignment="1">
      <alignment horizontal="right" vertical="center"/>
    </xf>
    <xf numFmtId="3" fontId="2" fillId="0" borderId="46" xfId="0" applyNumberFormat="1" applyFont="1" applyFill="1" applyBorder="1" applyAlignment="1">
      <alignment vertical="center"/>
    </xf>
    <xf numFmtId="177" fontId="2" fillId="0" borderId="47" xfId="0" applyNumberFormat="1" applyFont="1" applyFill="1" applyBorder="1">
      <alignment vertical="center"/>
    </xf>
    <xf numFmtId="177" fontId="2" fillId="0" borderId="46" xfId="0" applyNumberFormat="1" applyFont="1" applyFill="1" applyBorder="1">
      <alignment vertical="center"/>
    </xf>
    <xf numFmtId="177" fontId="2" fillId="0" borderId="43" xfId="0" applyNumberFormat="1" applyFont="1" applyFill="1" applyBorder="1" applyAlignment="1">
      <alignment horizontal="right" vertical="center"/>
    </xf>
    <xf numFmtId="177" fontId="2" fillId="0" borderId="46" xfId="0" applyNumberFormat="1" applyFont="1" applyFill="1" applyBorder="1" applyAlignment="1">
      <alignment vertical="center"/>
    </xf>
    <xf numFmtId="177" fontId="2" fillId="0" borderId="48" xfId="0" applyNumberFormat="1" applyFont="1" applyFill="1" applyBorder="1" applyAlignment="1">
      <alignment horizontal="right" vertical="center"/>
    </xf>
    <xf numFmtId="177" fontId="2" fillId="0" borderId="44" xfId="0" applyNumberFormat="1" applyFont="1" applyFill="1" applyBorder="1">
      <alignment vertical="center"/>
    </xf>
    <xf numFmtId="177" fontId="2" fillId="0" borderId="46" xfId="0" applyNumberFormat="1" applyFont="1" applyFill="1" applyBorder="1" applyAlignment="1">
      <alignment horizontal="right" vertical="center"/>
    </xf>
    <xf numFmtId="3" fontId="2" fillId="0" borderId="35" xfId="0" applyNumberFormat="1" applyFont="1" applyFill="1" applyBorder="1">
      <alignment vertical="center"/>
    </xf>
    <xf numFmtId="49" fontId="5" fillId="0" borderId="50" xfId="0" applyNumberFormat="1" applyFont="1" applyFill="1" applyBorder="1" applyAlignment="1">
      <alignment vertical="center" wrapText="1"/>
    </xf>
    <xf numFmtId="3"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0" fillId="0" borderId="0" xfId="0" applyFont="1" applyFill="1">
      <alignment vertical="center"/>
    </xf>
    <xf numFmtId="0" fontId="8" fillId="0" borderId="24" xfId="0" applyFont="1" applyFill="1" applyBorder="1" applyAlignment="1">
      <alignment horizontal="centerContinuous" vertical="center"/>
    </xf>
    <xf numFmtId="0" fontId="8" fillId="0" borderId="21" xfId="0" applyFont="1" applyFill="1" applyBorder="1" applyAlignment="1">
      <alignment horizontal="centerContinuous" vertical="center"/>
    </xf>
    <xf numFmtId="183" fontId="2" fillId="0" borderId="32" xfId="0" applyNumberFormat="1" applyFont="1" applyFill="1" applyBorder="1">
      <alignment vertical="center"/>
    </xf>
    <xf numFmtId="183" fontId="2" fillId="0" borderId="3" xfId="0" applyNumberFormat="1" applyFont="1" applyFill="1" applyBorder="1" applyAlignment="1">
      <alignment horizontal="right" vertical="center"/>
    </xf>
    <xf numFmtId="183" fontId="2" fillId="0" borderId="22" xfId="0" applyNumberFormat="1" applyFont="1" applyFill="1" applyBorder="1" applyAlignment="1">
      <alignment horizontal="right" vertical="center"/>
    </xf>
    <xf numFmtId="3" fontId="2" fillId="0" borderId="15" xfId="0" applyNumberFormat="1" applyFont="1" applyFill="1" applyBorder="1" applyAlignment="1">
      <alignment vertical="center"/>
    </xf>
    <xf numFmtId="0" fontId="2" fillId="0" borderId="0" xfId="0" applyFont="1" applyBorder="1">
      <alignment vertical="center"/>
    </xf>
    <xf numFmtId="180" fontId="2" fillId="0" borderId="7" xfId="0" applyNumberFormat="1" applyFont="1" applyFill="1" applyBorder="1">
      <alignment vertical="center"/>
    </xf>
    <xf numFmtId="180" fontId="2" fillId="0" borderId="8" xfId="0" applyNumberFormat="1" applyFont="1" applyFill="1" applyBorder="1">
      <alignment vertical="center"/>
    </xf>
    <xf numFmtId="180" fontId="2" fillId="0" borderId="9" xfId="0" applyNumberFormat="1" applyFont="1" applyFill="1" applyBorder="1">
      <alignment vertical="center"/>
    </xf>
    <xf numFmtId="49" fontId="2" fillId="0" borderId="0" xfId="0" applyNumberFormat="1" applyFont="1" applyFill="1" applyBorder="1" applyAlignment="1">
      <alignment vertical="center" wrapText="1"/>
    </xf>
    <xf numFmtId="0" fontId="5" fillId="0" borderId="26" xfId="0" applyFont="1" applyFill="1" applyBorder="1" applyAlignment="1">
      <alignment horizontal="center" vertical="top" wrapText="1"/>
    </xf>
    <xf numFmtId="0" fontId="21" fillId="0" borderId="8" xfId="0" applyFont="1" applyFill="1" applyBorder="1" applyAlignment="1">
      <alignment horizontal="center" vertical="top" wrapText="1"/>
    </xf>
    <xf numFmtId="0" fontId="21" fillId="0" borderId="25" xfId="0" applyFont="1" applyFill="1" applyBorder="1" applyAlignment="1">
      <alignment horizontal="center" vertical="top" wrapText="1"/>
    </xf>
    <xf numFmtId="184" fontId="2" fillId="0" borderId="0" xfId="0" applyNumberFormat="1" applyFont="1" applyFill="1">
      <alignmen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0" xfId="0" applyFont="1" applyFill="1" applyBorder="1">
      <alignment vertical="center"/>
    </xf>
    <xf numFmtId="179" fontId="2" fillId="0" borderId="33" xfId="0" applyNumberFormat="1" applyFont="1" applyFill="1" applyBorder="1">
      <alignment vertical="center"/>
    </xf>
    <xf numFmtId="176" fontId="2" fillId="0" borderId="2" xfId="0" applyNumberFormat="1" applyFont="1" applyFill="1" applyBorder="1">
      <alignment vertical="center"/>
    </xf>
    <xf numFmtId="0" fontId="2" fillId="0" borderId="8" xfId="0" applyFont="1" applyFill="1" applyBorder="1">
      <alignment vertical="center"/>
    </xf>
    <xf numFmtId="176" fontId="2" fillId="0" borderId="4" xfId="0" applyNumberFormat="1" applyFont="1" applyFill="1" applyBorder="1">
      <alignment vertical="center"/>
    </xf>
    <xf numFmtId="176" fontId="2" fillId="0" borderId="40" xfId="0" applyNumberFormat="1" applyFont="1" applyFill="1" applyBorder="1">
      <alignment vertical="center"/>
    </xf>
    <xf numFmtId="0" fontId="2" fillId="0" borderId="9" xfId="0" applyFont="1" applyFill="1" applyBorder="1">
      <alignment vertical="center"/>
    </xf>
    <xf numFmtId="176" fontId="2" fillId="0" borderId="6" xfId="0" applyNumberFormat="1" applyFont="1" applyFill="1" applyBorder="1">
      <alignment vertical="center"/>
    </xf>
    <xf numFmtId="177" fontId="2" fillId="0" borderId="52" xfId="0" applyNumberFormat="1" applyFont="1" applyFill="1" applyBorder="1">
      <alignment vertical="center"/>
    </xf>
    <xf numFmtId="0" fontId="5" fillId="0" borderId="0" xfId="0" applyFont="1" applyFill="1" applyBorder="1" applyAlignment="1">
      <alignment horizontal="center" vertical="top" wrapText="1"/>
    </xf>
    <xf numFmtId="0" fontId="5" fillId="0" borderId="14" xfId="0" applyFont="1" applyFill="1" applyBorder="1" applyAlignment="1">
      <alignment vertical="center"/>
    </xf>
    <xf numFmtId="0" fontId="5" fillId="0" borderId="15" xfId="0" applyFont="1" applyFill="1" applyBorder="1" applyAlignment="1">
      <alignment vertical="center"/>
    </xf>
    <xf numFmtId="0" fontId="5" fillId="0" borderId="24" xfId="0" applyFont="1" applyFill="1" applyBorder="1" applyAlignment="1">
      <alignment vertical="center"/>
    </xf>
    <xf numFmtId="0" fontId="5" fillId="0" borderId="11" xfId="0" applyFont="1" applyFill="1" applyBorder="1" applyAlignment="1">
      <alignment vertical="center"/>
    </xf>
    <xf numFmtId="176" fontId="8" fillId="0" borderId="3" xfId="0" applyNumberFormat="1" applyFont="1" applyFill="1" applyBorder="1" applyAlignment="1">
      <alignment horizontal="center" vertical="top" wrapText="1"/>
    </xf>
    <xf numFmtId="180" fontId="2" fillId="0" borderId="5" xfId="0" applyNumberFormat="1" applyFont="1" applyFill="1" applyBorder="1" applyAlignment="1">
      <alignment horizontal="center" vertical="center"/>
    </xf>
    <xf numFmtId="0" fontId="5" fillId="0" borderId="23" xfId="0" applyFont="1" applyFill="1" applyBorder="1" applyAlignment="1">
      <alignment horizontal="center" vertical="top" wrapText="1"/>
    </xf>
    <xf numFmtId="0" fontId="5" fillId="0" borderId="21" xfId="0" applyFont="1" applyFill="1" applyBorder="1" applyAlignment="1">
      <alignment vertical="center"/>
    </xf>
    <xf numFmtId="49" fontId="6" fillId="0" borderId="35" xfId="0" applyNumberFormat="1" applyFont="1" applyFill="1" applyBorder="1">
      <alignment vertical="center"/>
    </xf>
    <xf numFmtId="181" fontId="13" fillId="0" borderId="0" xfId="0" applyNumberFormat="1" applyFont="1" applyFill="1" applyAlignment="1">
      <alignment horizontal="center" vertical="center"/>
    </xf>
    <xf numFmtId="49" fontId="5" fillId="0" borderId="3" xfId="0" applyNumberFormat="1" applyFont="1" applyFill="1" applyBorder="1">
      <alignment vertical="center"/>
    </xf>
    <xf numFmtId="0" fontId="2" fillId="0" borderId="24" xfId="0" applyFont="1" applyFill="1" applyBorder="1" applyAlignment="1">
      <alignment horizontal="centerContinuous" vertical="center" wrapText="1"/>
    </xf>
    <xf numFmtId="0" fontId="8" fillId="0" borderId="25" xfId="0" applyFont="1" applyFill="1" applyBorder="1" applyAlignment="1">
      <alignment horizontal="center" vertical="top" wrapText="1"/>
    </xf>
    <xf numFmtId="3" fontId="8" fillId="0" borderId="10" xfId="0" applyNumberFormat="1" applyFont="1" applyFill="1" applyBorder="1" applyAlignment="1">
      <alignment vertical="center"/>
    </xf>
    <xf numFmtId="0" fontId="5" fillId="0" borderId="0" xfId="0" applyFont="1" applyFill="1" applyBorder="1" applyAlignment="1">
      <alignment vertical="center"/>
    </xf>
    <xf numFmtId="3" fontId="2" fillId="0" borderId="54" xfId="0" applyNumberFormat="1" applyFont="1" applyFill="1" applyBorder="1">
      <alignment vertical="center"/>
    </xf>
    <xf numFmtId="177" fontId="2" fillId="0" borderId="54" xfId="0" applyNumberFormat="1" applyFont="1" applyFill="1" applyBorder="1">
      <alignment vertical="center"/>
    </xf>
    <xf numFmtId="49" fontId="6" fillId="0" borderId="1" xfId="0" applyNumberFormat="1" applyFont="1" applyFill="1" applyBorder="1">
      <alignment vertical="center"/>
    </xf>
    <xf numFmtId="49" fontId="2" fillId="0" borderId="53" xfId="0" applyNumberFormat="1" applyFont="1" applyFill="1" applyBorder="1" applyAlignment="1">
      <alignment vertical="center" wrapText="1"/>
    </xf>
    <xf numFmtId="3" fontId="2" fillId="0" borderId="29" xfId="0" applyNumberFormat="1" applyFont="1" applyFill="1" applyBorder="1" applyAlignment="1">
      <alignment horizontal="right" vertical="center"/>
    </xf>
    <xf numFmtId="3" fontId="2" fillId="0" borderId="54" xfId="0" applyNumberFormat="1" applyFont="1" applyFill="1" applyBorder="1" applyAlignment="1">
      <alignment vertical="center"/>
    </xf>
    <xf numFmtId="177" fontId="2" fillId="0" borderId="56" xfId="0" applyNumberFormat="1" applyFont="1" applyFill="1" applyBorder="1">
      <alignment vertical="center"/>
    </xf>
    <xf numFmtId="177" fontId="2" fillId="0" borderId="29" xfId="0" applyNumberFormat="1" applyFont="1" applyFill="1" applyBorder="1" applyAlignment="1">
      <alignment horizontal="right" vertical="center"/>
    </xf>
    <xf numFmtId="177" fontId="2" fillId="0" borderId="54" xfId="0" applyNumberFormat="1" applyFont="1" applyFill="1" applyBorder="1" applyAlignment="1">
      <alignment vertical="center"/>
    </xf>
    <xf numFmtId="177" fontId="2" fillId="0" borderId="57" xfId="0" applyNumberFormat="1" applyFont="1" applyFill="1" applyBorder="1" applyAlignment="1">
      <alignment horizontal="right" vertical="center"/>
    </xf>
    <xf numFmtId="177" fontId="2" fillId="0" borderId="53" xfId="0" applyNumberFormat="1" applyFont="1" applyFill="1" applyBorder="1">
      <alignment vertical="center"/>
    </xf>
    <xf numFmtId="177" fontId="2" fillId="0" borderId="54" xfId="0" applyNumberFormat="1" applyFont="1" applyFill="1" applyBorder="1" applyAlignment="1">
      <alignment horizontal="right" vertical="center"/>
    </xf>
    <xf numFmtId="49" fontId="2" fillId="0" borderId="29" xfId="0" applyNumberFormat="1" applyFont="1" applyFill="1" applyBorder="1" applyAlignment="1">
      <alignment vertical="center"/>
    </xf>
    <xf numFmtId="49" fontId="5" fillId="0" borderId="55" xfId="0" applyNumberFormat="1" applyFont="1" applyFill="1" applyBorder="1" applyAlignment="1">
      <alignment vertical="center"/>
    </xf>
    <xf numFmtId="49" fontId="5" fillId="0" borderId="16" xfId="0" applyNumberFormat="1" applyFont="1" applyFill="1" applyBorder="1" applyAlignment="1">
      <alignment vertical="center"/>
    </xf>
    <xf numFmtId="183" fontId="2" fillId="0" borderId="56" xfId="0" applyNumberFormat="1" applyFont="1" applyFill="1" applyBorder="1">
      <alignment vertical="center"/>
    </xf>
    <xf numFmtId="3" fontId="2" fillId="0" borderId="57" xfId="0" applyNumberFormat="1" applyFont="1" applyFill="1" applyBorder="1" applyAlignment="1">
      <alignment horizontal="right" vertical="center"/>
    </xf>
    <xf numFmtId="183" fontId="2" fillId="0" borderId="29" xfId="0" applyNumberFormat="1" applyFont="1" applyFill="1" applyBorder="1" applyAlignment="1">
      <alignment horizontal="right" vertical="center"/>
    </xf>
    <xf numFmtId="183" fontId="2" fillId="0" borderId="57" xfId="0" applyNumberFormat="1" applyFont="1" applyFill="1" applyBorder="1" applyAlignment="1">
      <alignment horizontal="right" vertical="center"/>
    </xf>
    <xf numFmtId="0" fontId="6" fillId="0" borderId="8" xfId="0" applyFont="1" applyFill="1" applyBorder="1" applyAlignment="1">
      <alignment horizontal="center" vertical="top" wrapText="1"/>
    </xf>
    <xf numFmtId="0" fontId="6" fillId="0" borderId="3" xfId="0" applyFont="1" applyFill="1" applyBorder="1" applyAlignment="1">
      <alignment horizontal="center" vertical="top" wrapText="1"/>
    </xf>
    <xf numFmtId="0" fontId="16" fillId="0" borderId="0" xfId="0" applyFont="1" applyFill="1">
      <alignment vertical="center"/>
    </xf>
    <xf numFmtId="177" fontId="16" fillId="0" borderId="0" xfId="0" applyNumberFormat="1" applyFont="1" applyFill="1" applyBorder="1" applyAlignment="1">
      <alignment horizontal="right" vertical="center"/>
    </xf>
    <xf numFmtId="3" fontId="16" fillId="0" borderId="0" xfId="0" applyNumberFormat="1" applyFont="1" applyFill="1">
      <alignment vertical="center"/>
    </xf>
    <xf numFmtId="3" fontId="4" fillId="0" borderId="2" xfId="0" applyNumberFormat="1" applyFont="1" applyBorder="1">
      <alignment vertical="center"/>
    </xf>
    <xf numFmtId="3" fontId="4" fillId="0" borderId="1" xfId="0" applyNumberFormat="1" applyFont="1" applyBorder="1" applyAlignment="1">
      <alignment horizontal="right" vertical="center"/>
    </xf>
    <xf numFmtId="177" fontId="4" fillId="0" borderId="32" xfId="0" applyNumberFormat="1" applyFont="1" applyBorder="1">
      <alignment vertical="center"/>
    </xf>
    <xf numFmtId="177" fontId="4" fillId="0" borderId="1"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0" xfId="0" applyNumberFormat="1" applyFont="1">
      <alignment vertical="center"/>
    </xf>
    <xf numFmtId="177" fontId="4" fillId="0" borderId="7" xfId="0" applyNumberFormat="1" applyFont="1" applyBorder="1" applyAlignment="1">
      <alignment horizontal="right" vertical="center"/>
    </xf>
    <xf numFmtId="3" fontId="4" fillId="0" borderId="4" xfId="0" applyNumberFormat="1" applyFont="1" applyBorder="1">
      <alignment vertical="center"/>
    </xf>
    <xf numFmtId="3" fontId="4" fillId="0" borderId="3" xfId="0" applyNumberFormat="1" applyFont="1" applyBorder="1" applyAlignment="1">
      <alignment horizontal="right" vertical="center"/>
    </xf>
    <xf numFmtId="177" fontId="4" fillId="0" borderId="8" xfId="0" applyNumberFormat="1" applyFont="1" applyBorder="1">
      <alignment vertical="center"/>
    </xf>
    <xf numFmtId="177" fontId="4" fillId="0" borderId="3"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8" xfId="0" applyNumberFormat="1" applyFont="1" applyBorder="1" applyAlignment="1">
      <alignment horizontal="right" vertical="center"/>
    </xf>
    <xf numFmtId="3" fontId="4" fillId="0" borderId="6" xfId="0" applyNumberFormat="1" applyFont="1" applyBorder="1">
      <alignment vertical="center"/>
    </xf>
    <xf numFmtId="3" fontId="4" fillId="0" borderId="3" xfId="0" applyNumberFormat="1" applyFont="1" applyBorder="1">
      <alignment vertical="center"/>
    </xf>
    <xf numFmtId="177" fontId="4" fillId="0" borderId="3" xfId="0" applyNumberFormat="1" applyFont="1" applyBorder="1">
      <alignment vertical="center"/>
    </xf>
    <xf numFmtId="177" fontId="4" fillId="0" borderId="22" xfId="0" applyNumberFormat="1" applyFont="1" applyBorder="1">
      <alignment vertical="center"/>
    </xf>
    <xf numFmtId="3" fontId="4" fillId="0" borderId="10" xfId="0" applyNumberFormat="1" applyFont="1" applyBorder="1">
      <alignment vertical="center"/>
    </xf>
    <xf numFmtId="3" fontId="4" fillId="0" borderId="14" xfId="0" applyNumberFormat="1" applyFont="1" applyBorder="1">
      <alignment vertical="center"/>
    </xf>
    <xf numFmtId="177" fontId="4" fillId="0" borderId="24" xfId="0" applyNumberFormat="1" applyFont="1" applyBorder="1">
      <alignment vertical="center"/>
    </xf>
    <xf numFmtId="177" fontId="4" fillId="0" borderId="10" xfId="0" applyNumberFormat="1" applyFont="1" applyBorder="1">
      <alignment vertical="center"/>
    </xf>
    <xf numFmtId="177" fontId="4" fillId="0" borderId="14" xfId="0" applyNumberFormat="1" applyFont="1" applyBorder="1">
      <alignment vertical="center"/>
    </xf>
    <xf numFmtId="177" fontId="4" fillId="0" borderId="20" xfId="0" applyNumberFormat="1" applyFont="1" applyBorder="1">
      <alignment vertical="center"/>
    </xf>
    <xf numFmtId="177" fontId="4" fillId="0" borderId="15" xfId="0" applyNumberFormat="1" applyFont="1" applyBorder="1">
      <alignment vertical="center"/>
    </xf>
    <xf numFmtId="177" fontId="4" fillId="0" borderId="58" xfId="0" applyNumberFormat="1" applyFont="1" applyBorder="1">
      <alignment vertical="center"/>
    </xf>
    <xf numFmtId="177" fontId="4" fillId="0" borderId="12" xfId="0" applyNumberFormat="1" applyFont="1" applyBorder="1">
      <alignment vertical="center"/>
    </xf>
    <xf numFmtId="3" fontId="2" fillId="0" borderId="9"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177" fontId="2" fillId="0" borderId="28" xfId="0" applyNumberFormat="1" applyFont="1" applyFill="1" applyBorder="1" applyAlignment="1">
      <alignment horizontal="right" vertical="center"/>
    </xf>
    <xf numFmtId="177" fontId="2" fillId="0" borderId="9" xfId="0" applyNumberFormat="1" applyFont="1" applyFill="1" applyBorder="1" applyAlignment="1">
      <alignment horizontal="right" vertical="center"/>
    </xf>
    <xf numFmtId="0" fontId="22" fillId="0" borderId="3" xfId="0" applyFont="1" applyFill="1" applyBorder="1" applyAlignment="1">
      <alignment horizontal="center" vertical="top" wrapText="1"/>
    </xf>
    <xf numFmtId="0" fontId="22" fillId="0" borderId="8" xfId="0" applyFont="1" applyFill="1" applyBorder="1" applyAlignment="1">
      <alignment horizontal="center" vertical="top" wrapText="1"/>
    </xf>
    <xf numFmtId="49" fontId="5" fillId="0" borderId="12" xfId="0" applyNumberFormat="1" applyFont="1" applyFill="1" applyBorder="1" applyAlignment="1">
      <alignment vertical="center"/>
    </xf>
    <xf numFmtId="49" fontId="5" fillId="0" borderId="13" xfId="0" applyNumberFormat="1" applyFont="1" applyFill="1" applyBorder="1" applyAlignment="1">
      <alignment vertical="center"/>
    </xf>
    <xf numFmtId="3" fontId="4" fillId="0" borderId="2" xfId="0" applyNumberFormat="1" applyFont="1" applyFill="1" applyBorder="1">
      <alignment vertical="center"/>
    </xf>
    <xf numFmtId="3" fontId="4" fillId="0" borderId="7" xfId="0" applyNumberFormat="1" applyFont="1" applyFill="1" applyBorder="1">
      <alignment vertical="center"/>
    </xf>
    <xf numFmtId="3" fontId="4" fillId="0" borderId="1" xfId="0" applyNumberFormat="1" applyFont="1" applyFill="1" applyBorder="1" applyAlignment="1">
      <alignment horizontal="right" vertical="center"/>
    </xf>
    <xf numFmtId="3" fontId="4" fillId="0" borderId="23" xfId="0" applyNumberFormat="1" applyFont="1" applyFill="1" applyBorder="1">
      <alignment vertical="center"/>
    </xf>
    <xf numFmtId="177" fontId="4" fillId="0" borderId="32" xfId="0" applyNumberFormat="1" applyFont="1" applyFill="1" applyBorder="1">
      <alignment vertical="center"/>
    </xf>
    <xf numFmtId="177" fontId="4" fillId="0" borderId="7" xfId="0" applyNumberFormat="1" applyFont="1" applyFill="1" applyBorder="1">
      <alignment vertical="center"/>
    </xf>
    <xf numFmtId="177" fontId="4" fillId="0" borderId="1" xfId="0" applyNumberFormat="1" applyFont="1" applyFill="1" applyBorder="1" applyAlignment="1">
      <alignment horizontal="right" vertical="center"/>
    </xf>
    <xf numFmtId="177" fontId="4" fillId="0" borderId="23" xfId="0" applyNumberFormat="1" applyFont="1" applyFill="1" applyBorder="1" applyAlignment="1">
      <alignment horizontal="right" vertical="center"/>
    </xf>
    <xf numFmtId="177" fontId="4" fillId="0" borderId="0" xfId="0" applyNumberFormat="1" applyFont="1" applyFill="1">
      <alignment vertical="center"/>
    </xf>
    <xf numFmtId="177" fontId="4" fillId="0" borderId="7" xfId="0" applyNumberFormat="1" applyFont="1" applyFill="1" applyBorder="1" applyAlignment="1">
      <alignment horizontal="right" vertical="center"/>
    </xf>
    <xf numFmtId="3" fontId="4" fillId="0" borderId="8" xfId="0" applyNumberFormat="1" applyFont="1" applyFill="1" applyBorder="1">
      <alignment vertical="center"/>
    </xf>
    <xf numFmtId="177" fontId="4" fillId="0" borderId="8" xfId="0" applyNumberFormat="1" applyFont="1" applyFill="1" applyBorder="1">
      <alignment vertical="center"/>
    </xf>
    <xf numFmtId="3" fontId="4" fillId="0" borderId="6" xfId="0" applyNumberFormat="1" applyFont="1" applyFill="1" applyBorder="1">
      <alignment vertical="center"/>
    </xf>
    <xf numFmtId="3" fontId="4" fillId="0" borderId="3" xfId="0" applyNumberFormat="1" applyFont="1" applyFill="1" applyBorder="1">
      <alignment vertical="center"/>
    </xf>
    <xf numFmtId="3" fontId="4" fillId="0" borderId="31" xfId="0" applyNumberFormat="1" applyFont="1" applyFill="1" applyBorder="1">
      <alignment vertical="center"/>
    </xf>
    <xf numFmtId="177" fontId="4" fillId="0" borderId="3" xfId="0" applyNumberFormat="1" applyFont="1" applyFill="1" applyBorder="1">
      <alignment vertical="center"/>
    </xf>
    <xf numFmtId="177" fontId="4" fillId="0" borderId="22" xfId="0" applyNumberFormat="1" applyFont="1" applyFill="1" applyBorder="1">
      <alignment vertical="center"/>
    </xf>
    <xf numFmtId="3" fontId="4" fillId="0" borderId="10" xfId="0" applyNumberFormat="1" applyFont="1" applyFill="1" applyBorder="1">
      <alignment vertical="center"/>
    </xf>
    <xf numFmtId="3" fontId="4" fillId="0" borderId="14" xfId="0" applyNumberFormat="1" applyFont="1" applyFill="1" applyBorder="1">
      <alignment vertical="center"/>
    </xf>
    <xf numFmtId="177" fontId="4" fillId="0" borderId="24" xfId="0" applyNumberFormat="1" applyFont="1" applyFill="1" applyBorder="1">
      <alignment vertical="center"/>
    </xf>
    <xf numFmtId="177" fontId="4" fillId="0" borderId="10" xfId="0" applyNumberFormat="1" applyFont="1" applyFill="1" applyBorder="1">
      <alignment vertical="center"/>
    </xf>
    <xf numFmtId="177" fontId="4" fillId="0" borderId="14" xfId="0" applyNumberFormat="1" applyFont="1" applyFill="1" applyBorder="1">
      <alignment vertical="center"/>
    </xf>
    <xf numFmtId="177" fontId="4" fillId="0" borderId="20" xfId="0" applyNumberFormat="1" applyFont="1" applyFill="1" applyBorder="1">
      <alignment vertical="center"/>
    </xf>
    <xf numFmtId="177" fontId="4" fillId="0" borderId="15" xfId="0" applyNumberFormat="1" applyFont="1" applyFill="1" applyBorder="1">
      <alignment vertical="center"/>
    </xf>
    <xf numFmtId="49" fontId="6" fillId="0" borderId="2" xfId="0" applyNumberFormat="1" applyFont="1" applyFill="1" applyBorder="1" applyAlignment="1">
      <alignment vertical="center" wrapText="1"/>
    </xf>
    <xf numFmtId="49" fontId="6" fillId="0" borderId="0" xfId="0" applyNumberFormat="1" applyFont="1" applyFill="1" applyAlignment="1">
      <alignment vertical="center" wrapText="1"/>
    </xf>
    <xf numFmtId="49" fontId="6" fillId="0" borderId="5" xfId="0" applyNumberFormat="1" applyFont="1" applyFill="1" applyBorder="1" applyAlignment="1">
      <alignment vertical="center"/>
    </xf>
    <xf numFmtId="49" fontId="6" fillId="0" borderId="13" xfId="0" applyNumberFormat="1" applyFont="1" applyFill="1" applyBorder="1" applyAlignment="1">
      <alignment vertical="center" wrapText="1"/>
    </xf>
    <xf numFmtId="49" fontId="6" fillId="0" borderId="6" xfId="0" applyNumberFormat="1" applyFont="1" applyFill="1" applyBorder="1" applyAlignment="1">
      <alignment vertical="center" wrapText="1"/>
    </xf>
    <xf numFmtId="0" fontId="6" fillId="0" borderId="3" xfId="0" applyFont="1" applyFill="1" applyBorder="1">
      <alignment vertical="center"/>
    </xf>
    <xf numFmtId="49" fontId="6" fillId="0" borderId="0" xfId="0" applyNumberFormat="1" applyFont="1" applyFill="1" applyBorder="1">
      <alignment vertical="center"/>
    </xf>
    <xf numFmtId="177" fontId="17" fillId="0" borderId="25" xfId="0" applyNumberFormat="1" applyFont="1" applyFill="1" applyBorder="1">
      <alignment vertical="center"/>
    </xf>
    <xf numFmtId="177" fontId="17" fillId="0" borderId="8" xfId="0" applyNumberFormat="1" applyFont="1" applyFill="1" applyBorder="1">
      <alignment vertical="center"/>
    </xf>
    <xf numFmtId="177" fontId="17" fillId="0" borderId="28" xfId="0" applyNumberFormat="1" applyFont="1" applyFill="1" applyBorder="1">
      <alignment vertical="center"/>
    </xf>
    <xf numFmtId="177" fontId="17" fillId="0" borderId="9" xfId="0" applyNumberFormat="1" applyFont="1" applyFill="1" applyBorder="1">
      <alignment vertical="center"/>
    </xf>
    <xf numFmtId="0" fontId="2" fillId="0" borderId="10" xfId="0" applyFont="1" applyFill="1" applyBorder="1" applyAlignment="1">
      <alignment vertical="top" wrapText="1"/>
    </xf>
    <xf numFmtId="177" fontId="2" fillId="0" borderId="10" xfId="0" applyNumberFormat="1" applyFont="1" applyFill="1" applyBorder="1" applyAlignment="1">
      <alignment horizontal="center" vertical="top" wrapText="1"/>
    </xf>
    <xf numFmtId="177" fontId="2" fillId="0" borderId="10" xfId="0" applyNumberFormat="1" applyFont="1" applyFill="1" applyBorder="1" applyAlignment="1">
      <alignment vertical="top" wrapText="1"/>
    </xf>
    <xf numFmtId="178" fontId="2" fillId="0" borderId="10" xfId="0" applyNumberFormat="1" applyFont="1" applyFill="1" applyBorder="1" applyAlignment="1">
      <alignment vertical="top" wrapText="1"/>
    </xf>
    <xf numFmtId="3" fontId="22" fillId="0" borderId="10" xfId="0" applyNumberFormat="1" applyFont="1" applyFill="1" applyBorder="1" applyAlignment="1">
      <alignment vertical="center"/>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49" fontId="2" fillId="0" borderId="18" xfId="0" applyNumberFormat="1" applyFont="1" applyFill="1" applyBorder="1">
      <alignment vertical="center"/>
    </xf>
    <xf numFmtId="0" fontId="2" fillId="0" borderId="42" xfId="0" applyFont="1" applyFill="1" applyBorder="1">
      <alignment vertical="center"/>
    </xf>
    <xf numFmtId="179" fontId="2" fillId="0" borderId="17" xfId="0" applyNumberFormat="1" applyFont="1" applyFill="1" applyBorder="1">
      <alignment vertical="center"/>
    </xf>
    <xf numFmtId="0" fontId="2" fillId="0" borderId="59" xfId="0" applyFont="1" applyFill="1" applyBorder="1">
      <alignment vertical="center"/>
    </xf>
    <xf numFmtId="0" fontId="2" fillId="0" borderId="61" xfId="0" applyFont="1" applyFill="1" applyBorder="1">
      <alignment vertical="center"/>
    </xf>
    <xf numFmtId="0" fontId="2" fillId="0" borderId="44" xfId="0" applyFont="1" applyFill="1" applyBorder="1">
      <alignment vertical="center"/>
    </xf>
    <xf numFmtId="0" fontId="2" fillId="0" borderId="45" xfId="0" applyFont="1" applyFill="1" applyBorder="1">
      <alignment vertical="center"/>
    </xf>
    <xf numFmtId="179" fontId="2" fillId="0" borderId="46" xfId="0" applyNumberFormat="1" applyFont="1" applyFill="1" applyBorder="1">
      <alignment vertical="center"/>
    </xf>
    <xf numFmtId="3" fontId="4" fillId="0" borderId="40" xfId="0" applyNumberFormat="1" applyFont="1" applyFill="1" applyBorder="1">
      <alignment vertical="center"/>
    </xf>
    <xf numFmtId="3" fontId="4" fillId="0" borderId="33" xfId="0" applyNumberFormat="1" applyFont="1" applyFill="1" applyBorder="1">
      <alignment vertical="center"/>
    </xf>
    <xf numFmtId="3" fontId="4" fillId="0" borderId="35" xfId="0" applyNumberFormat="1" applyFont="1" applyFill="1" applyBorder="1" applyAlignment="1">
      <alignment horizontal="right" vertical="center"/>
    </xf>
    <xf numFmtId="3" fontId="4" fillId="0" borderId="37" xfId="0" applyNumberFormat="1" applyFont="1" applyFill="1" applyBorder="1">
      <alignment vertical="center"/>
    </xf>
    <xf numFmtId="177" fontId="4" fillId="0" borderId="36" xfId="0" applyNumberFormat="1" applyFont="1" applyFill="1" applyBorder="1">
      <alignment vertical="center"/>
    </xf>
    <xf numFmtId="177" fontId="4" fillId="0" borderId="33" xfId="0" applyNumberFormat="1" applyFont="1" applyFill="1" applyBorder="1">
      <alignment vertical="center"/>
    </xf>
    <xf numFmtId="177" fontId="4" fillId="0" borderId="35" xfId="0" applyNumberFormat="1" applyFont="1" applyFill="1" applyBorder="1" applyAlignment="1">
      <alignment horizontal="right" vertical="center"/>
    </xf>
    <xf numFmtId="177" fontId="4" fillId="0" borderId="37" xfId="0" applyNumberFormat="1" applyFont="1" applyFill="1" applyBorder="1" applyAlignment="1">
      <alignment horizontal="right" vertical="center"/>
    </xf>
    <xf numFmtId="177" fontId="4" fillId="0" borderId="34" xfId="0" applyNumberFormat="1" applyFont="1" applyFill="1" applyBorder="1">
      <alignment vertical="center"/>
    </xf>
    <xf numFmtId="177" fontId="4" fillId="0" borderId="33" xfId="0" applyNumberFormat="1" applyFont="1" applyFill="1" applyBorder="1" applyAlignment="1">
      <alignment horizontal="right" vertical="center"/>
    </xf>
    <xf numFmtId="49" fontId="6" fillId="0" borderId="35" xfId="0" applyNumberFormat="1" applyFont="1" applyFill="1" applyBorder="1" applyAlignment="1">
      <alignment vertical="center"/>
    </xf>
    <xf numFmtId="49" fontId="6" fillId="0" borderId="34" xfId="0" applyNumberFormat="1" applyFont="1" applyFill="1" applyBorder="1" applyAlignment="1">
      <alignment vertical="center" wrapText="1"/>
    </xf>
    <xf numFmtId="49" fontId="6" fillId="0" borderId="40" xfId="0" applyNumberFormat="1" applyFont="1" applyFill="1" applyBorder="1" applyAlignment="1">
      <alignment vertical="center" wrapText="1"/>
    </xf>
    <xf numFmtId="179" fontId="2" fillId="0" borderId="0" xfId="0" applyNumberFormat="1" applyFont="1" applyFill="1" applyBorder="1" applyAlignment="1">
      <alignment vertical="center"/>
    </xf>
    <xf numFmtId="49" fontId="6" fillId="0" borderId="14" xfId="0" applyNumberFormat="1" applyFont="1" applyFill="1" applyBorder="1" applyAlignment="1">
      <alignment horizontal="centerContinuous" vertical="center"/>
    </xf>
    <xf numFmtId="49" fontId="5" fillId="0" borderId="29" xfId="0" applyNumberFormat="1" applyFont="1" applyFill="1" applyBorder="1" applyAlignment="1">
      <alignment vertical="center"/>
    </xf>
    <xf numFmtId="0" fontId="2" fillId="3" borderId="0" xfId="0" applyFont="1" applyFill="1">
      <alignment vertical="center"/>
    </xf>
    <xf numFmtId="49" fontId="2" fillId="0" borderId="3"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0" fontId="5" fillId="0" borderId="60" xfId="0" applyFont="1" applyFill="1" applyBorder="1" applyAlignment="1">
      <alignment vertical="center" wrapText="1"/>
    </xf>
    <xf numFmtId="0" fontId="5" fillId="0" borderId="13" xfId="0" applyFont="1" applyFill="1" applyBorder="1" applyAlignment="1">
      <alignment vertical="center" wrapText="1"/>
    </xf>
    <xf numFmtId="0" fontId="5" fillId="0" borderId="59" xfId="0" applyFont="1" applyFill="1" applyBorder="1" applyAlignment="1">
      <alignment vertical="center" wrapText="1"/>
    </xf>
    <xf numFmtId="0" fontId="5" fillId="0" borderId="19" xfId="0"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4" xfId="0" applyNumberFormat="1" applyFont="1" applyFill="1" applyBorder="1" applyAlignment="1">
      <alignment vertical="center" wrapText="1"/>
    </xf>
    <xf numFmtId="0" fontId="5" fillId="0" borderId="5" xfId="0" applyFont="1" applyFill="1" applyBorder="1" applyAlignment="1">
      <alignment vertical="center" wrapText="1"/>
    </xf>
    <xf numFmtId="49" fontId="5" fillId="0" borderId="35" xfId="0"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40" xfId="0" applyNumberFormat="1" applyFont="1" applyFill="1" applyBorder="1" applyAlignment="1">
      <alignment vertical="center" wrapText="1"/>
    </xf>
    <xf numFmtId="49" fontId="5" fillId="0" borderId="51" xfId="0" applyNumberFormat="1" applyFont="1" applyFill="1" applyBorder="1" applyAlignment="1">
      <alignment vertical="center" wrapText="1"/>
    </xf>
    <xf numFmtId="49" fontId="11" fillId="0" borderId="35" xfId="0" applyNumberFormat="1" applyFont="1" applyFill="1" applyBorder="1" applyAlignment="1">
      <alignment vertical="center" wrapText="1"/>
    </xf>
    <xf numFmtId="49" fontId="11" fillId="0" borderId="34" xfId="0" applyNumberFormat="1" applyFont="1" applyFill="1" applyBorder="1" applyAlignment="1">
      <alignment vertical="center" wrapText="1"/>
    </xf>
    <xf numFmtId="49" fontId="11" fillId="0" borderId="40" xfId="0" applyNumberFormat="1" applyFont="1" applyFill="1" applyBorder="1" applyAlignment="1">
      <alignment vertical="center" wrapText="1"/>
    </xf>
    <xf numFmtId="49" fontId="5" fillId="0" borderId="38" xfId="0" applyNumberFormat="1" applyFont="1" applyFill="1" applyBorder="1" applyAlignment="1">
      <alignment vertical="center" wrapText="1"/>
    </xf>
    <xf numFmtId="49" fontId="5" fillId="0" borderId="41" xfId="0" applyNumberFormat="1" applyFont="1" applyFill="1" applyBorder="1" applyAlignment="1">
      <alignment vertical="center" wrapText="1"/>
    </xf>
    <xf numFmtId="49" fontId="5" fillId="0" borderId="49" xfId="0" applyNumberFormat="1" applyFont="1" applyFill="1" applyBorder="1" applyAlignment="1">
      <alignment vertical="center" wrapText="1"/>
    </xf>
    <xf numFmtId="49" fontId="4" fillId="0" borderId="14"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5" fillId="0" borderId="43" xfId="0" applyNumberFormat="1" applyFont="1" applyFill="1" applyBorder="1" applyAlignment="1">
      <alignment vertical="center" wrapText="1"/>
    </xf>
    <xf numFmtId="49" fontId="5" fillId="0" borderId="44" xfId="0" applyNumberFormat="1" applyFont="1" applyFill="1" applyBorder="1" applyAlignment="1">
      <alignment vertical="center" wrapText="1"/>
    </xf>
    <xf numFmtId="49" fontId="5" fillId="0" borderId="45" xfId="0" applyNumberFormat="1" applyFont="1" applyFill="1" applyBorder="1" applyAlignment="1">
      <alignment vertical="center" wrapText="1"/>
    </xf>
    <xf numFmtId="49" fontId="5" fillId="0" borderId="29"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19" xfId="0" applyNumberFormat="1" applyFont="1" applyFill="1" applyBorder="1" applyAlignment="1">
      <alignment vertical="center" wrapText="1"/>
    </xf>
    <xf numFmtId="49" fontId="5" fillId="0" borderId="42" xfId="0" applyNumberFormat="1" applyFont="1" applyFill="1" applyBorder="1" applyAlignment="1">
      <alignment vertical="center" wrapText="1"/>
    </xf>
    <xf numFmtId="49" fontId="2" fillId="0" borderId="14"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6" fillId="0" borderId="3"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49" fontId="6" fillId="0" borderId="4" xfId="0" applyNumberFormat="1" applyFont="1" applyFill="1" applyBorder="1" applyAlignment="1">
      <alignment vertical="center" wrapText="1"/>
    </xf>
    <xf numFmtId="49" fontId="5" fillId="0" borderId="3" xfId="0" applyNumberFormat="1" applyFont="1" applyFill="1" applyBorder="1" applyAlignment="1">
      <alignment vertical="center" wrapText="1"/>
    </xf>
    <xf numFmtId="49" fontId="5" fillId="0" borderId="0" xfId="0" applyNumberFormat="1" applyFont="1" applyFill="1" applyBorder="1" applyAlignment="1">
      <alignment vertical="center" wrapText="1"/>
    </xf>
    <xf numFmtId="49" fontId="5" fillId="0" borderId="4" xfId="0" applyNumberFormat="1" applyFont="1" applyFill="1" applyBorder="1" applyAlignment="1">
      <alignment vertical="center"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66FFFF"/>
      <color rgb="FFCCFFCC"/>
      <color rgb="FFFF99FF"/>
      <color rgb="FFCCECFF"/>
      <color rgb="FFFFCCFF"/>
      <color rgb="FFFFCC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2"/>
  <sheetViews>
    <sheetView showGridLines="0" tabSelected="1" view="pageBreakPreview" zoomScaleNormal="100" zoomScaleSheetLayoutView="100" workbookViewId="0"/>
  </sheetViews>
  <sheetFormatPr defaultColWidth="9.140625" defaultRowHeight="15" customHeight="1" outlineLevelCol="1" x14ac:dyDescent="0.15"/>
  <cols>
    <col min="1" max="1" width="0.85546875" style="1" customWidth="1"/>
    <col min="2" max="2" width="8.140625" style="1" customWidth="1"/>
    <col min="3" max="3" width="6.5703125" style="1" customWidth="1" outlineLevel="1"/>
    <col min="4" max="5" width="7.140625" style="1" customWidth="1"/>
    <col min="6" max="7" width="7.140625" style="1" customWidth="1" outlineLevel="1"/>
    <col min="8" max="10" width="7.140625" style="1" customWidth="1"/>
    <col min="11" max="12" width="7.140625" style="1" customWidth="1" outlineLevel="1"/>
    <col min="13" max="15" width="7.140625" style="1" customWidth="1"/>
    <col min="16" max="17" width="7.140625" style="1" customWidth="1" outlineLevel="1"/>
    <col min="18" max="20" width="7.140625" style="1" customWidth="1"/>
    <col min="21" max="22" width="7.140625" style="1" customWidth="1" outlineLevel="1"/>
    <col min="23" max="25" width="7.140625" style="1" customWidth="1"/>
    <col min="26" max="27" width="7.140625" style="1" customWidth="1" outlineLevel="1"/>
    <col min="28" max="30" width="7.140625" style="1" customWidth="1"/>
    <col min="31" max="32" width="7.140625" style="1" customWidth="1" outlineLevel="1"/>
    <col min="33" max="35" width="7.140625" style="1" customWidth="1"/>
    <col min="36" max="37" width="7.140625" style="1" customWidth="1" outlineLevel="1"/>
    <col min="38" max="38" width="7.140625" style="1" customWidth="1"/>
    <col min="39" max="39" width="0.42578125" style="1" customWidth="1"/>
    <col min="40" max="40" width="2.7109375" style="1" customWidth="1"/>
    <col min="41" max="42" width="9.140625" style="1"/>
    <col min="43" max="48" width="8.5703125" style="1" customWidth="1"/>
    <col min="49" max="16384" width="9.140625" style="1"/>
  </cols>
  <sheetData>
    <row r="1" spans="1:38" ht="15" customHeight="1" x14ac:dyDescent="0.15">
      <c r="A1" s="1" t="s">
        <v>52</v>
      </c>
      <c r="B1" s="22"/>
      <c r="C1" s="22"/>
      <c r="D1" s="22"/>
      <c r="E1" s="22"/>
      <c r="F1" s="22"/>
      <c r="G1" s="22"/>
    </row>
    <row r="2" spans="1:38" ht="35.1" customHeight="1" x14ac:dyDescent="0.15">
      <c r="B2" s="32"/>
      <c r="C2" s="216"/>
      <c r="D2" s="27" t="s">
        <v>133</v>
      </c>
      <c r="E2" s="28"/>
      <c r="F2" s="28"/>
      <c r="G2" s="28"/>
      <c r="H2" s="213"/>
      <c r="I2" s="242" t="s">
        <v>595</v>
      </c>
      <c r="J2" s="28"/>
      <c r="K2" s="28"/>
      <c r="L2" s="28"/>
      <c r="M2" s="213"/>
      <c r="N2" s="27" t="s">
        <v>183</v>
      </c>
      <c r="O2" s="28"/>
      <c r="P2" s="28"/>
      <c r="Q2" s="28"/>
      <c r="R2" s="213"/>
      <c r="S2" s="27" t="s">
        <v>184</v>
      </c>
      <c r="T2" s="28"/>
      <c r="U2" s="28"/>
      <c r="V2" s="28"/>
      <c r="W2" s="213"/>
      <c r="X2" s="242" t="s">
        <v>593</v>
      </c>
      <c r="Y2" s="28"/>
      <c r="Z2" s="28"/>
      <c r="AA2" s="28"/>
      <c r="AB2" s="213"/>
      <c r="AC2" s="242" t="s">
        <v>592</v>
      </c>
      <c r="AD2" s="28"/>
      <c r="AE2" s="28"/>
      <c r="AF2" s="28"/>
      <c r="AG2" s="213"/>
      <c r="AH2" s="339" t="s">
        <v>594</v>
      </c>
      <c r="AI2" s="28"/>
      <c r="AJ2" s="28"/>
      <c r="AK2" s="28"/>
      <c r="AL2" s="29"/>
    </row>
    <row r="3" spans="1:38" ht="22.7" customHeight="1" x14ac:dyDescent="0.15">
      <c r="B3" s="35"/>
      <c r="C3" s="218"/>
      <c r="D3" s="243" t="s">
        <v>315</v>
      </c>
      <c r="E3" s="243" t="s">
        <v>368</v>
      </c>
      <c r="F3" s="244" t="s">
        <v>387</v>
      </c>
      <c r="G3" s="245" t="s">
        <v>388</v>
      </c>
      <c r="H3" s="246" t="s">
        <v>369</v>
      </c>
      <c r="I3" s="243" t="s">
        <v>315</v>
      </c>
      <c r="J3" s="243" t="s">
        <v>368</v>
      </c>
      <c r="K3" s="244" t="s">
        <v>387</v>
      </c>
      <c r="L3" s="245" t="s">
        <v>388</v>
      </c>
      <c r="M3" s="246" t="s">
        <v>369</v>
      </c>
      <c r="N3" s="243" t="s">
        <v>315</v>
      </c>
      <c r="O3" s="243" t="s">
        <v>368</v>
      </c>
      <c r="P3" s="244" t="s">
        <v>387</v>
      </c>
      <c r="Q3" s="245" t="s">
        <v>388</v>
      </c>
      <c r="R3" s="246" t="s">
        <v>369</v>
      </c>
      <c r="S3" s="243" t="s">
        <v>315</v>
      </c>
      <c r="T3" s="243" t="s">
        <v>368</v>
      </c>
      <c r="U3" s="244" t="s">
        <v>387</v>
      </c>
      <c r="V3" s="245" t="s">
        <v>388</v>
      </c>
      <c r="W3" s="246" t="s">
        <v>369</v>
      </c>
      <c r="X3" s="247" t="s">
        <v>315</v>
      </c>
      <c r="Y3" s="243" t="s">
        <v>368</v>
      </c>
      <c r="Z3" s="244" t="s">
        <v>387</v>
      </c>
      <c r="AA3" s="248" t="s">
        <v>388</v>
      </c>
      <c r="AB3" s="246" t="s">
        <v>369</v>
      </c>
      <c r="AC3" s="243" t="s">
        <v>315</v>
      </c>
      <c r="AD3" s="243" t="s">
        <v>368</v>
      </c>
      <c r="AE3" s="244" t="s">
        <v>387</v>
      </c>
      <c r="AF3" s="248" t="s">
        <v>388</v>
      </c>
      <c r="AG3" s="246" t="s">
        <v>369</v>
      </c>
      <c r="AH3" s="340" t="s">
        <v>315</v>
      </c>
      <c r="AI3" s="243" t="s">
        <v>368</v>
      </c>
      <c r="AJ3" s="244" t="s">
        <v>387</v>
      </c>
      <c r="AK3" s="248" t="s">
        <v>388</v>
      </c>
      <c r="AL3" s="243" t="s">
        <v>369</v>
      </c>
    </row>
    <row r="4" spans="1:38" ht="13.7" customHeight="1" x14ac:dyDescent="0.15">
      <c r="B4" s="34" t="s">
        <v>5</v>
      </c>
      <c r="C4" s="216"/>
      <c r="D4" s="100">
        <f>SUM(I4,X4)</f>
        <v>481</v>
      </c>
      <c r="E4" s="100">
        <f t="shared" ref="E4:G4" si="0">SUM(J4,Y4)</f>
        <v>153</v>
      </c>
      <c r="F4" s="100">
        <f t="shared" si="0"/>
        <v>1</v>
      </c>
      <c r="G4" s="100">
        <f t="shared" si="0"/>
        <v>327</v>
      </c>
      <c r="H4" s="275">
        <f>E4/D4*100</f>
        <v>31.80873180873181</v>
      </c>
      <c r="I4" s="100">
        <f>SUM(N4,S4)</f>
        <v>273</v>
      </c>
      <c r="J4" s="100">
        <f t="shared" ref="J4:K4" si="1">SUM(O4,T4)</f>
        <v>83</v>
      </c>
      <c r="K4" s="100">
        <f t="shared" si="1"/>
        <v>1</v>
      </c>
      <c r="L4" s="100">
        <f>I4-SUM(J4:K4)</f>
        <v>189</v>
      </c>
      <c r="M4" s="275">
        <f>J4/I4*100</f>
        <v>30.402930402930401</v>
      </c>
      <c r="N4" s="100">
        <v>80</v>
      </c>
      <c r="O4" s="100">
        <v>26</v>
      </c>
      <c r="P4" s="100">
        <v>0</v>
      </c>
      <c r="Q4" s="100">
        <f>N4-SUM(O4:P4)</f>
        <v>54</v>
      </c>
      <c r="R4" s="275">
        <f t="shared" ref="R4" si="2">O4/N4*100</f>
        <v>32.5</v>
      </c>
      <c r="S4" s="17">
        <v>193</v>
      </c>
      <c r="T4" s="17">
        <v>57</v>
      </c>
      <c r="U4" s="100">
        <v>1</v>
      </c>
      <c r="V4" s="100">
        <f>S4-SUM(T4:U4)</f>
        <v>135</v>
      </c>
      <c r="W4" s="275">
        <f t="shared" ref="W4" si="3">T4/S4*100</f>
        <v>29.533678756476682</v>
      </c>
      <c r="X4" s="17">
        <v>208</v>
      </c>
      <c r="Y4" s="17">
        <v>70</v>
      </c>
      <c r="Z4" s="100">
        <v>0</v>
      </c>
      <c r="AA4" s="100">
        <f>X4-SUM(Y4:Z4)</f>
        <v>138</v>
      </c>
      <c r="AB4" s="275">
        <f t="shared" ref="AB4" si="4">Y4/X4*100</f>
        <v>33.653846153846153</v>
      </c>
      <c r="AC4" s="179">
        <v>193</v>
      </c>
      <c r="AD4" s="179">
        <v>62</v>
      </c>
      <c r="AE4" s="179">
        <v>0</v>
      </c>
      <c r="AF4" s="100">
        <f>AC4-SUM(AD4:AE4)</f>
        <v>131</v>
      </c>
      <c r="AG4" s="275">
        <f t="shared" ref="AG4" si="5">IF(AC4=0,0,AD4/AC4*100)</f>
        <v>32.124352331606218</v>
      </c>
      <c r="AH4" s="276">
        <f>SUM(N4,X4-AC4)</f>
        <v>95</v>
      </c>
      <c r="AI4" s="179">
        <f t="shared" ref="AI4:AJ4" si="6">SUM(O4,Y4-AD4)</f>
        <v>34</v>
      </c>
      <c r="AJ4" s="179">
        <f t="shared" si="6"/>
        <v>0</v>
      </c>
      <c r="AK4" s="100">
        <f>AH4-SUM(AI4:AJ4)</f>
        <v>61</v>
      </c>
      <c r="AL4" s="3">
        <f t="shared" ref="AL4:AL50" si="7">IF(AH4=0,0,AI4/AH4*100)</f>
        <v>35.789473684210527</v>
      </c>
    </row>
    <row r="5" spans="1:38" ht="13.7" customHeight="1" x14ac:dyDescent="0.15">
      <c r="B5" s="34" t="s">
        <v>6</v>
      </c>
      <c r="C5" s="217"/>
      <c r="D5" s="67">
        <f t="shared" ref="D5:D50" si="8">SUM(I5,X5)</f>
        <v>117</v>
      </c>
      <c r="E5" s="67">
        <f t="shared" ref="E5:E50" si="9">SUM(J5,Y5)</f>
        <v>63</v>
      </c>
      <c r="F5" s="67">
        <f t="shared" ref="F5:F50" si="10">SUM(K5,Z5)</f>
        <v>0</v>
      </c>
      <c r="G5" s="67">
        <f t="shared" ref="G5:G50" si="11">SUM(L5,AA5)</f>
        <v>54</v>
      </c>
      <c r="H5" s="126">
        <f t="shared" ref="H5:H50" si="12">E5/D5*100</f>
        <v>53.846153846153847</v>
      </c>
      <c r="I5" s="67">
        <f t="shared" ref="I5:I50" si="13">SUM(N5,S5)</f>
        <v>81</v>
      </c>
      <c r="J5" s="67">
        <f t="shared" ref="J5:J50" si="14">SUM(O5,T5)</f>
        <v>42</v>
      </c>
      <c r="K5" s="67">
        <f t="shared" ref="K5:K50" si="15">SUM(P5,U5)</f>
        <v>0</v>
      </c>
      <c r="L5" s="67">
        <f t="shared" ref="L5:L50" si="16">I5-SUM(J5:K5)</f>
        <v>39</v>
      </c>
      <c r="M5" s="126">
        <f t="shared" ref="M5:M50" si="17">J5/I5*100</f>
        <v>51.851851851851848</v>
      </c>
      <c r="N5" s="67">
        <v>2</v>
      </c>
      <c r="O5" s="67">
        <v>2</v>
      </c>
      <c r="P5" s="67">
        <v>0</v>
      </c>
      <c r="Q5" s="67">
        <f t="shared" ref="Q5:Q50" si="18">N5-SUM(O5:P5)</f>
        <v>0</v>
      </c>
      <c r="R5" s="126">
        <f t="shared" ref="R5:R50" si="19">O5/N5*100</f>
        <v>100</v>
      </c>
      <c r="S5" s="18">
        <v>79</v>
      </c>
      <c r="T5" s="18">
        <v>40</v>
      </c>
      <c r="U5" s="67">
        <v>0</v>
      </c>
      <c r="V5" s="67">
        <f t="shared" ref="V5:V50" si="20">S5-SUM(T5:U5)</f>
        <v>39</v>
      </c>
      <c r="W5" s="126">
        <f t="shared" ref="W5:W50" si="21">T5/S5*100</f>
        <v>50.632911392405063</v>
      </c>
      <c r="X5" s="18">
        <v>36</v>
      </c>
      <c r="Y5" s="18">
        <v>21</v>
      </c>
      <c r="Z5" s="67">
        <v>0</v>
      </c>
      <c r="AA5" s="67">
        <f t="shared" ref="AA5:AA50" si="22">X5-SUM(Y5:Z5)</f>
        <v>15</v>
      </c>
      <c r="AB5" s="126">
        <f t="shared" ref="AB5:AB50" si="23">Y5/X5*100</f>
        <v>58.333333333333336</v>
      </c>
      <c r="AC5" s="111">
        <v>34</v>
      </c>
      <c r="AD5" s="111">
        <v>20</v>
      </c>
      <c r="AE5" s="111">
        <v>0</v>
      </c>
      <c r="AF5" s="67">
        <f t="shared" ref="AF5:AF50" si="24">AC5-SUM(AD5:AE5)</f>
        <v>14</v>
      </c>
      <c r="AG5" s="126">
        <f t="shared" ref="AG5:AG50" si="25">IF(AC5=0,0,AD5/AC5*100)</f>
        <v>58.82352941176471</v>
      </c>
      <c r="AH5" s="277">
        <f t="shared" ref="AH5:AH50" si="26">SUM(N5,X5-AC5)</f>
        <v>4</v>
      </c>
      <c r="AI5" s="111">
        <f t="shared" ref="AI5:AI50" si="27">SUM(O5,Y5-AD5)</f>
        <v>3</v>
      </c>
      <c r="AJ5" s="111">
        <f t="shared" ref="AJ5:AJ50" si="28">SUM(P5,Z5-AE5)</f>
        <v>0</v>
      </c>
      <c r="AK5" s="67">
        <f t="shared" ref="AK5:AK50" si="29">AH5-SUM(AI5:AJ5)</f>
        <v>1</v>
      </c>
      <c r="AL5" s="4">
        <f t="shared" si="7"/>
        <v>75</v>
      </c>
    </row>
    <row r="6" spans="1:38" ht="13.7" customHeight="1" x14ac:dyDescent="0.15">
      <c r="B6" s="34" t="s">
        <v>7</v>
      </c>
      <c r="C6" s="217"/>
      <c r="D6" s="67">
        <f t="shared" si="8"/>
        <v>73</v>
      </c>
      <c r="E6" s="67">
        <f t="shared" si="9"/>
        <v>28</v>
      </c>
      <c r="F6" s="67">
        <f t="shared" si="10"/>
        <v>1</v>
      </c>
      <c r="G6" s="67">
        <f t="shared" si="11"/>
        <v>44</v>
      </c>
      <c r="H6" s="126">
        <f t="shared" si="12"/>
        <v>38.356164383561641</v>
      </c>
      <c r="I6" s="67">
        <f t="shared" si="13"/>
        <v>48</v>
      </c>
      <c r="J6" s="67">
        <f t="shared" si="14"/>
        <v>16</v>
      </c>
      <c r="K6" s="67">
        <f t="shared" si="15"/>
        <v>0</v>
      </c>
      <c r="L6" s="67">
        <f t="shared" si="16"/>
        <v>32</v>
      </c>
      <c r="M6" s="126">
        <f t="shared" si="17"/>
        <v>33.333333333333329</v>
      </c>
      <c r="N6" s="67">
        <v>3</v>
      </c>
      <c r="O6" s="67">
        <v>2</v>
      </c>
      <c r="P6" s="67">
        <v>0</v>
      </c>
      <c r="Q6" s="67">
        <f t="shared" si="18"/>
        <v>1</v>
      </c>
      <c r="R6" s="126">
        <f t="shared" si="19"/>
        <v>66.666666666666657</v>
      </c>
      <c r="S6" s="18">
        <v>45</v>
      </c>
      <c r="T6" s="18">
        <v>14</v>
      </c>
      <c r="U6" s="67">
        <v>0</v>
      </c>
      <c r="V6" s="67">
        <f t="shared" si="20"/>
        <v>31</v>
      </c>
      <c r="W6" s="126">
        <f t="shared" si="21"/>
        <v>31.111111111111111</v>
      </c>
      <c r="X6" s="18">
        <v>25</v>
      </c>
      <c r="Y6" s="18">
        <v>12</v>
      </c>
      <c r="Z6" s="67">
        <v>1</v>
      </c>
      <c r="AA6" s="67">
        <f t="shared" si="22"/>
        <v>12</v>
      </c>
      <c r="AB6" s="126">
        <f t="shared" si="23"/>
        <v>48</v>
      </c>
      <c r="AC6" s="111">
        <v>24</v>
      </c>
      <c r="AD6" s="111">
        <v>12</v>
      </c>
      <c r="AE6" s="111">
        <v>1</v>
      </c>
      <c r="AF6" s="67">
        <f t="shared" si="24"/>
        <v>11</v>
      </c>
      <c r="AG6" s="126">
        <f t="shared" si="25"/>
        <v>50</v>
      </c>
      <c r="AH6" s="277">
        <f t="shared" si="26"/>
        <v>4</v>
      </c>
      <c r="AI6" s="111">
        <f t="shared" si="27"/>
        <v>2</v>
      </c>
      <c r="AJ6" s="111">
        <f t="shared" si="28"/>
        <v>0</v>
      </c>
      <c r="AK6" s="67">
        <f t="shared" si="29"/>
        <v>2</v>
      </c>
      <c r="AL6" s="4">
        <f t="shared" si="7"/>
        <v>50</v>
      </c>
    </row>
    <row r="7" spans="1:38" ht="13.7" customHeight="1" x14ac:dyDescent="0.15">
      <c r="B7" s="34" t="s">
        <v>8</v>
      </c>
      <c r="C7" s="217"/>
      <c r="D7" s="67">
        <f t="shared" si="8"/>
        <v>108</v>
      </c>
      <c r="E7" s="67">
        <f t="shared" si="9"/>
        <v>42</v>
      </c>
      <c r="F7" s="67">
        <f t="shared" si="10"/>
        <v>0</v>
      </c>
      <c r="G7" s="67">
        <f t="shared" si="11"/>
        <v>66</v>
      </c>
      <c r="H7" s="126">
        <f t="shared" si="12"/>
        <v>38.888888888888893</v>
      </c>
      <c r="I7" s="67">
        <f t="shared" si="13"/>
        <v>64</v>
      </c>
      <c r="J7" s="67">
        <f t="shared" si="14"/>
        <v>22</v>
      </c>
      <c r="K7" s="67">
        <f t="shared" si="15"/>
        <v>0</v>
      </c>
      <c r="L7" s="67">
        <f t="shared" si="16"/>
        <v>42</v>
      </c>
      <c r="M7" s="126">
        <f t="shared" si="17"/>
        <v>34.375</v>
      </c>
      <c r="N7" s="67">
        <v>24</v>
      </c>
      <c r="O7" s="67">
        <v>6</v>
      </c>
      <c r="P7" s="67">
        <v>0</v>
      </c>
      <c r="Q7" s="67">
        <f t="shared" si="18"/>
        <v>18</v>
      </c>
      <c r="R7" s="126">
        <f t="shared" si="19"/>
        <v>25</v>
      </c>
      <c r="S7" s="18">
        <v>40</v>
      </c>
      <c r="T7" s="18">
        <v>16</v>
      </c>
      <c r="U7" s="67">
        <v>0</v>
      </c>
      <c r="V7" s="67">
        <f t="shared" si="20"/>
        <v>24</v>
      </c>
      <c r="W7" s="126">
        <f t="shared" si="21"/>
        <v>40</v>
      </c>
      <c r="X7" s="18">
        <v>44</v>
      </c>
      <c r="Y7" s="18">
        <v>20</v>
      </c>
      <c r="Z7" s="67">
        <v>0</v>
      </c>
      <c r="AA7" s="67">
        <f t="shared" si="22"/>
        <v>24</v>
      </c>
      <c r="AB7" s="126">
        <f t="shared" si="23"/>
        <v>45.454545454545453</v>
      </c>
      <c r="AC7" s="111">
        <v>40</v>
      </c>
      <c r="AD7" s="111">
        <v>18</v>
      </c>
      <c r="AE7" s="111">
        <v>0</v>
      </c>
      <c r="AF7" s="67">
        <f t="shared" si="24"/>
        <v>22</v>
      </c>
      <c r="AG7" s="126">
        <f t="shared" si="25"/>
        <v>45</v>
      </c>
      <c r="AH7" s="277">
        <f t="shared" si="26"/>
        <v>28</v>
      </c>
      <c r="AI7" s="111">
        <f t="shared" si="27"/>
        <v>8</v>
      </c>
      <c r="AJ7" s="111">
        <f t="shared" si="28"/>
        <v>0</v>
      </c>
      <c r="AK7" s="67">
        <f t="shared" si="29"/>
        <v>20</v>
      </c>
      <c r="AL7" s="4">
        <f t="shared" si="7"/>
        <v>28.571428571428569</v>
      </c>
    </row>
    <row r="8" spans="1:38" ht="13.7" customHeight="1" x14ac:dyDescent="0.15">
      <c r="B8" s="34" t="s">
        <v>9</v>
      </c>
      <c r="C8" s="217"/>
      <c r="D8" s="67">
        <f t="shared" si="8"/>
        <v>57</v>
      </c>
      <c r="E8" s="67">
        <f t="shared" si="9"/>
        <v>31</v>
      </c>
      <c r="F8" s="67">
        <f t="shared" si="10"/>
        <v>0</v>
      </c>
      <c r="G8" s="67">
        <f t="shared" si="11"/>
        <v>26</v>
      </c>
      <c r="H8" s="126">
        <f t="shared" si="12"/>
        <v>54.385964912280706</v>
      </c>
      <c r="I8" s="67">
        <f t="shared" si="13"/>
        <v>32</v>
      </c>
      <c r="J8" s="67">
        <f t="shared" si="14"/>
        <v>16</v>
      </c>
      <c r="K8" s="67">
        <f t="shared" si="15"/>
        <v>0</v>
      </c>
      <c r="L8" s="67">
        <f t="shared" si="16"/>
        <v>16</v>
      </c>
      <c r="M8" s="126">
        <f t="shared" si="17"/>
        <v>50</v>
      </c>
      <c r="N8" s="67">
        <v>13</v>
      </c>
      <c r="O8" s="67">
        <v>6</v>
      </c>
      <c r="P8" s="67">
        <v>0</v>
      </c>
      <c r="Q8" s="67">
        <f t="shared" si="18"/>
        <v>7</v>
      </c>
      <c r="R8" s="126">
        <f t="shared" si="19"/>
        <v>46.153846153846153</v>
      </c>
      <c r="S8" s="18">
        <v>19</v>
      </c>
      <c r="T8" s="18">
        <v>10</v>
      </c>
      <c r="U8" s="67">
        <v>0</v>
      </c>
      <c r="V8" s="67">
        <f t="shared" si="20"/>
        <v>9</v>
      </c>
      <c r="W8" s="126">
        <f t="shared" si="21"/>
        <v>52.631578947368418</v>
      </c>
      <c r="X8" s="18">
        <v>25</v>
      </c>
      <c r="Y8" s="18">
        <v>15</v>
      </c>
      <c r="Z8" s="67">
        <v>0</v>
      </c>
      <c r="AA8" s="67">
        <f t="shared" si="22"/>
        <v>10</v>
      </c>
      <c r="AB8" s="126">
        <f t="shared" si="23"/>
        <v>60</v>
      </c>
      <c r="AC8" s="111">
        <v>17</v>
      </c>
      <c r="AD8" s="111">
        <v>10</v>
      </c>
      <c r="AE8" s="111">
        <v>0</v>
      </c>
      <c r="AF8" s="67">
        <f t="shared" si="24"/>
        <v>7</v>
      </c>
      <c r="AG8" s="126">
        <f t="shared" si="25"/>
        <v>58.82352941176471</v>
      </c>
      <c r="AH8" s="277">
        <f t="shared" si="26"/>
        <v>21</v>
      </c>
      <c r="AI8" s="111">
        <f t="shared" si="27"/>
        <v>11</v>
      </c>
      <c r="AJ8" s="111">
        <f t="shared" si="28"/>
        <v>0</v>
      </c>
      <c r="AK8" s="67">
        <f t="shared" si="29"/>
        <v>10</v>
      </c>
      <c r="AL8" s="4">
        <f t="shared" si="7"/>
        <v>52.380952380952387</v>
      </c>
    </row>
    <row r="9" spans="1:38" ht="13.7" customHeight="1" x14ac:dyDescent="0.15">
      <c r="B9" s="34" t="s">
        <v>10</v>
      </c>
      <c r="C9" s="217"/>
      <c r="D9" s="67">
        <f t="shared" si="8"/>
        <v>75</v>
      </c>
      <c r="E9" s="67">
        <f t="shared" si="9"/>
        <v>27</v>
      </c>
      <c r="F9" s="67">
        <f t="shared" si="10"/>
        <v>0</v>
      </c>
      <c r="G9" s="67">
        <f t="shared" si="11"/>
        <v>48</v>
      </c>
      <c r="H9" s="126">
        <f t="shared" si="12"/>
        <v>36</v>
      </c>
      <c r="I9" s="67">
        <f t="shared" si="13"/>
        <v>50</v>
      </c>
      <c r="J9" s="67">
        <f t="shared" si="14"/>
        <v>17</v>
      </c>
      <c r="K9" s="67">
        <f t="shared" si="15"/>
        <v>0</v>
      </c>
      <c r="L9" s="67">
        <f t="shared" si="16"/>
        <v>33</v>
      </c>
      <c r="M9" s="126">
        <f t="shared" si="17"/>
        <v>34</v>
      </c>
      <c r="N9" s="67">
        <v>15</v>
      </c>
      <c r="O9" s="67">
        <v>5</v>
      </c>
      <c r="P9" s="67">
        <v>0</v>
      </c>
      <c r="Q9" s="67">
        <f t="shared" si="18"/>
        <v>10</v>
      </c>
      <c r="R9" s="126">
        <f t="shared" si="19"/>
        <v>33.333333333333329</v>
      </c>
      <c r="S9" s="18">
        <v>35</v>
      </c>
      <c r="T9" s="18">
        <v>12</v>
      </c>
      <c r="U9" s="67">
        <v>0</v>
      </c>
      <c r="V9" s="67">
        <f t="shared" si="20"/>
        <v>23</v>
      </c>
      <c r="W9" s="126">
        <f t="shared" si="21"/>
        <v>34.285714285714285</v>
      </c>
      <c r="X9" s="18">
        <v>25</v>
      </c>
      <c r="Y9" s="18">
        <v>10</v>
      </c>
      <c r="Z9" s="67">
        <v>0</v>
      </c>
      <c r="AA9" s="67">
        <f t="shared" si="22"/>
        <v>15</v>
      </c>
      <c r="AB9" s="126">
        <f t="shared" si="23"/>
        <v>40</v>
      </c>
      <c r="AC9" s="111">
        <v>22</v>
      </c>
      <c r="AD9" s="111">
        <v>8</v>
      </c>
      <c r="AE9" s="111">
        <v>0</v>
      </c>
      <c r="AF9" s="67">
        <f t="shared" si="24"/>
        <v>14</v>
      </c>
      <c r="AG9" s="126">
        <f t="shared" si="25"/>
        <v>36.363636363636367</v>
      </c>
      <c r="AH9" s="277">
        <f t="shared" si="26"/>
        <v>18</v>
      </c>
      <c r="AI9" s="111">
        <f t="shared" si="27"/>
        <v>7</v>
      </c>
      <c r="AJ9" s="111">
        <f t="shared" si="28"/>
        <v>0</v>
      </c>
      <c r="AK9" s="67">
        <f t="shared" si="29"/>
        <v>11</v>
      </c>
      <c r="AL9" s="4">
        <f t="shared" si="7"/>
        <v>38.888888888888893</v>
      </c>
    </row>
    <row r="10" spans="1:38" ht="13.7" customHeight="1" x14ac:dyDescent="0.15">
      <c r="B10" s="34" t="s">
        <v>11</v>
      </c>
      <c r="C10" s="217"/>
      <c r="D10" s="67">
        <f t="shared" si="8"/>
        <v>81</v>
      </c>
      <c r="E10" s="67">
        <f t="shared" si="9"/>
        <v>33</v>
      </c>
      <c r="F10" s="67">
        <f t="shared" si="10"/>
        <v>0</v>
      </c>
      <c r="G10" s="67">
        <f t="shared" si="11"/>
        <v>48</v>
      </c>
      <c r="H10" s="126">
        <f t="shared" si="12"/>
        <v>40.74074074074074</v>
      </c>
      <c r="I10" s="67">
        <f t="shared" si="13"/>
        <v>43</v>
      </c>
      <c r="J10" s="67">
        <f t="shared" si="14"/>
        <v>17</v>
      </c>
      <c r="K10" s="67">
        <f t="shared" si="15"/>
        <v>0</v>
      </c>
      <c r="L10" s="67">
        <f t="shared" si="16"/>
        <v>26</v>
      </c>
      <c r="M10" s="126">
        <f t="shared" si="17"/>
        <v>39.534883720930232</v>
      </c>
      <c r="N10" s="67">
        <v>18</v>
      </c>
      <c r="O10" s="67">
        <v>7</v>
      </c>
      <c r="P10" s="67">
        <v>0</v>
      </c>
      <c r="Q10" s="67">
        <f t="shared" si="18"/>
        <v>11</v>
      </c>
      <c r="R10" s="126">
        <f t="shared" si="19"/>
        <v>38.888888888888893</v>
      </c>
      <c r="S10" s="18">
        <v>25</v>
      </c>
      <c r="T10" s="18">
        <v>10</v>
      </c>
      <c r="U10" s="67">
        <v>0</v>
      </c>
      <c r="V10" s="67">
        <f t="shared" si="20"/>
        <v>15</v>
      </c>
      <c r="W10" s="126">
        <f t="shared" si="21"/>
        <v>40</v>
      </c>
      <c r="X10" s="18">
        <v>38</v>
      </c>
      <c r="Y10" s="18">
        <v>16</v>
      </c>
      <c r="Z10" s="67">
        <v>0</v>
      </c>
      <c r="AA10" s="67">
        <f t="shared" si="22"/>
        <v>22</v>
      </c>
      <c r="AB10" s="126">
        <f t="shared" si="23"/>
        <v>42.105263157894733</v>
      </c>
      <c r="AC10" s="111">
        <v>35</v>
      </c>
      <c r="AD10" s="111">
        <v>13</v>
      </c>
      <c r="AE10" s="111">
        <v>0</v>
      </c>
      <c r="AF10" s="67">
        <f t="shared" si="24"/>
        <v>22</v>
      </c>
      <c r="AG10" s="126">
        <f t="shared" si="25"/>
        <v>37.142857142857146</v>
      </c>
      <c r="AH10" s="277">
        <f t="shared" si="26"/>
        <v>21</v>
      </c>
      <c r="AI10" s="111">
        <f t="shared" si="27"/>
        <v>10</v>
      </c>
      <c r="AJ10" s="111">
        <f t="shared" si="28"/>
        <v>0</v>
      </c>
      <c r="AK10" s="67">
        <f t="shared" si="29"/>
        <v>11</v>
      </c>
      <c r="AL10" s="4">
        <f t="shared" si="7"/>
        <v>47.619047619047613</v>
      </c>
    </row>
    <row r="11" spans="1:38" ht="13.7" customHeight="1" x14ac:dyDescent="0.15">
      <c r="B11" s="34" t="s">
        <v>12</v>
      </c>
      <c r="C11" s="217"/>
      <c r="D11" s="67">
        <f t="shared" si="8"/>
        <v>130</v>
      </c>
      <c r="E11" s="67">
        <f t="shared" si="9"/>
        <v>42</v>
      </c>
      <c r="F11" s="67">
        <f t="shared" si="10"/>
        <v>0</v>
      </c>
      <c r="G11" s="67">
        <f t="shared" si="11"/>
        <v>88</v>
      </c>
      <c r="H11" s="126">
        <f t="shared" si="12"/>
        <v>32.307692307692307</v>
      </c>
      <c r="I11" s="67">
        <f t="shared" si="13"/>
        <v>60</v>
      </c>
      <c r="J11" s="67">
        <f t="shared" si="14"/>
        <v>19</v>
      </c>
      <c r="K11" s="67">
        <f t="shared" si="15"/>
        <v>0</v>
      </c>
      <c r="L11" s="67">
        <f t="shared" si="16"/>
        <v>41</v>
      </c>
      <c r="M11" s="126">
        <f t="shared" si="17"/>
        <v>31.666666666666664</v>
      </c>
      <c r="N11" s="67">
        <v>27</v>
      </c>
      <c r="O11" s="67">
        <v>10</v>
      </c>
      <c r="P11" s="67">
        <v>0</v>
      </c>
      <c r="Q11" s="67">
        <f t="shared" si="18"/>
        <v>17</v>
      </c>
      <c r="R11" s="126">
        <f t="shared" si="19"/>
        <v>37.037037037037038</v>
      </c>
      <c r="S11" s="18">
        <v>33</v>
      </c>
      <c r="T11" s="18">
        <v>9</v>
      </c>
      <c r="U11" s="67">
        <v>0</v>
      </c>
      <c r="V11" s="67">
        <f t="shared" si="20"/>
        <v>24</v>
      </c>
      <c r="W11" s="126">
        <f t="shared" si="21"/>
        <v>27.27272727272727</v>
      </c>
      <c r="X11" s="18">
        <v>70</v>
      </c>
      <c r="Y11" s="18">
        <v>23</v>
      </c>
      <c r="Z11" s="67">
        <v>0</v>
      </c>
      <c r="AA11" s="67">
        <f t="shared" si="22"/>
        <v>47</v>
      </c>
      <c r="AB11" s="126">
        <f t="shared" si="23"/>
        <v>32.857142857142854</v>
      </c>
      <c r="AC11" s="111">
        <v>68</v>
      </c>
      <c r="AD11" s="111">
        <v>21</v>
      </c>
      <c r="AE11" s="111">
        <v>0</v>
      </c>
      <c r="AF11" s="67">
        <f t="shared" si="24"/>
        <v>47</v>
      </c>
      <c r="AG11" s="126">
        <f t="shared" si="25"/>
        <v>30.882352941176471</v>
      </c>
      <c r="AH11" s="277">
        <f t="shared" si="26"/>
        <v>29</v>
      </c>
      <c r="AI11" s="111">
        <f t="shared" si="27"/>
        <v>12</v>
      </c>
      <c r="AJ11" s="111">
        <f t="shared" si="28"/>
        <v>0</v>
      </c>
      <c r="AK11" s="67">
        <f t="shared" si="29"/>
        <v>17</v>
      </c>
      <c r="AL11" s="4">
        <f t="shared" si="7"/>
        <v>41.379310344827587</v>
      </c>
    </row>
    <row r="12" spans="1:38" ht="13.7" customHeight="1" x14ac:dyDescent="0.15">
      <c r="B12" s="34" t="s">
        <v>13</v>
      </c>
      <c r="C12" s="217"/>
      <c r="D12" s="67">
        <f t="shared" si="8"/>
        <v>84</v>
      </c>
      <c r="E12" s="67">
        <f t="shared" si="9"/>
        <v>31</v>
      </c>
      <c r="F12" s="67">
        <f t="shared" si="10"/>
        <v>0</v>
      </c>
      <c r="G12" s="67">
        <f t="shared" si="11"/>
        <v>53</v>
      </c>
      <c r="H12" s="126">
        <f t="shared" si="12"/>
        <v>36.904761904761905</v>
      </c>
      <c r="I12" s="67">
        <f t="shared" si="13"/>
        <v>35</v>
      </c>
      <c r="J12" s="67">
        <f t="shared" si="14"/>
        <v>9</v>
      </c>
      <c r="K12" s="67">
        <f t="shared" si="15"/>
        <v>0</v>
      </c>
      <c r="L12" s="67">
        <f t="shared" si="16"/>
        <v>26</v>
      </c>
      <c r="M12" s="126">
        <f t="shared" si="17"/>
        <v>25.714285714285712</v>
      </c>
      <c r="N12" s="67">
        <v>18</v>
      </c>
      <c r="O12" s="67">
        <v>5</v>
      </c>
      <c r="P12" s="67">
        <v>0</v>
      </c>
      <c r="Q12" s="67">
        <f t="shared" si="18"/>
        <v>13</v>
      </c>
      <c r="R12" s="126">
        <f t="shared" si="19"/>
        <v>27.777777777777779</v>
      </c>
      <c r="S12" s="18">
        <v>17</v>
      </c>
      <c r="T12" s="18">
        <v>4</v>
      </c>
      <c r="U12" s="67">
        <v>0</v>
      </c>
      <c r="V12" s="67">
        <f t="shared" si="20"/>
        <v>13</v>
      </c>
      <c r="W12" s="126">
        <f t="shared" si="21"/>
        <v>23.52941176470588</v>
      </c>
      <c r="X12" s="18">
        <v>49</v>
      </c>
      <c r="Y12" s="18">
        <v>22</v>
      </c>
      <c r="Z12" s="67">
        <v>0</v>
      </c>
      <c r="AA12" s="67">
        <f t="shared" si="22"/>
        <v>27</v>
      </c>
      <c r="AB12" s="126">
        <f t="shared" si="23"/>
        <v>44.897959183673471</v>
      </c>
      <c r="AC12" s="111">
        <v>42</v>
      </c>
      <c r="AD12" s="111">
        <v>17</v>
      </c>
      <c r="AE12" s="111">
        <v>0</v>
      </c>
      <c r="AF12" s="67">
        <f t="shared" si="24"/>
        <v>25</v>
      </c>
      <c r="AG12" s="126">
        <f t="shared" si="25"/>
        <v>40.476190476190474</v>
      </c>
      <c r="AH12" s="277">
        <f t="shared" si="26"/>
        <v>25</v>
      </c>
      <c r="AI12" s="111">
        <f t="shared" si="27"/>
        <v>10</v>
      </c>
      <c r="AJ12" s="111">
        <f t="shared" si="28"/>
        <v>0</v>
      </c>
      <c r="AK12" s="67">
        <f t="shared" si="29"/>
        <v>15</v>
      </c>
      <c r="AL12" s="4">
        <f t="shared" si="7"/>
        <v>40</v>
      </c>
    </row>
    <row r="13" spans="1:38" ht="13.7" customHeight="1" x14ac:dyDescent="0.15">
      <c r="B13" s="34" t="s">
        <v>14</v>
      </c>
      <c r="C13" s="217"/>
      <c r="D13" s="67">
        <f t="shared" si="8"/>
        <v>178</v>
      </c>
      <c r="E13" s="67">
        <f t="shared" si="9"/>
        <v>51</v>
      </c>
      <c r="F13" s="67">
        <f t="shared" si="10"/>
        <v>0</v>
      </c>
      <c r="G13" s="67">
        <f t="shared" si="11"/>
        <v>127</v>
      </c>
      <c r="H13" s="126">
        <f t="shared" si="12"/>
        <v>28.651685393258425</v>
      </c>
      <c r="I13" s="67">
        <f t="shared" si="13"/>
        <v>123</v>
      </c>
      <c r="J13" s="67">
        <f t="shared" si="14"/>
        <v>35</v>
      </c>
      <c r="K13" s="67">
        <f t="shared" si="15"/>
        <v>0</v>
      </c>
      <c r="L13" s="67">
        <f t="shared" si="16"/>
        <v>88</v>
      </c>
      <c r="M13" s="126">
        <f t="shared" si="17"/>
        <v>28.455284552845526</v>
      </c>
      <c r="N13" s="67">
        <v>35</v>
      </c>
      <c r="O13" s="67">
        <v>7</v>
      </c>
      <c r="P13" s="67">
        <v>0</v>
      </c>
      <c r="Q13" s="67">
        <f t="shared" si="18"/>
        <v>28</v>
      </c>
      <c r="R13" s="126">
        <f t="shared" si="19"/>
        <v>20</v>
      </c>
      <c r="S13" s="18">
        <v>88</v>
      </c>
      <c r="T13" s="18">
        <v>28</v>
      </c>
      <c r="U13" s="67">
        <v>0</v>
      </c>
      <c r="V13" s="67">
        <f t="shared" si="20"/>
        <v>60</v>
      </c>
      <c r="W13" s="126">
        <f t="shared" si="21"/>
        <v>31.818181818181817</v>
      </c>
      <c r="X13" s="18">
        <v>55</v>
      </c>
      <c r="Y13" s="18">
        <v>16</v>
      </c>
      <c r="Z13" s="67">
        <v>0</v>
      </c>
      <c r="AA13" s="67">
        <f t="shared" si="22"/>
        <v>39</v>
      </c>
      <c r="AB13" s="126">
        <f t="shared" si="23"/>
        <v>29.09090909090909</v>
      </c>
      <c r="AC13" s="111">
        <v>51</v>
      </c>
      <c r="AD13" s="111">
        <v>14</v>
      </c>
      <c r="AE13" s="111">
        <v>0</v>
      </c>
      <c r="AF13" s="67">
        <f t="shared" si="24"/>
        <v>37</v>
      </c>
      <c r="AG13" s="126">
        <f t="shared" si="25"/>
        <v>27.450980392156865</v>
      </c>
      <c r="AH13" s="277">
        <f t="shared" si="26"/>
        <v>39</v>
      </c>
      <c r="AI13" s="111">
        <f t="shared" si="27"/>
        <v>9</v>
      </c>
      <c r="AJ13" s="111">
        <f t="shared" si="28"/>
        <v>0</v>
      </c>
      <c r="AK13" s="67">
        <f t="shared" si="29"/>
        <v>30</v>
      </c>
      <c r="AL13" s="4">
        <f t="shared" si="7"/>
        <v>23.076923076923077</v>
      </c>
    </row>
    <row r="14" spans="1:38" ht="13.7" customHeight="1" x14ac:dyDescent="0.15">
      <c r="B14" s="34" t="s">
        <v>15</v>
      </c>
      <c r="C14" s="217"/>
      <c r="D14" s="67">
        <f t="shared" si="8"/>
        <v>422</v>
      </c>
      <c r="E14" s="67">
        <f t="shared" si="9"/>
        <v>162</v>
      </c>
      <c r="F14" s="67">
        <f t="shared" si="10"/>
        <v>0</v>
      </c>
      <c r="G14" s="67">
        <f t="shared" si="11"/>
        <v>260</v>
      </c>
      <c r="H14" s="126">
        <f t="shared" si="12"/>
        <v>38.388625592417064</v>
      </c>
      <c r="I14" s="67">
        <f t="shared" si="13"/>
        <v>269</v>
      </c>
      <c r="J14" s="67">
        <f t="shared" si="14"/>
        <v>101</v>
      </c>
      <c r="K14" s="67">
        <f t="shared" si="15"/>
        <v>0</v>
      </c>
      <c r="L14" s="67">
        <f t="shared" si="16"/>
        <v>168</v>
      </c>
      <c r="M14" s="126">
        <f t="shared" si="17"/>
        <v>37.54646840148699</v>
      </c>
      <c r="N14" s="67">
        <v>207</v>
      </c>
      <c r="O14" s="67">
        <v>84</v>
      </c>
      <c r="P14" s="67">
        <v>0</v>
      </c>
      <c r="Q14" s="67">
        <f t="shared" si="18"/>
        <v>123</v>
      </c>
      <c r="R14" s="126">
        <f t="shared" si="19"/>
        <v>40.579710144927539</v>
      </c>
      <c r="S14" s="18">
        <v>62</v>
      </c>
      <c r="T14" s="18">
        <v>17</v>
      </c>
      <c r="U14" s="67">
        <v>0</v>
      </c>
      <c r="V14" s="67">
        <f t="shared" si="20"/>
        <v>45</v>
      </c>
      <c r="W14" s="126">
        <f t="shared" si="21"/>
        <v>27.419354838709676</v>
      </c>
      <c r="X14" s="18">
        <v>153</v>
      </c>
      <c r="Y14" s="18">
        <v>61</v>
      </c>
      <c r="Z14" s="67">
        <v>0</v>
      </c>
      <c r="AA14" s="67">
        <f t="shared" si="22"/>
        <v>92</v>
      </c>
      <c r="AB14" s="126">
        <f t="shared" si="23"/>
        <v>39.869281045751634</v>
      </c>
      <c r="AC14" s="111">
        <v>109</v>
      </c>
      <c r="AD14" s="111">
        <v>41</v>
      </c>
      <c r="AE14" s="111">
        <v>0</v>
      </c>
      <c r="AF14" s="67">
        <f t="shared" si="24"/>
        <v>68</v>
      </c>
      <c r="AG14" s="126">
        <f t="shared" si="25"/>
        <v>37.61467889908257</v>
      </c>
      <c r="AH14" s="277">
        <f t="shared" si="26"/>
        <v>251</v>
      </c>
      <c r="AI14" s="111">
        <f t="shared" si="27"/>
        <v>104</v>
      </c>
      <c r="AJ14" s="111">
        <f t="shared" si="28"/>
        <v>0</v>
      </c>
      <c r="AK14" s="67">
        <f t="shared" si="29"/>
        <v>147</v>
      </c>
      <c r="AL14" s="4">
        <f t="shared" si="7"/>
        <v>41.43426294820717</v>
      </c>
    </row>
    <row r="15" spans="1:38" ht="13.7" customHeight="1" x14ac:dyDescent="0.15">
      <c r="B15" s="34" t="s">
        <v>16</v>
      </c>
      <c r="C15" s="217"/>
      <c r="D15" s="67">
        <f t="shared" si="8"/>
        <v>304</v>
      </c>
      <c r="E15" s="67">
        <f t="shared" si="9"/>
        <v>121</v>
      </c>
      <c r="F15" s="67">
        <f t="shared" si="10"/>
        <v>0</v>
      </c>
      <c r="G15" s="67">
        <f t="shared" si="11"/>
        <v>183</v>
      </c>
      <c r="H15" s="126">
        <f t="shared" si="12"/>
        <v>39.80263157894737</v>
      </c>
      <c r="I15" s="67">
        <f t="shared" si="13"/>
        <v>177</v>
      </c>
      <c r="J15" s="67">
        <f t="shared" si="14"/>
        <v>71</v>
      </c>
      <c r="K15" s="67">
        <f t="shared" si="15"/>
        <v>0</v>
      </c>
      <c r="L15" s="67">
        <f t="shared" si="16"/>
        <v>106</v>
      </c>
      <c r="M15" s="126">
        <f t="shared" si="17"/>
        <v>40.112994350282491</v>
      </c>
      <c r="N15" s="67">
        <v>108</v>
      </c>
      <c r="O15" s="67">
        <v>49</v>
      </c>
      <c r="P15" s="67">
        <v>0</v>
      </c>
      <c r="Q15" s="67">
        <f t="shared" si="18"/>
        <v>59</v>
      </c>
      <c r="R15" s="126">
        <f t="shared" si="19"/>
        <v>45.370370370370374</v>
      </c>
      <c r="S15" s="18">
        <v>69</v>
      </c>
      <c r="T15" s="18">
        <v>22</v>
      </c>
      <c r="U15" s="67">
        <v>0</v>
      </c>
      <c r="V15" s="67">
        <f t="shared" si="20"/>
        <v>47</v>
      </c>
      <c r="W15" s="126">
        <f t="shared" si="21"/>
        <v>31.884057971014489</v>
      </c>
      <c r="X15" s="18">
        <v>127</v>
      </c>
      <c r="Y15" s="18">
        <v>50</v>
      </c>
      <c r="Z15" s="67">
        <v>0</v>
      </c>
      <c r="AA15" s="67">
        <f t="shared" si="22"/>
        <v>77</v>
      </c>
      <c r="AB15" s="126">
        <f t="shared" si="23"/>
        <v>39.370078740157481</v>
      </c>
      <c r="AC15" s="111">
        <v>116</v>
      </c>
      <c r="AD15" s="111">
        <v>44</v>
      </c>
      <c r="AE15" s="111">
        <v>0</v>
      </c>
      <c r="AF15" s="67">
        <f t="shared" si="24"/>
        <v>72</v>
      </c>
      <c r="AG15" s="126">
        <f t="shared" si="25"/>
        <v>37.931034482758619</v>
      </c>
      <c r="AH15" s="277">
        <f t="shared" si="26"/>
        <v>119</v>
      </c>
      <c r="AI15" s="111">
        <f t="shared" si="27"/>
        <v>55</v>
      </c>
      <c r="AJ15" s="111">
        <f t="shared" si="28"/>
        <v>0</v>
      </c>
      <c r="AK15" s="67">
        <f t="shared" si="29"/>
        <v>64</v>
      </c>
      <c r="AL15" s="4">
        <f t="shared" si="7"/>
        <v>46.218487394957982</v>
      </c>
    </row>
    <row r="16" spans="1:38" ht="13.7" customHeight="1" x14ac:dyDescent="0.15">
      <c r="B16" s="34" t="s">
        <v>17</v>
      </c>
      <c r="C16" s="217"/>
      <c r="D16" s="67">
        <f t="shared" si="8"/>
        <v>655</v>
      </c>
      <c r="E16" s="67">
        <f t="shared" si="9"/>
        <v>355</v>
      </c>
      <c r="F16" s="67">
        <f t="shared" si="10"/>
        <v>0</v>
      </c>
      <c r="G16" s="67">
        <f t="shared" si="11"/>
        <v>300</v>
      </c>
      <c r="H16" s="126">
        <f t="shared" si="12"/>
        <v>54.198473282442748</v>
      </c>
      <c r="I16" s="67">
        <f t="shared" si="13"/>
        <v>436</v>
      </c>
      <c r="J16" s="67">
        <f t="shared" si="14"/>
        <v>251</v>
      </c>
      <c r="K16" s="67">
        <f t="shared" si="15"/>
        <v>0</v>
      </c>
      <c r="L16" s="67">
        <f t="shared" si="16"/>
        <v>185</v>
      </c>
      <c r="M16" s="126">
        <f t="shared" si="17"/>
        <v>57.568807339449549</v>
      </c>
      <c r="N16" s="67">
        <v>383</v>
      </c>
      <c r="O16" s="67">
        <v>235</v>
      </c>
      <c r="P16" s="67">
        <v>0</v>
      </c>
      <c r="Q16" s="67">
        <f t="shared" si="18"/>
        <v>148</v>
      </c>
      <c r="R16" s="126">
        <f t="shared" si="19"/>
        <v>61.357702349869449</v>
      </c>
      <c r="S16" s="18">
        <v>53</v>
      </c>
      <c r="T16" s="18">
        <v>16</v>
      </c>
      <c r="U16" s="67">
        <v>0</v>
      </c>
      <c r="V16" s="67">
        <f t="shared" si="20"/>
        <v>37</v>
      </c>
      <c r="W16" s="126">
        <f t="shared" si="21"/>
        <v>30.188679245283019</v>
      </c>
      <c r="X16" s="18">
        <v>219</v>
      </c>
      <c r="Y16" s="18">
        <v>104</v>
      </c>
      <c r="Z16" s="67">
        <v>0</v>
      </c>
      <c r="AA16" s="67">
        <f t="shared" si="22"/>
        <v>115</v>
      </c>
      <c r="AB16" s="126">
        <f t="shared" si="23"/>
        <v>47.48858447488584</v>
      </c>
      <c r="AC16" s="111">
        <v>177</v>
      </c>
      <c r="AD16" s="111">
        <v>86</v>
      </c>
      <c r="AE16" s="111">
        <v>0</v>
      </c>
      <c r="AF16" s="67">
        <f t="shared" si="24"/>
        <v>91</v>
      </c>
      <c r="AG16" s="126">
        <f t="shared" si="25"/>
        <v>48.587570621468927</v>
      </c>
      <c r="AH16" s="277">
        <f t="shared" si="26"/>
        <v>425</v>
      </c>
      <c r="AI16" s="111">
        <f t="shared" si="27"/>
        <v>253</v>
      </c>
      <c r="AJ16" s="111">
        <f t="shared" si="28"/>
        <v>0</v>
      </c>
      <c r="AK16" s="67">
        <f t="shared" si="29"/>
        <v>172</v>
      </c>
      <c r="AL16" s="4">
        <f t="shared" si="7"/>
        <v>59.529411764705884</v>
      </c>
    </row>
    <row r="17" spans="2:38" ht="13.7" customHeight="1" x14ac:dyDescent="0.15">
      <c r="B17" s="34" t="s">
        <v>18</v>
      </c>
      <c r="C17" s="217"/>
      <c r="D17" s="67">
        <f t="shared" si="8"/>
        <v>543</v>
      </c>
      <c r="E17" s="67">
        <f t="shared" si="9"/>
        <v>254</v>
      </c>
      <c r="F17" s="67">
        <f t="shared" si="10"/>
        <v>0</v>
      </c>
      <c r="G17" s="67">
        <f t="shared" si="11"/>
        <v>289</v>
      </c>
      <c r="H17" s="126">
        <f t="shared" si="12"/>
        <v>46.777163904235728</v>
      </c>
      <c r="I17" s="67">
        <f t="shared" si="13"/>
        <v>382</v>
      </c>
      <c r="J17" s="67">
        <f t="shared" si="14"/>
        <v>172</v>
      </c>
      <c r="K17" s="67">
        <f t="shared" si="15"/>
        <v>0</v>
      </c>
      <c r="L17" s="67">
        <f t="shared" si="16"/>
        <v>210</v>
      </c>
      <c r="M17" s="126">
        <f t="shared" si="17"/>
        <v>45.026178010471199</v>
      </c>
      <c r="N17" s="67">
        <v>272</v>
      </c>
      <c r="O17" s="67">
        <v>136</v>
      </c>
      <c r="P17" s="67">
        <v>0</v>
      </c>
      <c r="Q17" s="67">
        <f t="shared" si="18"/>
        <v>136</v>
      </c>
      <c r="R17" s="126">
        <f t="shared" si="19"/>
        <v>50</v>
      </c>
      <c r="S17" s="18">
        <v>110</v>
      </c>
      <c r="T17" s="18">
        <v>36</v>
      </c>
      <c r="U17" s="67">
        <v>0</v>
      </c>
      <c r="V17" s="67">
        <f t="shared" si="20"/>
        <v>74</v>
      </c>
      <c r="W17" s="126">
        <f t="shared" si="21"/>
        <v>32.727272727272727</v>
      </c>
      <c r="X17" s="18">
        <v>161</v>
      </c>
      <c r="Y17" s="18">
        <v>82</v>
      </c>
      <c r="Z17" s="67">
        <v>0</v>
      </c>
      <c r="AA17" s="67">
        <f t="shared" si="22"/>
        <v>79</v>
      </c>
      <c r="AB17" s="126">
        <f t="shared" si="23"/>
        <v>50.931677018633536</v>
      </c>
      <c r="AC17" s="111">
        <v>146</v>
      </c>
      <c r="AD17" s="111">
        <v>78</v>
      </c>
      <c r="AE17" s="111">
        <v>0</v>
      </c>
      <c r="AF17" s="67">
        <f t="shared" si="24"/>
        <v>68</v>
      </c>
      <c r="AG17" s="126">
        <f t="shared" si="25"/>
        <v>53.424657534246577</v>
      </c>
      <c r="AH17" s="277">
        <f t="shared" si="26"/>
        <v>287</v>
      </c>
      <c r="AI17" s="111">
        <f t="shared" si="27"/>
        <v>140</v>
      </c>
      <c r="AJ17" s="111">
        <f t="shared" si="28"/>
        <v>0</v>
      </c>
      <c r="AK17" s="67">
        <f t="shared" si="29"/>
        <v>147</v>
      </c>
      <c r="AL17" s="4">
        <f t="shared" si="7"/>
        <v>48.780487804878049</v>
      </c>
    </row>
    <row r="18" spans="2:38" ht="13.7" customHeight="1" x14ac:dyDescent="0.15">
      <c r="B18" s="34" t="s">
        <v>19</v>
      </c>
      <c r="C18" s="217"/>
      <c r="D18" s="67">
        <f t="shared" si="8"/>
        <v>90</v>
      </c>
      <c r="E18" s="67">
        <f t="shared" si="9"/>
        <v>40</v>
      </c>
      <c r="F18" s="67">
        <f t="shared" si="10"/>
        <v>0</v>
      </c>
      <c r="G18" s="67">
        <f t="shared" si="11"/>
        <v>50</v>
      </c>
      <c r="H18" s="126">
        <f t="shared" si="12"/>
        <v>44.444444444444443</v>
      </c>
      <c r="I18" s="67">
        <f t="shared" si="13"/>
        <v>45</v>
      </c>
      <c r="J18" s="67">
        <f t="shared" si="14"/>
        <v>23</v>
      </c>
      <c r="K18" s="67">
        <f t="shared" si="15"/>
        <v>0</v>
      </c>
      <c r="L18" s="67">
        <f t="shared" si="16"/>
        <v>22</v>
      </c>
      <c r="M18" s="126">
        <f t="shared" si="17"/>
        <v>51.111111111111107</v>
      </c>
      <c r="N18" s="67">
        <v>23</v>
      </c>
      <c r="O18" s="67">
        <v>11</v>
      </c>
      <c r="P18" s="67">
        <v>0</v>
      </c>
      <c r="Q18" s="67">
        <f t="shared" si="18"/>
        <v>12</v>
      </c>
      <c r="R18" s="126">
        <f t="shared" si="19"/>
        <v>47.826086956521742</v>
      </c>
      <c r="S18" s="18">
        <v>22</v>
      </c>
      <c r="T18" s="18">
        <v>12</v>
      </c>
      <c r="U18" s="67">
        <v>0</v>
      </c>
      <c r="V18" s="67">
        <f t="shared" si="20"/>
        <v>10</v>
      </c>
      <c r="W18" s="126">
        <f t="shared" si="21"/>
        <v>54.54545454545454</v>
      </c>
      <c r="X18" s="18">
        <v>45</v>
      </c>
      <c r="Y18" s="18">
        <v>17</v>
      </c>
      <c r="Z18" s="67">
        <v>0</v>
      </c>
      <c r="AA18" s="67">
        <f t="shared" si="22"/>
        <v>28</v>
      </c>
      <c r="AB18" s="126">
        <f t="shared" si="23"/>
        <v>37.777777777777779</v>
      </c>
      <c r="AC18" s="111">
        <v>40</v>
      </c>
      <c r="AD18" s="111">
        <v>14</v>
      </c>
      <c r="AE18" s="111">
        <v>0</v>
      </c>
      <c r="AF18" s="67">
        <f t="shared" si="24"/>
        <v>26</v>
      </c>
      <c r="AG18" s="126">
        <f t="shared" si="25"/>
        <v>35</v>
      </c>
      <c r="AH18" s="277">
        <f t="shared" si="26"/>
        <v>28</v>
      </c>
      <c r="AI18" s="111">
        <f t="shared" si="27"/>
        <v>14</v>
      </c>
      <c r="AJ18" s="111">
        <f t="shared" si="28"/>
        <v>0</v>
      </c>
      <c r="AK18" s="67">
        <f t="shared" si="29"/>
        <v>14</v>
      </c>
      <c r="AL18" s="4">
        <f t="shared" si="7"/>
        <v>50</v>
      </c>
    </row>
    <row r="19" spans="2:38" ht="13.7" customHeight="1" x14ac:dyDescent="0.15">
      <c r="B19" s="34" t="s">
        <v>20</v>
      </c>
      <c r="C19" s="217"/>
      <c r="D19" s="67">
        <f t="shared" si="8"/>
        <v>44</v>
      </c>
      <c r="E19" s="67">
        <f t="shared" si="9"/>
        <v>15</v>
      </c>
      <c r="F19" s="67">
        <f t="shared" si="10"/>
        <v>0</v>
      </c>
      <c r="G19" s="67">
        <f t="shared" si="11"/>
        <v>29</v>
      </c>
      <c r="H19" s="126">
        <f t="shared" si="12"/>
        <v>34.090909090909086</v>
      </c>
      <c r="I19" s="67">
        <f t="shared" si="13"/>
        <v>12</v>
      </c>
      <c r="J19" s="67">
        <f t="shared" si="14"/>
        <v>2</v>
      </c>
      <c r="K19" s="67">
        <f t="shared" si="15"/>
        <v>0</v>
      </c>
      <c r="L19" s="67">
        <f t="shared" si="16"/>
        <v>10</v>
      </c>
      <c r="M19" s="126">
        <f t="shared" si="17"/>
        <v>16.666666666666664</v>
      </c>
      <c r="N19" s="67">
        <v>0</v>
      </c>
      <c r="O19" s="67">
        <v>0</v>
      </c>
      <c r="P19" s="67">
        <v>0</v>
      </c>
      <c r="Q19" s="67">
        <f t="shared" si="18"/>
        <v>0</v>
      </c>
      <c r="R19" s="126" t="e">
        <f t="shared" si="19"/>
        <v>#DIV/0!</v>
      </c>
      <c r="S19" s="18">
        <v>12</v>
      </c>
      <c r="T19" s="18">
        <v>2</v>
      </c>
      <c r="U19" s="67">
        <v>0</v>
      </c>
      <c r="V19" s="67">
        <f t="shared" si="20"/>
        <v>10</v>
      </c>
      <c r="W19" s="126">
        <f t="shared" si="21"/>
        <v>16.666666666666664</v>
      </c>
      <c r="X19" s="18">
        <v>32</v>
      </c>
      <c r="Y19" s="18">
        <v>13</v>
      </c>
      <c r="Z19" s="67">
        <v>0</v>
      </c>
      <c r="AA19" s="67">
        <f t="shared" si="22"/>
        <v>19</v>
      </c>
      <c r="AB19" s="126">
        <f t="shared" si="23"/>
        <v>40.625</v>
      </c>
      <c r="AC19" s="111">
        <v>31</v>
      </c>
      <c r="AD19" s="111">
        <v>13</v>
      </c>
      <c r="AE19" s="111">
        <v>0</v>
      </c>
      <c r="AF19" s="67">
        <f t="shared" si="24"/>
        <v>18</v>
      </c>
      <c r="AG19" s="126">
        <f t="shared" si="25"/>
        <v>41.935483870967744</v>
      </c>
      <c r="AH19" s="277">
        <f t="shared" si="26"/>
        <v>1</v>
      </c>
      <c r="AI19" s="111">
        <f t="shared" si="27"/>
        <v>0</v>
      </c>
      <c r="AJ19" s="111">
        <f t="shared" si="28"/>
        <v>0</v>
      </c>
      <c r="AK19" s="67">
        <f t="shared" si="29"/>
        <v>1</v>
      </c>
      <c r="AL19" s="4">
        <f t="shared" si="7"/>
        <v>0</v>
      </c>
    </row>
    <row r="20" spans="2:38" ht="13.7" customHeight="1" x14ac:dyDescent="0.15">
      <c r="B20" s="34" t="s">
        <v>21</v>
      </c>
      <c r="C20" s="217"/>
      <c r="D20" s="67">
        <f t="shared" si="8"/>
        <v>51</v>
      </c>
      <c r="E20" s="67">
        <f t="shared" si="9"/>
        <v>24</v>
      </c>
      <c r="F20" s="67">
        <f t="shared" si="10"/>
        <v>0</v>
      </c>
      <c r="G20" s="67">
        <f t="shared" si="11"/>
        <v>27</v>
      </c>
      <c r="H20" s="126">
        <f t="shared" si="12"/>
        <v>47.058823529411761</v>
      </c>
      <c r="I20" s="67">
        <f t="shared" si="13"/>
        <v>33</v>
      </c>
      <c r="J20" s="67">
        <f t="shared" si="14"/>
        <v>15</v>
      </c>
      <c r="K20" s="67">
        <f t="shared" si="15"/>
        <v>0</v>
      </c>
      <c r="L20" s="67">
        <f t="shared" si="16"/>
        <v>18</v>
      </c>
      <c r="M20" s="126">
        <f t="shared" si="17"/>
        <v>45.454545454545453</v>
      </c>
      <c r="N20" s="67">
        <v>7</v>
      </c>
      <c r="O20" s="67">
        <v>2</v>
      </c>
      <c r="P20" s="67">
        <v>0</v>
      </c>
      <c r="Q20" s="67">
        <f t="shared" si="18"/>
        <v>5</v>
      </c>
      <c r="R20" s="126">
        <f t="shared" si="19"/>
        <v>28.571428571428569</v>
      </c>
      <c r="S20" s="18">
        <v>26</v>
      </c>
      <c r="T20" s="18">
        <v>13</v>
      </c>
      <c r="U20" s="67">
        <v>0</v>
      </c>
      <c r="V20" s="67">
        <f t="shared" si="20"/>
        <v>13</v>
      </c>
      <c r="W20" s="126">
        <f t="shared" si="21"/>
        <v>50</v>
      </c>
      <c r="X20" s="18">
        <v>18</v>
      </c>
      <c r="Y20" s="18">
        <v>9</v>
      </c>
      <c r="Z20" s="67">
        <v>0</v>
      </c>
      <c r="AA20" s="67">
        <f t="shared" si="22"/>
        <v>9</v>
      </c>
      <c r="AB20" s="126">
        <f t="shared" si="23"/>
        <v>50</v>
      </c>
      <c r="AC20" s="111">
        <v>17</v>
      </c>
      <c r="AD20" s="111">
        <v>8</v>
      </c>
      <c r="AE20" s="111">
        <v>0</v>
      </c>
      <c r="AF20" s="67">
        <f t="shared" si="24"/>
        <v>9</v>
      </c>
      <c r="AG20" s="126">
        <f t="shared" si="25"/>
        <v>47.058823529411761</v>
      </c>
      <c r="AH20" s="277">
        <f t="shared" si="26"/>
        <v>8</v>
      </c>
      <c r="AI20" s="111">
        <f t="shared" si="27"/>
        <v>3</v>
      </c>
      <c r="AJ20" s="111">
        <f t="shared" si="28"/>
        <v>0</v>
      </c>
      <c r="AK20" s="67">
        <f t="shared" si="29"/>
        <v>5</v>
      </c>
      <c r="AL20" s="4">
        <f t="shared" si="7"/>
        <v>37.5</v>
      </c>
    </row>
    <row r="21" spans="2:38" ht="13.7" customHeight="1" x14ac:dyDescent="0.15">
      <c r="B21" s="34" t="s">
        <v>22</v>
      </c>
      <c r="C21" s="217"/>
      <c r="D21" s="67">
        <f t="shared" si="8"/>
        <v>30</v>
      </c>
      <c r="E21" s="67">
        <f t="shared" si="9"/>
        <v>10</v>
      </c>
      <c r="F21" s="67">
        <f t="shared" si="10"/>
        <v>0</v>
      </c>
      <c r="G21" s="67">
        <f t="shared" si="11"/>
        <v>20</v>
      </c>
      <c r="H21" s="126">
        <f t="shared" si="12"/>
        <v>33.333333333333329</v>
      </c>
      <c r="I21" s="67">
        <f t="shared" si="13"/>
        <v>9</v>
      </c>
      <c r="J21" s="67">
        <f t="shared" si="14"/>
        <v>3</v>
      </c>
      <c r="K21" s="67">
        <f t="shared" si="15"/>
        <v>0</v>
      </c>
      <c r="L21" s="67">
        <f t="shared" si="16"/>
        <v>6</v>
      </c>
      <c r="M21" s="126">
        <f t="shared" si="17"/>
        <v>33.333333333333329</v>
      </c>
      <c r="N21" s="67">
        <v>5</v>
      </c>
      <c r="O21" s="67">
        <v>0</v>
      </c>
      <c r="P21" s="67">
        <v>0</v>
      </c>
      <c r="Q21" s="67">
        <f t="shared" si="18"/>
        <v>5</v>
      </c>
      <c r="R21" s="126">
        <f t="shared" si="19"/>
        <v>0</v>
      </c>
      <c r="S21" s="18">
        <v>4</v>
      </c>
      <c r="T21" s="18">
        <v>3</v>
      </c>
      <c r="U21" s="67">
        <v>0</v>
      </c>
      <c r="V21" s="67">
        <f t="shared" si="20"/>
        <v>1</v>
      </c>
      <c r="W21" s="126">
        <f t="shared" si="21"/>
        <v>75</v>
      </c>
      <c r="X21" s="18">
        <v>21</v>
      </c>
      <c r="Y21" s="18">
        <v>7</v>
      </c>
      <c r="Z21" s="67">
        <v>0</v>
      </c>
      <c r="AA21" s="67">
        <f t="shared" si="22"/>
        <v>14</v>
      </c>
      <c r="AB21" s="126">
        <f t="shared" si="23"/>
        <v>33.333333333333329</v>
      </c>
      <c r="AC21" s="111">
        <v>18</v>
      </c>
      <c r="AD21" s="111">
        <v>5</v>
      </c>
      <c r="AE21" s="111">
        <v>0</v>
      </c>
      <c r="AF21" s="67">
        <f t="shared" si="24"/>
        <v>13</v>
      </c>
      <c r="AG21" s="126">
        <f t="shared" si="25"/>
        <v>27.777777777777779</v>
      </c>
      <c r="AH21" s="277">
        <f t="shared" si="26"/>
        <v>8</v>
      </c>
      <c r="AI21" s="111">
        <f t="shared" si="27"/>
        <v>2</v>
      </c>
      <c r="AJ21" s="111">
        <f t="shared" si="28"/>
        <v>0</v>
      </c>
      <c r="AK21" s="67">
        <f t="shared" si="29"/>
        <v>6</v>
      </c>
      <c r="AL21" s="4">
        <f t="shared" si="7"/>
        <v>25</v>
      </c>
    </row>
    <row r="22" spans="2:38" ht="13.7" customHeight="1" x14ac:dyDescent="0.15">
      <c r="B22" s="34" t="s">
        <v>23</v>
      </c>
      <c r="C22" s="217"/>
      <c r="D22" s="67">
        <f t="shared" si="8"/>
        <v>39</v>
      </c>
      <c r="E22" s="67">
        <f t="shared" si="9"/>
        <v>16</v>
      </c>
      <c r="F22" s="67">
        <f t="shared" si="10"/>
        <v>1</v>
      </c>
      <c r="G22" s="67">
        <f t="shared" si="11"/>
        <v>22</v>
      </c>
      <c r="H22" s="126">
        <f t="shared" si="12"/>
        <v>41.025641025641022</v>
      </c>
      <c r="I22" s="67">
        <f t="shared" si="13"/>
        <v>14</v>
      </c>
      <c r="J22" s="67">
        <f t="shared" si="14"/>
        <v>7</v>
      </c>
      <c r="K22" s="67">
        <f t="shared" si="15"/>
        <v>0</v>
      </c>
      <c r="L22" s="67">
        <f t="shared" si="16"/>
        <v>7</v>
      </c>
      <c r="M22" s="126">
        <f t="shared" si="17"/>
        <v>50</v>
      </c>
      <c r="N22" s="67">
        <v>6</v>
      </c>
      <c r="O22" s="67">
        <v>5</v>
      </c>
      <c r="P22" s="67">
        <v>0</v>
      </c>
      <c r="Q22" s="67">
        <f t="shared" si="18"/>
        <v>1</v>
      </c>
      <c r="R22" s="126">
        <f t="shared" si="19"/>
        <v>83.333333333333343</v>
      </c>
      <c r="S22" s="18">
        <v>8</v>
      </c>
      <c r="T22" s="18">
        <v>2</v>
      </c>
      <c r="U22" s="67">
        <v>0</v>
      </c>
      <c r="V22" s="67">
        <f t="shared" si="20"/>
        <v>6</v>
      </c>
      <c r="W22" s="126">
        <f t="shared" si="21"/>
        <v>25</v>
      </c>
      <c r="X22" s="18">
        <v>25</v>
      </c>
      <c r="Y22" s="18">
        <v>9</v>
      </c>
      <c r="Z22" s="67">
        <v>1</v>
      </c>
      <c r="AA22" s="67">
        <f t="shared" si="22"/>
        <v>15</v>
      </c>
      <c r="AB22" s="126">
        <f t="shared" si="23"/>
        <v>36</v>
      </c>
      <c r="AC22" s="111">
        <v>24</v>
      </c>
      <c r="AD22" s="111">
        <v>8</v>
      </c>
      <c r="AE22" s="111">
        <v>1</v>
      </c>
      <c r="AF22" s="67">
        <f t="shared" si="24"/>
        <v>15</v>
      </c>
      <c r="AG22" s="126">
        <f t="shared" si="25"/>
        <v>33.333333333333329</v>
      </c>
      <c r="AH22" s="277">
        <f t="shared" si="26"/>
        <v>7</v>
      </c>
      <c r="AI22" s="111">
        <f t="shared" si="27"/>
        <v>6</v>
      </c>
      <c r="AJ22" s="111">
        <f t="shared" si="28"/>
        <v>0</v>
      </c>
      <c r="AK22" s="67">
        <f t="shared" si="29"/>
        <v>1</v>
      </c>
      <c r="AL22" s="4">
        <f t="shared" si="7"/>
        <v>85.714285714285708</v>
      </c>
    </row>
    <row r="23" spans="2:38" ht="13.7" customHeight="1" x14ac:dyDescent="0.15">
      <c r="B23" s="34" t="s">
        <v>24</v>
      </c>
      <c r="C23" s="217"/>
      <c r="D23" s="67">
        <f t="shared" si="8"/>
        <v>129</v>
      </c>
      <c r="E23" s="67">
        <f t="shared" si="9"/>
        <v>62</v>
      </c>
      <c r="F23" s="67">
        <f t="shared" si="10"/>
        <v>1</v>
      </c>
      <c r="G23" s="67">
        <f t="shared" si="11"/>
        <v>66</v>
      </c>
      <c r="H23" s="126">
        <f t="shared" si="12"/>
        <v>48.062015503875969</v>
      </c>
      <c r="I23" s="67">
        <f t="shared" si="13"/>
        <v>81</v>
      </c>
      <c r="J23" s="67">
        <f t="shared" si="14"/>
        <v>46</v>
      </c>
      <c r="K23" s="67">
        <f t="shared" si="15"/>
        <v>1</v>
      </c>
      <c r="L23" s="67">
        <f t="shared" si="16"/>
        <v>34</v>
      </c>
      <c r="M23" s="126">
        <f t="shared" si="17"/>
        <v>56.79012345679012</v>
      </c>
      <c r="N23" s="67">
        <v>40</v>
      </c>
      <c r="O23" s="67">
        <v>29</v>
      </c>
      <c r="P23" s="67">
        <v>0</v>
      </c>
      <c r="Q23" s="67">
        <f t="shared" si="18"/>
        <v>11</v>
      </c>
      <c r="R23" s="126">
        <f t="shared" si="19"/>
        <v>72.5</v>
      </c>
      <c r="S23" s="18">
        <v>41</v>
      </c>
      <c r="T23" s="18">
        <v>17</v>
      </c>
      <c r="U23" s="67">
        <v>1</v>
      </c>
      <c r="V23" s="67">
        <f t="shared" si="20"/>
        <v>23</v>
      </c>
      <c r="W23" s="126">
        <f t="shared" si="21"/>
        <v>41.463414634146339</v>
      </c>
      <c r="X23" s="18">
        <v>48</v>
      </c>
      <c r="Y23" s="18">
        <v>16</v>
      </c>
      <c r="Z23" s="67">
        <v>0</v>
      </c>
      <c r="AA23" s="67">
        <f t="shared" si="22"/>
        <v>32</v>
      </c>
      <c r="AB23" s="126">
        <f t="shared" si="23"/>
        <v>33.333333333333329</v>
      </c>
      <c r="AC23" s="111">
        <v>38</v>
      </c>
      <c r="AD23" s="111">
        <v>12</v>
      </c>
      <c r="AE23" s="111">
        <v>0</v>
      </c>
      <c r="AF23" s="67">
        <f t="shared" si="24"/>
        <v>26</v>
      </c>
      <c r="AG23" s="126">
        <f t="shared" si="25"/>
        <v>31.578947368421051</v>
      </c>
      <c r="AH23" s="277">
        <f t="shared" si="26"/>
        <v>50</v>
      </c>
      <c r="AI23" s="111">
        <f t="shared" si="27"/>
        <v>33</v>
      </c>
      <c r="AJ23" s="111">
        <f t="shared" si="28"/>
        <v>0</v>
      </c>
      <c r="AK23" s="67">
        <f t="shared" si="29"/>
        <v>17</v>
      </c>
      <c r="AL23" s="4">
        <f t="shared" si="7"/>
        <v>66</v>
      </c>
    </row>
    <row r="24" spans="2:38" ht="13.7" customHeight="1" x14ac:dyDescent="0.15">
      <c r="B24" s="34" t="s">
        <v>25</v>
      </c>
      <c r="C24" s="217"/>
      <c r="D24" s="67">
        <f t="shared" si="8"/>
        <v>112</v>
      </c>
      <c r="E24" s="67">
        <f t="shared" si="9"/>
        <v>43</v>
      </c>
      <c r="F24" s="67">
        <f t="shared" si="10"/>
        <v>0</v>
      </c>
      <c r="G24" s="67">
        <f t="shared" si="11"/>
        <v>69</v>
      </c>
      <c r="H24" s="126">
        <f t="shared" si="12"/>
        <v>38.392857142857146</v>
      </c>
      <c r="I24" s="67">
        <f t="shared" si="13"/>
        <v>67</v>
      </c>
      <c r="J24" s="67">
        <f t="shared" si="14"/>
        <v>29</v>
      </c>
      <c r="K24" s="67">
        <f t="shared" si="15"/>
        <v>0</v>
      </c>
      <c r="L24" s="67">
        <f t="shared" si="16"/>
        <v>38</v>
      </c>
      <c r="M24" s="126">
        <f t="shared" si="17"/>
        <v>43.283582089552233</v>
      </c>
      <c r="N24" s="67">
        <v>15</v>
      </c>
      <c r="O24" s="67">
        <v>7</v>
      </c>
      <c r="P24" s="67">
        <v>0</v>
      </c>
      <c r="Q24" s="67">
        <f t="shared" si="18"/>
        <v>8</v>
      </c>
      <c r="R24" s="126">
        <f t="shared" si="19"/>
        <v>46.666666666666664</v>
      </c>
      <c r="S24" s="18">
        <v>52</v>
      </c>
      <c r="T24" s="18">
        <v>22</v>
      </c>
      <c r="U24" s="67">
        <v>0</v>
      </c>
      <c r="V24" s="67">
        <f t="shared" si="20"/>
        <v>30</v>
      </c>
      <c r="W24" s="126">
        <f t="shared" si="21"/>
        <v>42.307692307692307</v>
      </c>
      <c r="X24" s="18">
        <v>45</v>
      </c>
      <c r="Y24" s="18">
        <v>14</v>
      </c>
      <c r="Z24" s="67">
        <v>0</v>
      </c>
      <c r="AA24" s="67">
        <f t="shared" si="22"/>
        <v>31</v>
      </c>
      <c r="AB24" s="126">
        <f t="shared" si="23"/>
        <v>31.111111111111111</v>
      </c>
      <c r="AC24" s="111">
        <v>44</v>
      </c>
      <c r="AD24" s="111">
        <v>14</v>
      </c>
      <c r="AE24" s="111">
        <v>0</v>
      </c>
      <c r="AF24" s="67">
        <f t="shared" si="24"/>
        <v>30</v>
      </c>
      <c r="AG24" s="126">
        <f t="shared" si="25"/>
        <v>31.818181818181817</v>
      </c>
      <c r="AH24" s="277">
        <f t="shared" si="26"/>
        <v>16</v>
      </c>
      <c r="AI24" s="111">
        <f t="shared" si="27"/>
        <v>7</v>
      </c>
      <c r="AJ24" s="111">
        <f t="shared" si="28"/>
        <v>0</v>
      </c>
      <c r="AK24" s="67">
        <f t="shared" si="29"/>
        <v>9</v>
      </c>
      <c r="AL24" s="4">
        <f t="shared" si="7"/>
        <v>43.75</v>
      </c>
    </row>
    <row r="25" spans="2:38" ht="13.7" customHeight="1" x14ac:dyDescent="0.15">
      <c r="B25" s="34" t="s">
        <v>26</v>
      </c>
      <c r="C25" s="217"/>
      <c r="D25" s="67">
        <f t="shared" si="8"/>
        <v>168</v>
      </c>
      <c r="E25" s="67">
        <f t="shared" si="9"/>
        <v>48</v>
      </c>
      <c r="F25" s="67">
        <f t="shared" si="10"/>
        <v>0</v>
      </c>
      <c r="G25" s="67">
        <f t="shared" si="11"/>
        <v>120</v>
      </c>
      <c r="H25" s="126">
        <f t="shared" si="12"/>
        <v>28.571428571428569</v>
      </c>
      <c r="I25" s="67">
        <f t="shared" si="13"/>
        <v>105</v>
      </c>
      <c r="J25" s="67">
        <f t="shared" si="14"/>
        <v>32</v>
      </c>
      <c r="K25" s="67">
        <f t="shared" si="15"/>
        <v>0</v>
      </c>
      <c r="L25" s="67">
        <f t="shared" si="16"/>
        <v>73</v>
      </c>
      <c r="M25" s="126">
        <f t="shared" si="17"/>
        <v>30.476190476190478</v>
      </c>
      <c r="N25" s="67">
        <v>61</v>
      </c>
      <c r="O25" s="67">
        <v>24</v>
      </c>
      <c r="P25" s="67">
        <v>0</v>
      </c>
      <c r="Q25" s="67">
        <f t="shared" si="18"/>
        <v>37</v>
      </c>
      <c r="R25" s="126">
        <f t="shared" si="19"/>
        <v>39.344262295081968</v>
      </c>
      <c r="S25" s="18">
        <v>44</v>
      </c>
      <c r="T25" s="18">
        <v>8</v>
      </c>
      <c r="U25" s="67">
        <v>0</v>
      </c>
      <c r="V25" s="67">
        <f t="shared" si="20"/>
        <v>36</v>
      </c>
      <c r="W25" s="126">
        <f t="shared" si="21"/>
        <v>18.181818181818183</v>
      </c>
      <c r="X25" s="18">
        <v>63</v>
      </c>
      <c r="Y25" s="18">
        <v>16</v>
      </c>
      <c r="Z25" s="67">
        <v>0</v>
      </c>
      <c r="AA25" s="67">
        <f t="shared" si="22"/>
        <v>47</v>
      </c>
      <c r="AB25" s="126">
        <f t="shared" si="23"/>
        <v>25.396825396825395</v>
      </c>
      <c r="AC25" s="111">
        <v>58</v>
      </c>
      <c r="AD25" s="111">
        <v>15</v>
      </c>
      <c r="AE25" s="111">
        <v>0</v>
      </c>
      <c r="AF25" s="67">
        <f t="shared" si="24"/>
        <v>43</v>
      </c>
      <c r="AG25" s="126">
        <f t="shared" si="25"/>
        <v>25.862068965517242</v>
      </c>
      <c r="AH25" s="277">
        <f t="shared" si="26"/>
        <v>66</v>
      </c>
      <c r="AI25" s="111">
        <f t="shared" si="27"/>
        <v>25</v>
      </c>
      <c r="AJ25" s="111">
        <f t="shared" si="28"/>
        <v>0</v>
      </c>
      <c r="AK25" s="67">
        <f t="shared" si="29"/>
        <v>41</v>
      </c>
      <c r="AL25" s="4">
        <f t="shared" si="7"/>
        <v>37.878787878787875</v>
      </c>
    </row>
    <row r="26" spans="2:38" ht="13.7" customHeight="1" x14ac:dyDescent="0.15">
      <c r="B26" s="34" t="s">
        <v>27</v>
      </c>
      <c r="C26" s="217"/>
      <c r="D26" s="67">
        <f t="shared" si="8"/>
        <v>406</v>
      </c>
      <c r="E26" s="67">
        <f t="shared" si="9"/>
        <v>138</v>
      </c>
      <c r="F26" s="67">
        <f t="shared" si="10"/>
        <v>0</v>
      </c>
      <c r="G26" s="67">
        <f t="shared" si="11"/>
        <v>268</v>
      </c>
      <c r="H26" s="126">
        <f t="shared" si="12"/>
        <v>33.990147783251231</v>
      </c>
      <c r="I26" s="67">
        <f t="shared" si="13"/>
        <v>287</v>
      </c>
      <c r="J26" s="67">
        <f t="shared" si="14"/>
        <v>98</v>
      </c>
      <c r="K26" s="67">
        <f t="shared" si="15"/>
        <v>0</v>
      </c>
      <c r="L26" s="67">
        <f t="shared" si="16"/>
        <v>189</v>
      </c>
      <c r="M26" s="126">
        <f t="shared" si="17"/>
        <v>34.146341463414636</v>
      </c>
      <c r="N26" s="67">
        <v>115</v>
      </c>
      <c r="O26" s="67">
        <v>43</v>
      </c>
      <c r="P26" s="67">
        <v>0</v>
      </c>
      <c r="Q26" s="67">
        <f t="shared" si="18"/>
        <v>72</v>
      </c>
      <c r="R26" s="126">
        <f t="shared" si="19"/>
        <v>37.391304347826086</v>
      </c>
      <c r="S26" s="18">
        <v>172</v>
      </c>
      <c r="T26" s="18">
        <v>55</v>
      </c>
      <c r="U26" s="67">
        <v>0</v>
      </c>
      <c r="V26" s="67">
        <f t="shared" si="20"/>
        <v>117</v>
      </c>
      <c r="W26" s="126">
        <f t="shared" si="21"/>
        <v>31.976744186046513</v>
      </c>
      <c r="X26" s="18">
        <v>119</v>
      </c>
      <c r="Y26" s="18">
        <v>40</v>
      </c>
      <c r="Z26" s="67">
        <v>0</v>
      </c>
      <c r="AA26" s="67">
        <f t="shared" si="22"/>
        <v>79</v>
      </c>
      <c r="AB26" s="126">
        <f t="shared" si="23"/>
        <v>33.613445378151262</v>
      </c>
      <c r="AC26" s="111">
        <v>109</v>
      </c>
      <c r="AD26" s="111">
        <v>37</v>
      </c>
      <c r="AE26" s="111">
        <v>0</v>
      </c>
      <c r="AF26" s="67">
        <f t="shared" si="24"/>
        <v>72</v>
      </c>
      <c r="AG26" s="126">
        <f t="shared" si="25"/>
        <v>33.944954128440372</v>
      </c>
      <c r="AH26" s="277">
        <f t="shared" si="26"/>
        <v>125</v>
      </c>
      <c r="AI26" s="111">
        <f t="shared" si="27"/>
        <v>46</v>
      </c>
      <c r="AJ26" s="111">
        <f t="shared" si="28"/>
        <v>0</v>
      </c>
      <c r="AK26" s="67">
        <f t="shared" si="29"/>
        <v>79</v>
      </c>
      <c r="AL26" s="4">
        <f t="shared" si="7"/>
        <v>36.799999999999997</v>
      </c>
    </row>
    <row r="27" spans="2:38" ht="13.7" customHeight="1" x14ac:dyDescent="0.15">
      <c r="B27" s="34" t="s">
        <v>28</v>
      </c>
      <c r="C27" s="217"/>
      <c r="D27" s="67">
        <f t="shared" si="8"/>
        <v>110</v>
      </c>
      <c r="E27" s="67">
        <f t="shared" si="9"/>
        <v>41</v>
      </c>
      <c r="F27" s="67">
        <f t="shared" si="10"/>
        <v>0</v>
      </c>
      <c r="G27" s="67">
        <f t="shared" si="11"/>
        <v>69</v>
      </c>
      <c r="H27" s="126">
        <f t="shared" si="12"/>
        <v>37.272727272727273</v>
      </c>
      <c r="I27" s="67">
        <f t="shared" si="13"/>
        <v>56</v>
      </c>
      <c r="J27" s="67">
        <f t="shared" si="14"/>
        <v>20</v>
      </c>
      <c r="K27" s="67">
        <f t="shared" si="15"/>
        <v>0</v>
      </c>
      <c r="L27" s="67">
        <f t="shared" si="16"/>
        <v>36</v>
      </c>
      <c r="M27" s="126">
        <f t="shared" si="17"/>
        <v>35.714285714285715</v>
      </c>
      <c r="N27" s="67">
        <v>17</v>
      </c>
      <c r="O27" s="67">
        <v>7</v>
      </c>
      <c r="P27" s="67">
        <v>0</v>
      </c>
      <c r="Q27" s="67">
        <f t="shared" si="18"/>
        <v>10</v>
      </c>
      <c r="R27" s="126">
        <f t="shared" si="19"/>
        <v>41.17647058823529</v>
      </c>
      <c r="S27" s="18">
        <v>39</v>
      </c>
      <c r="T27" s="18">
        <v>13</v>
      </c>
      <c r="U27" s="67">
        <v>0</v>
      </c>
      <c r="V27" s="67">
        <f t="shared" si="20"/>
        <v>26</v>
      </c>
      <c r="W27" s="126">
        <f t="shared" si="21"/>
        <v>33.333333333333329</v>
      </c>
      <c r="X27" s="18">
        <v>54</v>
      </c>
      <c r="Y27" s="18">
        <v>21</v>
      </c>
      <c r="Z27" s="67">
        <v>0</v>
      </c>
      <c r="AA27" s="67">
        <f t="shared" si="22"/>
        <v>33</v>
      </c>
      <c r="AB27" s="126">
        <f t="shared" si="23"/>
        <v>38.888888888888893</v>
      </c>
      <c r="AC27" s="111">
        <v>50</v>
      </c>
      <c r="AD27" s="111">
        <v>19</v>
      </c>
      <c r="AE27" s="111">
        <v>0</v>
      </c>
      <c r="AF27" s="67">
        <f t="shared" si="24"/>
        <v>31</v>
      </c>
      <c r="AG27" s="126">
        <f t="shared" si="25"/>
        <v>38</v>
      </c>
      <c r="AH27" s="277">
        <f t="shared" si="26"/>
        <v>21</v>
      </c>
      <c r="AI27" s="111">
        <f t="shared" si="27"/>
        <v>9</v>
      </c>
      <c r="AJ27" s="111">
        <f t="shared" si="28"/>
        <v>0</v>
      </c>
      <c r="AK27" s="67">
        <f t="shared" si="29"/>
        <v>12</v>
      </c>
      <c r="AL27" s="4">
        <f t="shared" si="7"/>
        <v>42.857142857142854</v>
      </c>
    </row>
    <row r="28" spans="2:38" ht="13.7" customHeight="1" x14ac:dyDescent="0.15">
      <c r="B28" s="34" t="s">
        <v>29</v>
      </c>
      <c r="C28" s="217"/>
      <c r="D28" s="67">
        <f t="shared" si="8"/>
        <v>44</v>
      </c>
      <c r="E28" s="67">
        <f t="shared" si="9"/>
        <v>17</v>
      </c>
      <c r="F28" s="67">
        <f t="shared" si="10"/>
        <v>0</v>
      </c>
      <c r="G28" s="67">
        <f t="shared" si="11"/>
        <v>27</v>
      </c>
      <c r="H28" s="126">
        <f t="shared" si="12"/>
        <v>38.636363636363633</v>
      </c>
      <c r="I28" s="67">
        <f t="shared" si="13"/>
        <v>11</v>
      </c>
      <c r="J28" s="67">
        <f t="shared" si="14"/>
        <v>6</v>
      </c>
      <c r="K28" s="67">
        <f t="shared" si="15"/>
        <v>0</v>
      </c>
      <c r="L28" s="67">
        <f t="shared" si="16"/>
        <v>5</v>
      </c>
      <c r="M28" s="126">
        <f t="shared" si="17"/>
        <v>54.54545454545454</v>
      </c>
      <c r="N28" s="67">
        <v>3</v>
      </c>
      <c r="O28" s="67">
        <v>3</v>
      </c>
      <c r="P28" s="67">
        <v>0</v>
      </c>
      <c r="Q28" s="67">
        <f t="shared" si="18"/>
        <v>0</v>
      </c>
      <c r="R28" s="126">
        <f t="shared" si="19"/>
        <v>100</v>
      </c>
      <c r="S28" s="18">
        <v>8</v>
      </c>
      <c r="T28" s="18">
        <v>3</v>
      </c>
      <c r="U28" s="67">
        <v>0</v>
      </c>
      <c r="V28" s="67">
        <f t="shared" si="20"/>
        <v>5</v>
      </c>
      <c r="W28" s="126">
        <f t="shared" si="21"/>
        <v>37.5</v>
      </c>
      <c r="X28" s="18">
        <v>33</v>
      </c>
      <c r="Y28" s="18">
        <v>11</v>
      </c>
      <c r="Z28" s="67">
        <v>0</v>
      </c>
      <c r="AA28" s="67">
        <f t="shared" si="22"/>
        <v>22</v>
      </c>
      <c r="AB28" s="126">
        <f t="shared" si="23"/>
        <v>33.333333333333329</v>
      </c>
      <c r="AC28" s="111">
        <v>32</v>
      </c>
      <c r="AD28" s="111">
        <v>10</v>
      </c>
      <c r="AE28" s="111">
        <v>0</v>
      </c>
      <c r="AF28" s="67">
        <f t="shared" si="24"/>
        <v>22</v>
      </c>
      <c r="AG28" s="126">
        <f t="shared" si="25"/>
        <v>31.25</v>
      </c>
      <c r="AH28" s="277">
        <f t="shared" si="26"/>
        <v>4</v>
      </c>
      <c r="AI28" s="111">
        <f t="shared" si="27"/>
        <v>4</v>
      </c>
      <c r="AJ28" s="111">
        <f t="shared" si="28"/>
        <v>0</v>
      </c>
      <c r="AK28" s="67">
        <f t="shared" si="29"/>
        <v>0</v>
      </c>
      <c r="AL28" s="4">
        <f t="shared" si="7"/>
        <v>100</v>
      </c>
    </row>
    <row r="29" spans="2:38" ht="13.7" customHeight="1" x14ac:dyDescent="0.15">
      <c r="B29" s="34" t="s">
        <v>30</v>
      </c>
      <c r="C29" s="217"/>
      <c r="D29" s="67">
        <f t="shared" si="8"/>
        <v>81</v>
      </c>
      <c r="E29" s="67">
        <f t="shared" si="9"/>
        <v>38</v>
      </c>
      <c r="F29" s="67">
        <f t="shared" si="10"/>
        <v>0</v>
      </c>
      <c r="G29" s="67">
        <f t="shared" si="11"/>
        <v>43</v>
      </c>
      <c r="H29" s="126">
        <f t="shared" si="12"/>
        <v>46.913580246913575</v>
      </c>
      <c r="I29" s="67">
        <f t="shared" si="13"/>
        <v>36</v>
      </c>
      <c r="J29" s="67">
        <f t="shared" si="14"/>
        <v>20</v>
      </c>
      <c r="K29" s="67">
        <f t="shared" si="15"/>
        <v>0</v>
      </c>
      <c r="L29" s="67">
        <f t="shared" si="16"/>
        <v>16</v>
      </c>
      <c r="M29" s="126">
        <f t="shared" si="17"/>
        <v>55.555555555555557</v>
      </c>
      <c r="N29" s="67">
        <v>27</v>
      </c>
      <c r="O29" s="67">
        <v>16</v>
      </c>
      <c r="P29" s="67">
        <v>0</v>
      </c>
      <c r="Q29" s="67">
        <f t="shared" si="18"/>
        <v>11</v>
      </c>
      <c r="R29" s="126">
        <f t="shared" si="19"/>
        <v>59.259259259259252</v>
      </c>
      <c r="S29" s="18">
        <v>9</v>
      </c>
      <c r="T29" s="18">
        <v>4</v>
      </c>
      <c r="U29" s="67">
        <v>0</v>
      </c>
      <c r="V29" s="67">
        <f t="shared" si="20"/>
        <v>5</v>
      </c>
      <c r="W29" s="126">
        <f t="shared" si="21"/>
        <v>44.444444444444443</v>
      </c>
      <c r="X29" s="18">
        <v>45</v>
      </c>
      <c r="Y29" s="18">
        <v>18</v>
      </c>
      <c r="Z29" s="67">
        <v>0</v>
      </c>
      <c r="AA29" s="67">
        <f t="shared" si="22"/>
        <v>27</v>
      </c>
      <c r="AB29" s="126">
        <f t="shared" si="23"/>
        <v>40</v>
      </c>
      <c r="AC29" s="111">
        <v>38</v>
      </c>
      <c r="AD29" s="111">
        <v>15</v>
      </c>
      <c r="AE29" s="111">
        <v>0</v>
      </c>
      <c r="AF29" s="67">
        <f t="shared" si="24"/>
        <v>23</v>
      </c>
      <c r="AG29" s="126">
        <f t="shared" si="25"/>
        <v>39.473684210526315</v>
      </c>
      <c r="AH29" s="277">
        <f t="shared" si="26"/>
        <v>34</v>
      </c>
      <c r="AI29" s="111">
        <f t="shared" si="27"/>
        <v>19</v>
      </c>
      <c r="AJ29" s="111">
        <f t="shared" si="28"/>
        <v>0</v>
      </c>
      <c r="AK29" s="67">
        <f t="shared" si="29"/>
        <v>15</v>
      </c>
      <c r="AL29" s="4">
        <f t="shared" si="7"/>
        <v>55.882352941176471</v>
      </c>
    </row>
    <row r="30" spans="2:38" ht="13.7" customHeight="1" x14ac:dyDescent="0.15">
      <c r="B30" s="34" t="s">
        <v>31</v>
      </c>
      <c r="C30" s="217"/>
      <c r="D30" s="67">
        <f t="shared" si="8"/>
        <v>667</v>
      </c>
      <c r="E30" s="67">
        <f t="shared" si="9"/>
        <v>236</v>
      </c>
      <c r="F30" s="67">
        <f t="shared" si="10"/>
        <v>0</v>
      </c>
      <c r="G30" s="67">
        <f t="shared" si="11"/>
        <v>431</v>
      </c>
      <c r="H30" s="126">
        <f t="shared" si="12"/>
        <v>35.382308845577207</v>
      </c>
      <c r="I30" s="67">
        <f t="shared" si="13"/>
        <v>355</v>
      </c>
      <c r="J30" s="67">
        <f t="shared" si="14"/>
        <v>133</v>
      </c>
      <c r="K30" s="67">
        <f t="shared" si="15"/>
        <v>0</v>
      </c>
      <c r="L30" s="67">
        <f t="shared" si="16"/>
        <v>222</v>
      </c>
      <c r="M30" s="126">
        <f t="shared" si="17"/>
        <v>37.464788732394368</v>
      </c>
      <c r="N30" s="67">
        <v>145</v>
      </c>
      <c r="O30" s="67">
        <v>70</v>
      </c>
      <c r="P30" s="67">
        <v>0</v>
      </c>
      <c r="Q30" s="67">
        <f t="shared" si="18"/>
        <v>75</v>
      </c>
      <c r="R30" s="126">
        <f t="shared" si="19"/>
        <v>48.275862068965516</v>
      </c>
      <c r="S30" s="18">
        <v>210</v>
      </c>
      <c r="T30" s="18">
        <v>63</v>
      </c>
      <c r="U30" s="67">
        <v>0</v>
      </c>
      <c r="V30" s="67">
        <f t="shared" si="20"/>
        <v>147</v>
      </c>
      <c r="W30" s="126">
        <f t="shared" si="21"/>
        <v>30</v>
      </c>
      <c r="X30" s="18">
        <v>312</v>
      </c>
      <c r="Y30" s="18">
        <v>103</v>
      </c>
      <c r="Z30" s="67">
        <v>0</v>
      </c>
      <c r="AA30" s="67">
        <f t="shared" si="22"/>
        <v>209</v>
      </c>
      <c r="AB30" s="126">
        <f t="shared" si="23"/>
        <v>33.012820512820511</v>
      </c>
      <c r="AC30" s="111">
        <v>287</v>
      </c>
      <c r="AD30" s="111">
        <v>90</v>
      </c>
      <c r="AE30" s="111">
        <v>0</v>
      </c>
      <c r="AF30" s="67">
        <f t="shared" si="24"/>
        <v>197</v>
      </c>
      <c r="AG30" s="126">
        <f t="shared" si="25"/>
        <v>31.358885017421599</v>
      </c>
      <c r="AH30" s="277">
        <f t="shared" si="26"/>
        <v>170</v>
      </c>
      <c r="AI30" s="111">
        <f t="shared" si="27"/>
        <v>83</v>
      </c>
      <c r="AJ30" s="111">
        <f t="shared" si="28"/>
        <v>0</v>
      </c>
      <c r="AK30" s="67">
        <f t="shared" si="29"/>
        <v>87</v>
      </c>
      <c r="AL30" s="4">
        <f t="shared" si="7"/>
        <v>48.823529411764703</v>
      </c>
    </row>
    <row r="31" spans="2:38" ht="13.7" customHeight="1" x14ac:dyDescent="0.15">
      <c r="B31" s="34" t="s">
        <v>32</v>
      </c>
      <c r="C31" s="217"/>
      <c r="D31" s="67">
        <f t="shared" si="8"/>
        <v>240</v>
      </c>
      <c r="E31" s="67">
        <f t="shared" si="9"/>
        <v>98</v>
      </c>
      <c r="F31" s="67">
        <f t="shared" si="10"/>
        <v>0</v>
      </c>
      <c r="G31" s="67">
        <f t="shared" si="11"/>
        <v>142</v>
      </c>
      <c r="H31" s="126">
        <f t="shared" si="12"/>
        <v>40.833333333333336</v>
      </c>
      <c r="I31" s="67">
        <f t="shared" si="13"/>
        <v>115</v>
      </c>
      <c r="J31" s="67">
        <f t="shared" si="14"/>
        <v>52</v>
      </c>
      <c r="K31" s="67">
        <f t="shared" si="15"/>
        <v>0</v>
      </c>
      <c r="L31" s="67">
        <f t="shared" si="16"/>
        <v>63</v>
      </c>
      <c r="M31" s="126">
        <f t="shared" si="17"/>
        <v>45.217391304347828</v>
      </c>
      <c r="N31" s="67">
        <v>76</v>
      </c>
      <c r="O31" s="67">
        <v>40</v>
      </c>
      <c r="P31" s="67">
        <v>0</v>
      </c>
      <c r="Q31" s="67">
        <f t="shared" si="18"/>
        <v>36</v>
      </c>
      <c r="R31" s="126">
        <f t="shared" si="19"/>
        <v>52.631578947368418</v>
      </c>
      <c r="S31" s="18">
        <v>39</v>
      </c>
      <c r="T31" s="18">
        <v>12</v>
      </c>
      <c r="U31" s="67">
        <v>0</v>
      </c>
      <c r="V31" s="67">
        <f t="shared" si="20"/>
        <v>27</v>
      </c>
      <c r="W31" s="126">
        <f t="shared" si="21"/>
        <v>30.76923076923077</v>
      </c>
      <c r="X31" s="18">
        <v>125</v>
      </c>
      <c r="Y31" s="18">
        <v>46</v>
      </c>
      <c r="Z31" s="67">
        <v>0</v>
      </c>
      <c r="AA31" s="67">
        <f t="shared" si="22"/>
        <v>79</v>
      </c>
      <c r="AB31" s="126">
        <f t="shared" si="23"/>
        <v>36.799999999999997</v>
      </c>
      <c r="AC31" s="111">
        <v>109</v>
      </c>
      <c r="AD31" s="111">
        <v>39</v>
      </c>
      <c r="AE31" s="111">
        <v>0</v>
      </c>
      <c r="AF31" s="67">
        <f t="shared" si="24"/>
        <v>70</v>
      </c>
      <c r="AG31" s="126">
        <f t="shared" si="25"/>
        <v>35.779816513761467</v>
      </c>
      <c r="AH31" s="277">
        <f t="shared" si="26"/>
        <v>92</v>
      </c>
      <c r="AI31" s="111">
        <f t="shared" si="27"/>
        <v>47</v>
      </c>
      <c r="AJ31" s="111">
        <f t="shared" si="28"/>
        <v>0</v>
      </c>
      <c r="AK31" s="67">
        <f t="shared" si="29"/>
        <v>45</v>
      </c>
      <c r="AL31" s="4">
        <f t="shared" si="7"/>
        <v>51.086956521739133</v>
      </c>
    </row>
    <row r="32" spans="2:38" ht="13.7" customHeight="1" x14ac:dyDescent="0.15">
      <c r="B32" s="34" t="s">
        <v>33</v>
      </c>
      <c r="C32" s="217"/>
      <c r="D32" s="67">
        <f t="shared" si="8"/>
        <v>57</v>
      </c>
      <c r="E32" s="67">
        <f t="shared" si="9"/>
        <v>21</v>
      </c>
      <c r="F32" s="67">
        <f t="shared" si="10"/>
        <v>0</v>
      </c>
      <c r="G32" s="67">
        <f t="shared" si="11"/>
        <v>36</v>
      </c>
      <c r="H32" s="126">
        <f t="shared" si="12"/>
        <v>36.84210526315789</v>
      </c>
      <c r="I32" s="67">
        <f t="shared" si="13"/>
        <v>37</v>
      </c>
      <c r="J32" s="67">
        <f t="shared" si="14"/>
        <v>12</v>
      </c>
      <c r="K32" s="67">
        <f t="shared" si="15"/>
        <v>0</v>
      </c>
      <c r="L32" s="67">
        <f t="shared" si="16"/>
        <v>25</v>
      </c>
      <c r="M32" s="126">
        <f t="shared" si="17"/>
        <v>32.432432432432435</v>
      </c>
      <c r="N32" s="67">
        <v>17</v>
      </c>
      <c r="O32" s="67">
        <v>7</v>
      </c>
      <c r="P32" s="67">
        <v>0</v>
      </c>
      <c r="Q32" s="67">
        <f t="shared" si="18"/>
        <v>10</v>
      </c>
      <c r="R32" s="126">
        <f t="shared" si="19"/>
        <v>41.17647058823529</v>
      </c>
      <c r="S32" s="18">
        <v>20</v>
      </c>
      <c r="T32" s="18">
        <v>5</v>
      </c>
      <c r="U32" s="67">
        <v>0</v>
      </c>
      <c r="V32" s="67">
        <f t="shared" si="20"/>
        <v>15</v>
      </c>
      <c r="W32" s="126">
        <f t="shared" si="21"/>
        <v>25</v>
      </c>
      <c r="X32" s="18">
        <v>20</v>
      </c>
      <c r="Y32" s="18">
        <v>9</v>
      </c>
      <c r="Z32" s="67">
        <v>0</v>
      </c>
      <c r="AA32" s="67">
        <f t="shared" si="22"/>
        <v>11</v>
      </c>
      <c r="AB32" s="126">
        <f t="shared" si="23"/>
        <v>45</v>
      </c>
      <c r="AC32" s="111">
        <v>16</v>
      </c>
      <c r="AD32" s="111">
        <v>7</v>
      </c>
      <c r="AE32" s="111">
        <v>0</v>
      </c>
      <c r="AF32" s="67">
        <f t="shared" si="24"/>
        <v>9</v>
      </c>
      <c r="AG32" s="126">
        <f t="shared" si="25"/>
        <v>43.75</v>
      </c>
      <c r="AH32" s="277">
        <f t="shared" si="26"/>
        <v>21</v>
      </c>
      <c r="AI32" s="111">
        <f t="shared" si="27"/>
        <v>9</v>
      </c>
      <c r="AJ32" s="111">
        <f t="shared" si="28"/>
        <v>0</v>
      </c>
      <c r="AK32" s="67">
        <f t="shared" si="29"/>
        <v>12</v>
      </c>
      <c r="AL32" s="4">
        <f t="shared" si="7"/>
        <v>42.857142857142854</v>
      </c>
    </row>
    <row r="33" spans="2:38" ht="13.7" customHeight="1" x14ac:dyDescent="0.15">
      <c r="B33" s="34" t="s">
        <v>34</v>
      </c>
      <c r="C33" s="217"/>
      <c r="D33" s="67">
        <f t="shared" si="8"/>
        <v>78</v>
      </c>
      <c r="E33" s="67">
        <f t="shared" si="9"/>
        <v>25</v>
      </c>
      <c r="F33" s="67">
        <f t="shared" si="10"/>
        <v>0</v>
      </c>
      <c r="G33" s="67">
        <f t="shared" si="11"/>
        <v>53</v>
      </c>
      <c r="H33" s="126">
        <f t="shared" si="12"/>
        <v>32.051282051282051</v>
      </c>
      <c r="I33" s="67">
        <f t="shared" si="13"/>
        <v>41</v>
      </c>
      <c r="J33" s="67">
        <f t="shared" si="14"/>
        <v>13</v>
      </c>
      <c r="K33" s="67">
        <f t="shared" si="15"/>
        <v>0</v>
      </c>
      <c r="L33" s="67">
        <f t="shared" si="16"/>
        <v>28</v>
      </c>
      <c r="M33" s="126">
        <f t="shared" si="17"/>
        <v>31.707317073170731</v>
      </c>
      <c r="N33" s="67">
        <v>7</v>
      </c>
      <c r="O33" s="67">
        <v>1</v>
      </c>
      <c r="P33" s="67">
        <v>0</v>
      </c>
      <c r="Q33" s="67">
        <f t="shared" si="18"/>
        <v>6</v>
      </c>
      <c r="R33" s="126">
        <f t="shared" si="19"/>
        <v>14.285714285714285</v>
      </c>
      <c r="S33" s="18">
        <v>34</v>
      </c>
      <c r="T33" s="18">
        <v>12</v>
      </c>
      <c r="U33" s="67">
        <v>0</v>
      </c>
      <c r="V33" s="67">
        <f t="shared" si="20"/>
        <v>22</v>
      </c>
      <c r="W33" s="126">
        <f t="shared" si="21"/>
        <v>35.294117647058826</v>
      </c>
      <c r="X33" s="18">
        <v>37</v>
      </c>
      <c r="Y33" s="18">
        <v>12</v>
      </c>
      <c r="Z33" s="67">
        <v>0</v>
      </c>
      <c r="AA33" s="67">
        <f t="shared" si="22"/>
        <v>25</v>
      </c>
      <c r="AB33" s="126">
        <f t="shared" si="23"/>
        <v>32.432432432432435</v>
      </c>
      <c r="AC33" s="111">
        <v>31</v>
      </c>
      <c r="AD33" s="111">
        <v>7</v>
      </c>
      <c r="AE33" s="111">
        <v>0</v>
      </c>
      <c r="AF33" s="67">
        <f t="shared" si="24"/>
        <v>24</v>
      </c>
      <c r="AG33" s="126">
        <f t="shared" si="25"/>
        <v>22.58064516129032</v>
      </c>
      <c r="AH33" s="277">
        <f t="shared" si="26"/>
        <v>13</v>
      </c>
      <c r="AI33" s="111">
        <f t="shared" si="27"/>
        <v>6</v>
      </c>
      <c r="AJ33" s="111">
        <f t="shared" si="28"/>
        <v>0</v>
      </c>
      <c r="AK33" s="67">
        <f t="shared" si="29"/>
        <v>7</v>
      </c>
      <c r="AL33" s="4">
        <f t="shared" si="7"/>
        <v>46.153846153846153</v>
      </c>
    </row>
    <row r="34" spans="2:38" ht="13.7" customHeight="1" x14ac:dyDescent="0.15">
      <c r="B34" s="34" t="s">
        <v>35</v>
      </c>
      <c r="C34" s="217"/>
      <c r="D34" s="67">
        <f t="shared" si="8"/>
        <v>37</v>
      </c>
      <c r="E34" s="67">
        <f t="shared" si="9"/>
        <v>13</v>
      </c>
      <c r="F34" s="67">
        <f t="shared" si="10"/>
        <v>0</v>
      </c>
      <c r="G34" s="67">
        <f t="shared" si="11"/>
        <v>24</v>
      </c>
      <c r="H34" s="126">
        <f t="shared" si="12"/>
        <v>35.135135135135137</v>
      </c>
      <c r="I34" s="67">
        <f t="shared" si="13"/>
        <v>20</v>
      </c>
      <c r="J34" s="67">
        <f t="shared" si="14"/>
        <v>5</v>
      </c>
      <c r="K34" s="67">
        <f t="shared" si="15"/>
        <v>0</v>
      </c>
      <c r="L34" s="67">
        <f t="shared" si="16"/>
        <v>15</v>
      </c>
      <c r="M34" s="126">
        <f t="shared" si="17"/>
        <v>25</v>
      </c>
      <c r="N34" s="67">
        <v>8</v>
      </c>
      <c r="O34" s="67">
        <v>3</v>
      </c>
      <c r="P34" s="67">
        <v>0</v>
      </c>
      <c r="Q34" s="67">
        <f t="shared" si="18"/>
        <v>5</v>
      </c>
      <c r="R34" s="126">
        <f t="shared" si="19"/>
        <v>37.5</v>
      </c>
      <c r="S34" s="18">
        <v>12</v>
      </c>
      <c r="T34" s="18">
        <v>2</v>
      </c>
      <c r="U34" s="67">
        <v>0</v>
      </c>
      <c r="V34" s="67">
        <f t="shared" si="20"/>
        <v>10</v>
      </c>
      <c r="W34" s="126">
        <f t="shared" si="21"/>
        <v>16.666666666666664</v>
      </c>
      <c r="X34" s="18">
        <v>17</v>
      </c>
      <c r="Y34" s="18">
        <v>8</v>
      </c>
      <c r="Z34" s="67">
        <v>0</v>
      </c>
      <c r="AA34" s="67">
        <f t="shared" si="22"/>
        <v>9</v>
      </c>
      <c r="AB34" s="126">
        <f t="shared" si="23"/>
        <v>47.058823529411761</v>
      </c>
      <c r="AC34" s="111">
        <v>16</v>
      </c>
      <c r="AD34" s="111">
        <v>7</v>
      </c>
      <c r="AE34" s="111">
        <v>0</v>
      </c>
      <c r="AF34" s="67">
        <f t="shared" si="24"/>
        <v>9</v>
      </c>
      <c r="AG34" s="126">
        <f t="shared" si="25"/>
        <v>43.75</v>
      </c>
      <c r="AH34" s="277">
        <f t="shared" si="26"/>
        <v>9</v>
      </c>
      <c r="AI34" s="111">
        <f t="shared" si="27"/>
        <v>4</v>
      </c>
      <c r="AJ34" s="111">
        <f t="shared" si="28"/>
        <v>0</v>
      </c>
      <c r="AK34" s="67">
        <f t="shared" si="29"/>
        <v>5</v>
      </c>
      <c r="AL34" s="4">
        <f t="shared" si="7"/>
        <v>44.444444444444443</v>
      </c>
    </row>
    <row r="35" spans="2:38" ht="13.7" customHeight="1" x14ac:dyDescent="0.15">
      <c r="B35" s="34" t="s">
        <v>36</v>
      </c>
      <c r="C35" s="217"/>
      <c r="D35" s="67">
        <f t="shared" si="8"/>
        <v>44</v>
      </c>
      <c r="E35" s="67">
        <f t="shared" si="9"/>
        <v>15</v>
      </c>
      <c r="F35" s="67">
        <f t="shared" si="10"/>
        <v>0</v>
      </c>
      <c r="G35" s="67">
        <f t="shared" si="11"/>
        <v>29</v>
      </c>
      <c r="H35" s="126">
        <f t="shared" si="12"/>
        <v>34.090909090909086</v>
      </c>
      <c r="I35" s="67">
        <f t="shared" si="13"/>
        <v>25</v>
      </c>
      <c r="J35" s="67">
        <f t="shared" si="14"/>
        <v>9</v>
      </c>
      <c r="K35" s="67">
        <f t="shared" si="15"/>
        <v>0</v>
      </c>
      <c r="L35" s="67">
        <f t="shared" si="16"/>
        <v>16</v>
      </c>
      <c r="M35" s="126">
        <f t="shared" si="17"/>
        <v>36</v>
      </c>
      <c r="N35" s="67">
        <v>10</v>
      </c>
      <c r="O35" s="67">
        <v>3</v>
      </c>
      <c r="P35" s="67">
        <v>0</v>
      </c>
      <c r="Q35" s="67">
        <f t="shared" si="18"/>
        <v>7</v>
      </c>
      <c r="R35" s="126">
        <f t="shared" si="19"/>
        <v>30</v>
      </c>
      <c r="S35" s="18">
        <v>15</v>
      </c>
      <c r="T35" s="18">
        <v>6</v>
      </c>
      <c r="U35" s="67">
        <v>0</v>
      </c>
      <c r="V35" s="67">
        <f t="shared" si="20"/>
        <v>9</v>
      </c>
      <c r="W35" s="126">
        <f t="shared" si="21"/>
        <v>40</v>
      </c>
      <c r="X35" s="18">
        <v>19</v>
      </c>
      <c r="Y35" s="18">
        <v>6</v>
      </c>
      <c r="Z35" s="67">
        <v>0</v>
      </c>
      <c r="AA35" s="67">
        <f t="shared" si="22"/>
        <v>13</v>
      </c>
      <c r="AB35" s="126">
        <f t="shared" si="23"/>
        <v>31.578947368421051</v>
      </c>
      <c r="AC35" s="111">
        <v>17</v>
      </c>
      <c r="AD35" s="111">
        <v>5</v>
      </c>
      <c r="AE35" s="111">
        <v>0</v>
      </c>
      <c r="AF35" s="67">
        <f t="shared" si="24"/>
        <v>12</v>
      </c>
      <c r="AG35" s="126">
        <f t="shared" si="25"/>
        <v>29.411764705882355</v>
      </c>
      <c r="AH35" s="277">
        <f t="shared" si="26"/>
        <v>12</v>
      </c>
      <c r="AI35" s="111">
        <f t="shared" si="27"/>
        <v>4</v>
      </c>
      <c r="AJ35" s="111">
        <f t="shared" si="28"/>
        <v>0</v>
      </c>
      <c r="AK35" s="67">
        <f t="shared" si="29"/>
        <v>8</v>
      </c>
      <c r="AL35" s="4">
        <f t="shared" si="7"/>
        <v>33.333333333333329</v>
      </c>
    </row>
    <row r="36" spans="2:38" ht="13.7" customHeight="1" x14ac:dyDescent="0.15">
      <c r="B36" s="34" t="s">
        <v>37</v>
      </c>
      <c r="C36" s="217"/>
      <c r="D36" s="67">
        <f t="shared" si="8"/>
        <v>113</v>
      </c>
      <c r="E36" s="67">
        <f t="shared" si="9"/>
        <v>54</v>
      </c>
      <c r="F36" s="67">
        <f t="shared" si="10"/>
        <v>2</v>
      </c>
      <c r="G36" s="67">
        <f t="shared" si="11"/>
        <v>57</v>
      </c>
      <c r="H36" s="126">
        <f t="shared" si="12"/>
        <v>47.787610619469028</v>
      </c>
      <c r="I36" s="67">
        <f t="shared" si="13"/>
        <v>75</v>
      </c>
      <c r="J36" s="67">
        <f t="shared" si="14"/>
        <v>36</v>
      </c>
      <c r="K36" s="67">
        <f t="shared" si="15"/>
        <v>1</v>
      </c>
      <c r="L36" s="67">
        <f t="shared" si="16"/>
        <v>38</v>
      </c>
      <c r="M36" s="126">
        <f t="shared" si="17"/>
        <v>48</v>
      </c>
      <c r="N36" s="67">
        <v>48</v>
      </c>
      <c r="O36" s="67">
        <v>23</v>
      </c>
      <c r="P36" s="67">
        <v>0</v>
      </c>
      <c r="Q36" s="67">
        <f t="shared" si="18"/>
        <v>25</v>
      </c>
      <c r="R36" s="126">
        <f t="shared" si="19"/>
        <v>47.916666666666671</v>
      </c>
      <c r="S36" s="18">
        <v>27</v>
      </c>
      <c r="T36" s="18">
        <v>13</v>
      </c>
      <c r="U36" s="67">
        <v>1</v>
      </c>
      <c r="V36" s="67">
        <f t="shared" si="20"/>
        <v>13</v>
      </c>
      <c r="W36" s="126">
        <f t="shared" si="21"/>
        <v>48.148148148148145</v>
      </c>
      <c r="X36" s="18">
        <v>38</v>
      </c>
      <c r="Y36" s="18">
        <v>18</v>
      </c>
      <c r="Z36" s="67">
        <v>1</v>
      </c>
      <c r="AA36" s="67">
        <f t="shared" si="22"/>
        <v>19</v>
      </c>
      <c r="AB36" s="126">
        <f t="shared" si="23"/>
        <v>47.368421052631575</v>
      </c>
      <c r="AC36" s="111">
        <v>36</v>
      </c>
      <c r="AD36" s="111">
        <v>17</v>
      </c>
      <c r="AE36" s="111">
        <v>1</v>
      </c>
      <c r="AF36" s="67">
        <f t="shared" si="24"/>
        <v>18</v>
      </c>
      <c r="AG36" s="126">
        <f t="shared" si="25"/>
        <v>47.222222222222221</v>
      </c>
      <c r="AH36" s="277">
        <f t="shared" si="26"/>
        <v>50</v>
      </c>
      <c r="AI36" s="111">
        <f t="shared" si="27"/>
        <v>24</v>
      </c>
      <c r="AJ36" s="111">
        <f t="shared" si="28"/>
        <v>0</v>
      </c>
      <c r="AK36" s="67">
        <f t="shared" si="29"/>
        <v>26</v>
      </c>
      <c r="AL36" s="4">
        <f t="shared" si="7"/>
        <v>48</v>
      </c>
    </row>
    <row r="37" spans="2:38" ht="13.7" customHeight="1" x14ac:dyDescent="0.15">
      <c r="B37" s="34" t="s">
        <v>38</v>
      </c>
      <c r="C37" s="217"/>
      <c r="D37" s="67">
        <f t="shared" si="8"/>
        <v>143</v>
      </c>
      <c r="E37" s="67">
        <f t="shared" si="9"/>
        <v>56</v>
      </c>
      <c r="F37" s="67">
        <f t="shared" si="10"/>
        <v>2</v>
      </c>
      <c r="G37" s="67">
        <f t="shared" si="11"/>
        <v>85</v>
      </c>
      <c r="H37" s="126">
        <f t="shared" si="12"/>
        <v>39.16083916083916</v>
      </c>
      <c r="I37" s="67">
        <f t="shared" si="13"/>
        <v>58</v>
      </c>
      <c r="J37" s="67">
        <f t="shared" si="14"/>
        <v>17</v>
      </c>
      <c r="K37" s="67">
        <f t="shared" si="15"/>
        <v>2</v>
      </c>
      <c r="L37" s="67">
        <f t="shared" si="16"/>
        <v>39</v>
      </c>
      <c r="M37" s="126">
        <f t="shared" si="17"/>
        <v>29.310344827586203</v>
      </c>
      <c r="N37" s="67">
        <v>37</v>
      </c>
      <c r="O37" s="67">
        <v>11</v>
      </c>
      <c r="P37" s="67">
        <v>0</v>
      </c>
      <c r="Q37" s="67">
        <f t="shared" si="18"/>
        <v>26</v>
      </c>
      <c r="R37" s="126">
        <f t="shared" si="19"/>
        <v>29.72972972972973</v>
      </c>
      <c r="S37" s="18">
        <v>21</v>
      </c>
      <c r="T37" s="18">
        <v>6</v>
      </c>
      <c r="U37" s="67">
        <v>2</v>
      </c>
      <c r="V37" s="67">
        <f t="shared" si="20"/>
        <v>13</v>
      </c>
      <c r="W37" s="126">
        <f t="shared" si="21"/>
        <v>28.571428571428569</v>
      </c>
      <c r="X37" s="18">
        <v>85</v>
      </c>
      <c r="Y37" s="18">
        <v>39</v>
      </c>
      <c r="Z37" s="67">
        <v>0</v>
      </c>
      <c r="AA37" s="67">
        <f t="shared" si="22"/>
        <v>46</v>
      </c>
      <c r="AB37" s="126">
        <f t="shared" si="23"/>
        <v>45.882352941176471</v>
      </c>
      <c r="AC37" s="111">
        <v>73</v>
      </c>
      <c r="AD37" s="111">
        <v>30</v>
      </c>
      <c r="AE37" s="111">
        <v>0</v>
      </c>
      <c r="AF37" s="67">
        <f t="shared" si="24"/>
        <v>43</v>
      </c>
      <c r="AG37" s="126">
        <f t="shared" si="25"/>
        <v>41.095890410958901</v>
      </c>
      <c r="AH37" s="277">
        <f t="shared" si="26"/>
        <v>49</v>
      </c>
      <c r="AI37" s="111">
        <f t="shared" si="27"/>
        <v>20</v>
      </c>
      <c r="AJ37" s="111">
        <f t="shared" si="28"/>
        <v>0</v>
      </c>
      <c r="AK37" s="67">
        <f t="shared" si="29"/>
        <v>29</v>
      </c>
      <c r="AL37" s="4">
        <f t="shared" si="7"/>
        <v>40.816326530612244</v>
      </c>
    </row>
    <row r="38" spans="2:38" ht="13.7" customHeight="1" x14ac:dyDescent="0.15">
      <c r="B38" s="34" t="s">
        <v>39</v>
      </c>
      <c r="C38" s="217"/>
      <c r="D38" s="67">
        <f t="shared" si="8"/>
        <v>105</v>
      </c>
      <c r="E38" s="67">
        <f t="shared" si="9"/>
        <v>36</v>
      </c>
      <c r="F38" s="67">
        <f t="shared" si="10"/>
        <v>0</v>
      </c>
      <c r="G38" s="67">
        <f t="shared" si="11"/>
        <v>69</v>
      </c>
      <c r="H38" s="126">
        <f t="shared" si="12"/>
        <v>34.285714285714285</v>
      </c>
      <c r="I38" s="67">
        <f t="shared" si="13"/>
        <v>70</v>
      </c>
      <c r="J38" s="67">
        <f t="shared" si="14"/>
        <v>23</v>
      </c>
      <c r="K38" s="67">
        <f t="shared" si="15"/>
        <v>0</v>
      </c>
      <c r="L38" s="67">
        <f t="shared" si="16"/>
        <v>47</v>
      </c>
      <c r="M38" s="126">
        <f t="shared" si="17"/>
        <v>32.857142857142854</v>
      </c>
      <c r="N38" s="67">
        <v>12</v>
      </c>
      <c r="O38" s="67">
        <v>7</v>
      </c>
      <c r="P38" s="67">
        <v>0</v>
      </c>
      <c r="Q38" s="67">
        <f t="shared" si="18"/>
        <v>5</v>
      </c>
      <c r="R38" s="126">
        <f t="shared" si="19"/>
        <v>58.333333333333336</v>
      </c>
      <c r="S38" s="18">
        <v>58</v>
      </c>
      <c r="T38" s="18">
        <v>16</v>
      </c>
      <c r="U38" s="67">
        <v>0</v>
      </c>
      <c r="V38" s="67">
        <f t="shared" si="20"/>
        <v>42</v>
      </c>
      <c r="W38" s="126">
        <f t="shared" si="21"/>
        <v>27.586206896551722</v>
      </c>
      <c r="X38" s="18">
        <v>35</v>
      </c>
      <c r="Y38" s="18">
        <v>13</v>
      </c>
      <c r="Z38" s="67">
        <v>0</v>
      </c>
      <c r="AA38" s="67">
        <f t="shared" si="22"/>
        <v>22</v>
      </c>
      <c r="AB38" s="126">
        <f t="shared" si="23"/>
        <v>37.142857142857146</v>
      </c>
      <c r="AC38" s="111">
        <v>33</v>
      </c>
      <c r="AD38" s="111">
        <v>13</v>
      </c>
      <c r="AE38" s="111">
        <v>0</v>
      </c>
      <c r="AF38" s="67">
        <f t="shared" si="24"/>
        <v>20</v>
      </c>
      <c r="AG38" s="126">
        <f t="shared" si="25"/>
        <v>39.393939393939391</v>
      </c>
      <c r="AH38" s="277">
        <f t="shared" si="26"/>
        <v>14</v>
      </c>
      <c r="AI38" s="111">
        <f t="shared" si="27"/>
        <v>7</v>
      </c>
      <c r="AJ38" s="111">
        <f t="shared" si="28"/>
        <v>0</v>
      </c>
      <c r="AK38" s="67">
        <f t="shared" si="29"/>
        <v>7</v>
      </c>
      <c r="AL38" s="4">
        <f t="shared" si="7"/>
        <v>50</v>
      </c>
    </row>
    <row r="39" spans="2:38" ht="13.7" customHeight="1" x14ac:dyDescent="0.15">
      <c r="B39" s="34" t="s">
        <v>40</v>
      </c>
      <c r="C39" s="217"/>
      <c r="D39" s="67">
        <f t="shared" si="8"/>
        <v>35</v>
      </c>
      <c r="E39" s="67">
        <f t="shared" si="9"/>
        <v>11</v>
      </c>
      <c r="F39" s="67">
        <f t="shared" si="10"/>
        <v>0</v>
      </c>
      <c r="G39" s="67">
        <f t="shared" si="11"/>
        <v>24</v>
      </c>
      <c r="H39" s="126">
        <f t="shared" si="12"/>
        <v>31.428571428571427</v>
      </c>
      <c r="I39" s="67">
        <f t="shared" si="13"/>
        <v>17</v>
      </c>
      <c r="J39" s="67">
        <f t="shared" si="14"/>
        <v>3</v>
      </c>
      <c r="K39" s="67">
        <f t="shared" si="15"/>
        <v>0</v>
      </c>
      <c r="L39" s="67">
        <f t="shared" si="16"/>
        <v>14</v>
      </c>
      <c r="M39" s="126">
        <f t="shared" si="17"/>
        <v>17.647058823529413</v>
      </c>
      <c r="N39" s="67">
        <v>2</v>
      </c>
      <c r="O39" s="67">
        <v>0</v>
      </c>
      <c r="P39" s="67">
        <v>0</v>
      </c>
      <c r="Q39" s="67">
        <f t="shared" si="18"/>
        <v>2</v>
      </c>
      <c r="R39" s="126">
        <f t="shared" si="19"/>
        <v>0</v>
      </c>
      <c r="S39" s="18">
        <v>15</v>
      </c>
      <c r="T39" s="18">
        <v>3</v>
      </c>
      <c r="U39" s="67">
        <v>0</v>
      </c>
      <c r="V39" s="67">
        <f t="shared" si="20"/>
        <v>12</v>
      </c>
      <c r="W39" s="126">
        <f t="shared" si="21"/>
        <v>20</v>
      </c>
      <c r="X39" s="18">
        <v>18</v>
      </c>
      <c r="Y39" s="18">
        <v>8</v>
      </c>
      <c r="Z39" s="67">
        <v>0</v>
      </c>
      <c r="AA39" s="67">
        <f t="shared" si="22"/>
        <v>10</v>
      </c>
      <c r="AB39" s="126">
        <f t="shared" si="23"/>
        <v>44.444444444444443</v>
      </c>
      <c r="AC39" s="111">
        <v>18</v>
      </c>
      <c r="AD39" s="111">
        <v>8</v>
      </c>
      <c r="AE39" s="111">
        <v>0</v>
      </c>
      <c r="AF39" s="67">
        <f t="shared" si="24"/>
        <v>10</v>
      </c>
      <c r="AG39" s="126">
        <f t="shared" si="25"/>
        <v>44.444444444444443</v>
      </c>
      <c r="AH39" s="277">
        <f t="shared" si="26"/>
        <v>2</v>
      </c>
      <c r="AI39" s="111">
        <f t="shared" si="27"/>
        <v>0</v>
      </c>
      <c r="AJ39" s="111">
        <f t="shared" si="28"/>
        <v>0</v>
      </c>
      <c r="AK39" s="67">
        <f t="shared" si="29"/>
        <v>2</v>
      </c>
      <c r="AL39" s="4">
        <f t="shared" si="7"/>
        <v>0</v>
      </c>
    </row>
    <row r="40" spans="2:38" ht="13.7" customHeight="1" x14ac:dyDescent="0.15">
      <c r="B40" s="34" t="s">
        <v>41</v>
      </c>
      <c r="C40" s="217"/>
      <c r="D40" s="67">
        <f t="shared" si="8"/>
        <v>64</v>
      </c>
      <c r="E40" s="67">
        <f t="shared" si="9"/>
        <v>21</v>
      </c>
      <c r="F40" s="67">
        <f t="shared" si="10"/>
        <v>0</v>
      </c>
      <c r="G40" s="67">
        <f t="shared" si="11"/>
        <v>43</v>
      </c>
      <c r="H40" s="126">
        <f t="shared" si="12"/>
        <v>32.8125</v>
      </c>
      <c r="I40" s="67">
        <f t="shared" si="13"/>
        <v>40</v>
      </c>
      <c r="J40" s="67">
        <f t="shared" si="14"/>
        <v>15</v>
      </c>
      <c r="K40" s="67">
        <f t="shared" si="15"/>
        <v>0</v>
      </c>
      <c r="L40" s="67">
        <f t="shared" si="16"/>
        <v>25</v>
      </c>
      <c r="M40" s="126">
        <f t="shared" si="17"/>
        <v>37.5</v>
      </c>
      <c r="N40" s="67">
        <v>17</v>
      </c>
      <c r="O40" s="67">
        <v>7</v>
      </c>
      <c r="P40" s="67">
        <v>0</v>
      </c>
      <c r="Q40" s="67">
        <f t="shared" si="18"/>
        <v>10</v>
      </c>
      <c r="R40" s="126">
        <f t="shared" si="19"/>
        <v>41.17647058823529</v>
      </c>
      <c r="S40" s="18">
        <v>23</v>
      </c>
      <c r="T40" s="18">
        <v>8</v>
      </c>
      <c r="U40" s="67">
        <v>0</v>
      </c>
      <c r="V40" s="67">
        <f t="shared" si="20"/>
        <v>15</v>
      </c>
      <c r="W40" s="126">
        <f t="shared" si="21"/>
        <v>34.782608695652172</v>
      </c>
      <c r="X40" s="18">
        <v>24</v>
      </c>
      <c r="Y40" s="18">
        <v>6</v>
      </c>
      <c r="Z40" s="67">
        <v>0</v>
      </c>
      <c r="AA40" s="67">
        <f t="shared" si="22"/>
        <v>18</v>
      </c>
      <c r="AB40" s="126">
        <f t="shared" si="23"/>
        <v>25</v>
      </c>
      <c r="AC40" s="111">
        <v>20</v>
      </c>
      <c r="AD40" s="111">
        <v>4</v>
      </c>
      <c r="AE40" s="111">
        <v>0</v>
      </c>
      <c r="AF40" s="67">
        <f t="shared" si="24"/>
        <v>16</v>
      </c>
      <c r="AG40" s="126">
        <f t="shared" si="25"/>
        <v>20</v>
      </c>
      <c r="AH40" s="277">
        <f t="shared" si="26"/>
        <v>21</v>
      </c>
      <c r="AI40" s="111">
        <f t="shared" si="27"/>
        <v>9</v>
      </c>
      <c r="AJ40" s="111">
        <f t="shared" si="28"/>
        <v>0</v>
      </c>
      <c r="AK40" s="67">
        <f t="shared" si="29"/>
        <v>12</v>
      </c>
      <c r="AL40" s="4">
        <f t="shared" si="7"/>
        <v>42.857142857142854</v>
      </c>
    </row>
    <row r="41" spans="2:38" ht="13.7" customHeight="1" x14ac:dyDescent="0.15">
      <c r="B41" s="34" t="s">
        <v>42</v>
      </c>
      <c r="C41" s="217"/>
      <c r="D41" s="67">
        <f t="shared" si="8"/>
        <v>108</v>
      </c>
      <c r="E41" s="67">
        <f t="shared" si="9"/>
        <v>43</v>
      </c>
      <c r="F41" s="67">
        <f t="shared" si="10"/>
        <v>2</v>
      </c>
      <c r="G41" s="67">
        <f t="shared" si="11"/>
        <v>63</v>
      </c>
      <c r="H41" s="126">
        <f t="shared" si="12"/>
        <v>39.814814814814817</v>
      </c>
      <c r="I41" s="67">
        <f t="shared" si="13"/>
        <v>60</v>
      </c>
      <c r="J41" s="67">
        <f t="shared" si="14"/>
        <v>23</v>
      </c>
      <c r="K41" s="67">
        <f t="shared" si="15"/>
        <v>2</v>
      </c>
      <c r="L41" s="67">
        <f t="shared" si="16"/>
        <v>35</v>
      </c>
      <c r="M41" s="126">
        <f t="shared" si="17"/>
        <v>38.333333333333336</v>
      </c>
      <c r="N41" s="67">
        <v>33</v>
      </c>
      <c r="O41" s="67">
        <v>14</v>
      </c>
      <c r="P41" s="67">
        <v>0</v>
      </c>
      <c r="Q41" s="67">
        <f t="shared" si="18"/>
        <v>19</v>
      </c>
      <c r="R41" s="126">
        <f t="shared" si="19"/>
        <v>42.424242424242422</v>
      </c>
      <c r="S41" s="18">
        <v>27</v>
      </c>
      <c r="T41" s="18">
        <v>9</v>
      </c>
      <c r="U41" s="67">
        <v>2</v>
      </c>
      <c r="V41" s="67">
        <f t="shared" si="20"/>
        <v>16</v>
      </c>
      <c r="W41" s="126">
        <f t="shared" si="21"/>
        <v>33.333333333333329</v>
      </c>
      <c r="X41" s="18">
        <v>48</v>
      </c>
      <c r="Y41" s="18">
        <v>20</v>
      </c>
      <c r="Z41" s="67">
        <v>0</v>
      </c>
      <c r="AA41" s="67">
        <f t="shared" si="22"/>
        <v>28</v>
      </c>
      <c r="AB41" s="126">
        <f t="shared" si="23"/>
        <v>41.666666666666671</v>
      </c>
      <c r="AC41" s="111">
        <v>45</v>
      </c>
      <c r="AD41" s="111">
        <v>20</v>
      </c>
      <c r="AE41" s="111">
        <v>0</v>
      </c>
      <c r="AF41" s="67">
        <f t="shared" si="24"/>
        <v>25</v>
      </c>
      <c r="AG41" s="126">
        <f t="shared" si="25"/>
        <v>44.444444444444443</v>
      </c>
      <c r="AH41" s="277">
        <f t="shared" si="26"/>
        <v>36</v>
      </c>
      <c r="AI41" s="111">
        <f t="shared" si="27"/>
        <v>14</v>
      </c>
      <c r="AJ41" s="111">
        <f t="shared" si="28"/>
        <v>0</v>
      </c>
      <c r="AK41" s="67">
        <f t="shared" si="29"/>
        <v>22</v>
      </c>
      <c r="AL41" s="4">
        <f t="shared" si="7"/>
        <v>38.888888888888893</v>
      </c>
    </row>
    <row r="42" spans="2:38" ht="13.7" customHeight="1" x14ac:dyDescent="0.15">
      <c r="B42" s="34" t="s">
        <v>43</v>
      </c>
      <c r="C42" s="217"/>
      <c r="D42" s="67">
        <f t="shared" si="8"/>
        <v>32</v>
      </c>
      <c r="E42" s="67">
        <f t="shared" si="9"/>
        <v>10</v>
      </c>
      <c r="F42" s="67">
        <f t="shared" si="10"/>
        <v>0</v>
      </c>
      <c r="G42" s="67">
        <f t="shared" si="11"/>
        <v>22</v>
      </c>
      <c r="H42" s="126">
        <f t="shared" si="12"/>
        <v>31.25</v>
      </c>
      <c r="I42" s="67">
        <f t="shared" si="13"/>
        <v>22</v>
      </c>
      <c r="J42" s="67">
        <f t="shared" si="14"/>
        <v>6</v>
      </c>
      <c r="K42" s="67">
        <f t="shared" si="15"/>
        <v>0</v>
      </c>
      <c r="L42" s="67">
        <f t="shared" si="16"/>
        <v>16</v>
      </c>
      <c r="M42" s="126">
        <f t="shared" si="17"/>
        <v>27.27272727272727</v>
      </c>
      <c r="N42" s="67">
        <v>10</v>
      </c>
      <c r="O42" s="67">
        <v>3</v>
      </c>
      <c r="P42" s="67">
        <v>0</v>
      </c>
      <c r="Q42" s="67">
        <f t="shared" si="18"/>
        <v>7</v>
      </c>
      <c r="R42" s="126">
        <f t="shared" si="19"/>
        <v>30</v>
      </c>
      <c r="S42" s="18">
        <v>12</v>
      </c>
      <c r="T42" s="18">
        <v>3</v>
      </c>
      <c r="U42" s="67">
        <v>0</v>
      </c>
      <c r="V42" s="67">
        <f t="shared" si="20"/>
        <v>9</v>
      </c>
      <c r="W42" s="126">
        <f t="shared" si="21"/>
        <v>25</v>
      </c>
      <c r="X42" s="18">
        <v>10</v>
      </c>
      <c r="Y42" s="18">
        <v>4</v>
      </c>
      <c r="Z42" s="67">
        <v>0</v>
      </c>
      <c r="AA42" s="67">
        <f t="shared" si="22"/>
        <v>6</v>
      </c>
      <c r="AB42" s="126">
        <f t="shared" si="23"/>
        <v>40</v>
      </c>
      <c r="AC42" s="111">
        <v>9</v>
      </c>
      <c r="AD42" s="111">
        <v>3</v>
      </c>
      <c r="AE42" s="111">
        <v>0</v>
      </c>
      <c r="AF42" s="67">
        <f t="shared" si="24"/>
        <v>6</v>
      </c>
      <c r="AG42" s="126">
        <f t="shared" si="25"/>
        <v>33.333333333333329</v>
      </c>
      <c r="AH42" s="277">
        <f t="shared" si="26"/>
        <v>11</v>
      </c>
      <c r="AI42" s="111">
        <f t="shared" si="27"/>
        <v>4</v>
      </c>
      <c r="AJ42" s="111">
        <f t="shared" si="28"/>
        <v>0</v>
      </c>
      <c r="AK42" s="67">
        <f t="shared" si="29"/>
        <v>7</v>
      </c>
      <c r="AL42" s="4">
        <f t="shared" si="7"/>
        <v>36.363636363636367</v>
      </c>
    </row>
    <row r="43" spans="2:38" ht="13.7" customHeight="1" x14ac:dyDescent="0.15">
      <c r="B43" s="34" t="s">
        <v>44</v>
      </c>
      <c r="C43" s="217"/>
      <c r="D43" s="67">
        <f t="shared" si="8"/>
        <v>368</v>
      </c>
      <c r="E43" s="67">
        <f t="shared" si="9"/>
        <v>134</v>
      </c>
      <c r="F43" s="67">
        <f t="shared" si="10"/>
        <v>0</v>
      </c>
      <c r="G43" s="67">
        <f t="shared" si="11"/>
        <v>234</v>
      </c>
      <c r="H43" s="126">
        <f t="shared" si="12"/>
        <v>36.413043478260867</v>
      </c>
      <c r="I43" s="67">
        <f t="shared" si="13"/>
        <v>284</v>
      </c>
      <c r="J43" s="67">
        <f t="shared" si="14"/>
        <v>97</v>
      </c>
      <c r="K43" s="67">
        <f t="shared" si="15"/>
        <v>0</v>
      </c>
      <c r="L43" s="67">
        <f t="shared" si="16"/>
        <v>187</v>
      </c>
      <c r="M43" s="126">
        <f t="shared" si="17"/>
        <v>34.154929577464785</v>
      </c>
      <c r="N43" s="67">
        <v>109</v>
      </c>
      <c r="O43" s="67">
        <v>48</v>
      </c>
      <c r="P43" s="67">
        <v>0</v>
      </c>
      <c r="Q43" s="67">
        <f t="shared" si="18"/>
        <v>61</v>
      </c>
      <c r="R43" s="126">
        <f t="shared" si="19"/>
        <v>44.036697247706428</v>
      </c>
      <c r="S43" s="18">
        <v>175</v>
      </c>
      <c r="T43" s="18">
        <v>49</v>
      </c>
      <c r="U43" s="67">
        <v>0</v>
      </c>
      <c r="V43" s="67">
        <f t="shared" si="20"/>
        <v>126</v>
      </c>
      <c r="W43" s="126">
        <f t="shared" si="21"/>
        <v>28.000000000000004</v>
      </c>
      <c r="X43" s="18">
        <v>84</v>
      </c>
      <c r="Y43" s="18">
        <v>37</v>
      </c>
      <c r="Z43" s="67">
        <v>0</v>
      </c>
      <c r="AA43" s="67">
        <f t="shared" si="22"/>
        <v>47</v>
      </c>
      <c r="AB43" s="126">
        <f t="shared" si="23"/>
        <v>44.047619047619044</v>
      </c>
      <c r="AC43" s="111">
        <v>81</v>
      </c>
      <c r="AD43" s="111">
        <v>36</v>
      </c>
      <c r="AE43" s="111">
        <v>0</v>
      </c>
      <c r="AF43" s="67">
        <f t="shared" si="24"/>
        <v>45</v>
      </c>
      <c r="AG43" s="126">
        <f t="shared" si="25"/>
        <v>44.444444444444443</v>
      </c>
      <c r="AH43" s="277">
        <f t="shared" si="26"/>
        <v>112</v>
      </c>
      <c r="AI43" s="111">
        <f t="shared" si="27"/>
        <v>49</v>
      </c>
      <c r="AJ43" s="111">
        <f t="shared" si="28"/>
        <v>0</v>
      </c>
      <c r="AK43" s="67">
        <f t="shared" si="29"/>
        <v>63</v>
      </c>
      <c r="AL43" s="4">
        <f t="shared" si="7"/>
        <v>43.75</v>
      </c>
    </row>
    <row r="44" spans="2:38" ht="13.7" customHeight="1" x14ac:dyDescent="0.15">
      <c r="B44" s="34" t="s">
        <v>45</v>
      </c>
      <c r="C44" s="217"/>
      <c r="D44" s="67">
        <f t="shared" si="8"/>
        <v>80</v>
      </c>
      <c r="E44" s="67">
        <f t="shared" si="9"/>
        <v>27</v>
      </c>
      <c r="F44" s="67">
        <f t="shared" si="10"/>
        <v>0</v>
      </c>
      <c r="G44" s="67">
        <f t="shared" si="11"/>
        <v>53</v>
      </c>
      <c r="H44" s="126">
        <f t="shared" si="12"/>
        <v>33.75</v>
      </c>
      <c r="I44" s="67">
        <f t="shared" si="13"/>
        <v>73</v>
      </c>
      <c r="J44" s="67">
        <f t="shared" si="14"/>
        <v>26</v>
      </c>
      <c r="K44" s="67">
        <f t="shared" si="15"/>
        <v>0</v>
      </c>
      <c r="L44" s="67">
        <f t="shared" si="16"/>
        <v>47</v>
      </c>
      <c r="M44" s="126">
        <f t="shared" si="17"/>
        <v>35.61643835616438</v>
      </c>
      <c r="N44" s="67">
        <v>20</v>
      </c>
      <c r="O44" s="67">
        <v>8</v>
      </c>
      <c r="P44" s="67">
        <v>0</v>
      </c>
      <c r="Q44" s="67">
        <f t="shared" si="18"/>
        <v>12</v>
      </c>
      <c r="R44" s="126">
        <f t="shared" si="19"/>
        <v>40</v>
      </c>
      <c r="S44" s="18">
        <v>53</v>
      </c>
      <c r="T44" s="18">
        <v>18</v>
      </c>
      <c r="U44" s="67">
        <v>0</v>
      </c>
      <c r="V44" s="67">
        <f t="shared" si="20"/>
        <v>35</v>
      </c>
      <c r="W44" s="126">
        <f t="shared" si="21"/>
        <v>33.962264150943398</v>
      </c>
      <c r="X44" s="18">
        <v>7</v>
      </c>
      <c r="Y44" s="18">
        <v>1</v>
      </c>
      <c r="Z44" s="67">
        <v>0</v>
      </c>
      <c r="AA44" s="67">
        <f t="shared" si="22"/>
        <v>6</v>
      </c>
      <c r="AB44" s="126">
        <f t="shared" si="23"/>
        <v>14.285714285714285</v>
      </c>
      <c r="AC44" s="111">
        <v>6</v>
      </c>
      <c r="AD44" s="111">
        <v>1</v>
      </c>
      <c r="AE44" s="111">
        <v>0</v>
      </c>
      <c r="AF44" s="67">
        <f t="shared" si="24"/>
        <v>5</v>
      </c>
      <c r="AG44" s="126">
        <f t="shared" si="25"/>
        <v>16.666666666666664</v>
      </c>
      <c r="AH44" s="277">
        <f t="shared" si="26"/>
        <v>21</v>
      </c>
      <c r="AI44" s="111">
        <f t="shared" si="27"/>
        <v>8</v>
      </c>
      <c r="AJ44" s="111">
        <f t="shared" si="28"/>
        <v>0</v>
      </c>
      <c r="AK44" s="67">
        <f t="shared" si="29"/>
        <v>13</v>
      </c>
      <c r="AL44" s="4">
        <f t="shared" si="7"/>
        <v>38.095238095238095</v>
      </c>
    </row>
    <row r="45" spans="2:38" ht="13.7" customHeight="1" x14ac:dyDescent="0.15">
      <c r="B45" s="34" t="s">
        <v>46</v>
      </c>
      <c r="C45" s="217"/>
      <c r="D45" s="67">
        <f t="shared" si="8"/>
        <v>93</v>
      </c>
      <c r="E45" s="67">
        <f t="shared" si="9"/>
        <v>42</v>
      </c>
      <c r="F45" s="67">
        <f t="shared" si="10"/>
        <v>1</v>
      </c>
      <c r="G45" s="67">
        <f t="shared" si="11"/>
        <v>50</v>
      </c>
      <c r="H45" s="126">
        <f t="shared" si="12"/>
        <v>45.161290322580641</v>
      </c>
      <c r="I45" s="67">
        <f t="shared" si="13"/>
        <v>56</v>
      </c>
      <c r="J45" s="67">
        <f t="shared" si="14"/>
        <v>26</v>
      </c>
      <c r="K45" s="67">
        <f t="shared" si="15"/>
        <v>1</v>
      </c>
      <c r="L45" s="67">
        <f t="shared" si="16"/>
        <v>29</v>
      </c>
      <c r="M45" s="126">
        <f t="shared" si="17"/>
        <v>46.428571428571431</v>
      </c>
      <c r="N45" s="67">
        <v>19</v>
      </c>
      <c r="O45" s="67">
        <v>7</v>
      </c>
      <c r="P45" s="67">
        <v>0</v>
      </c>
      <c r="Q45" s="67">
        <f t="shared" si="18"/>
        <v>12</v>
      </c>
      <c r="R45" s="126">
        <f t="shared" si="19"/>
        <v>36.84210526315789</v>
      </c>
      <c r="S45" s="18">
        <v>37</v>
      </c>
      <c r="T45" s="18">
        <v>19</v>
      </c>
      <c r="U45" s="67">
        <v>1</v>
      </c>
      <c r="V45" s="67">
        <f t="shared" si="20"/>
        <v>17</v>
      </c>
      <c r="W45" s="126">
        <f t="shared" si="21"/>
        <v>51.351351351351347</v>
      </c>
      <c r="X45" s="18">
        <v>37</v>
      </c>
      <c r="Y45" s="18">
        <v>16</v>
      </c>
      <c r="Z45" s="67">
        <v>0</v>
      </c>
      <c r="AA45" s="67">
        <f t="shared" si="22"/>
        <v>21</v>
      </c>
      <c r="AB45" s="126">
        <f t="shared" si="23"/>
        <v>43.243243243243242</v>
      </c>
      <c r="AC45" s="111">
        <v>32</v>
      </c>
      <c r="AD45" s="111">
        <v>15</v>
      </c>
      <c r="AE45" s="111">
        <v>0</v>
      </c>
      <c r="AF45" s="67">
        <f t="shared" si="24"/>
        <v>17</v>
      </c>
      <c r="AG45" s="126">
        <f t="shared" si="25"/>
        <v>46.875</v>
      </c>
      <c r="AH45" s="277">
        <f t="shared" si="26"/>
        <v>24</v>
      </c>
      <c r="AI45" s="111">
        <f t="shared" si="27"/>
        <v>8</v>
      </c>
      <c r="AJ45" s="111">
        <f t="shared" si="28"/>
        <v>0</v>
      </c>
      <c r="AK45" s="67">
        <f t="shared" si="29"/>
        <v>16</v>
      </c>
      <c r="AL45" s="4">
        <f t="shared" si="7"/>
        <v>33.333333333333329</v>
      </c>
    </row>
    <row r="46" spans="2:38" ht="13.7" customHeight="1" x14ac:dyDescent="0.15">
      <c r="B46" s="34" t="s">
        <v>47</v>
      </c>
      <c r="C46" s="217"/>
      <c r="D46" s="67">
        <f t="shared" si="8"/>
        <v>137</v>
      </c>
      <c r="E46" s="67">
        <f t="shared" si="9"/>
        <v>52</v>
      </c>
      <c r="F46" s="67">
        <f t="shared" si="10"/>
        <v>0</v>
      </c>
      <c r="G46" s="67">
        <f t="shared" si="11"/>
        <v>85</v>
      </c>
      <c r="H46" s="126">
        <f t="shared" si="12"/>
        <v>37.956204379562038</v>
      </c>
      <c r="I46" s="67">
        <f t="shared" si="13"/>
        <v>112</v>
      </c>
      <c r="J46" s="67">
        <f t="shared" si="14"/>
        <v>43</v>
      </c>
      <c r="K46" s="67">
        <f t="shared" si="15"/>
        <v>0</v>
      </c>
      <c r="L46" s="67">
        <f t="shared" si="16"/>
        <v>69</v>
      </c>
      <c r="M46" s="126">
        <f t="shared" si="17"/>
        <v>38.392857142857146</v>
      </c>
      <c r="N46" s="67">
        <v>25</v>
      </c>
      <c r="O46" s="67">
        <v>8</v>
      </c>
      <c r="P46" s="67">
        <v>0</v>
      </c>
      <c r="Q46" s="67">
        <f t="shared" si="18"/>
        <v>17</v>
      </c>
      <c r="R46" s="126">
        <f t="shared" si="19"/>
        <v>32</v>
      </c>
      <c r="S46" s="18">
        <v>87</v>
      </c>
      <c r="T46" s="18">
        <v>35</v>
      </c>
      <c r="U46" s="67">
        <v>0</v>
      </c>
      <c r="V46" s="67">
        <f t="shared" si="20"/>
        <v>52</v>
      </c>
      <c r="W46" s="126">
        <f t="shared" si="21"/>
        <v>40.229885057471265</v>
      </c>
      <c r="X46" s="18">
        <v>25</v>
      </c>
      <c r="Y46" s="18">
        <v>9</v>
      </c>
      <c r="Z46" s="67">
        <v>0</v>
      </c>
      <c r="AA46" s="67">
        <f t="shared" si="22"/>
        <v>16</v>
      </c>
      <c r="AB46" s="126">
        <f t="shared" si="23"/>
        <v>36</v>
      </c>
      <c r="AC46" s="111">
        <v>23</v>
      </c>
      <c r="AD46" s="111">
        <v>9</v>
      </c>
      <c r="AE46" s="111">
        <v>0</v>
      </c>
      <c r="AF46" s="67">
        <f t="shared" si="24"/>
        <v>14</v>
      </c>
      <c r="AG46" s="126">
        <f t="shared" si="25"/>
        <v>39.130434782608695</v>
      </c>
      <c r="AH46" s="277">
        <f t="shared" si="26"/>
        <v>27</v>
      </c>
      <c r="AI46" s="111">
        <f t="shared" si="27"/>
        <v>8</v>
      </c>
      <c r="AJ46" s="111">
        <f t="shared" si="28"/>
        <v>0</v>
      </c>
      <c r="AK46" s="67">
        <f t="shared" si="29"/>
        <v>19</v>
      </c>
      <c r="AL46" s="4">
        <f t="shared" si="7"/>
        <v>29.629629629629626</v>
      </c>
    </row>
    <row r="47" spans="2:38" ht="13.7" customHeight="1" x14ac:dyDescent="0.15">
      <c r="B47" s="34" t="s">
        <v>48</v>
      </c>
      <c r="C47" s="217"/>
      <c r="D47" s="67">
        <f t="shared" si="8"/>
        <v>111</v>
      </c>
      <c r="E47" s="67">
        <f t="shared" si="9"/>
        <v>48</v>
      </c>
      <c r="F47" s="67">
        <f t="shared" si="10"/>
        <v>0</v>
      </c>
      <c r="G47" s="67">
        <f t="shared" si="11"/>
        <v>63</v>
      </c>
      <c r="H47" s="126">
        <f t="shared" si="12"/>
        <v>43.243243243243242</v>
      </c>
      <c r="I47" s="67">
        <f t="shared" si="13"/>
        <v>95</v>
      </c>
      <c r="J47" s="67">
        <f t="shared" si="14"/>
        <v>40</v>
      </c>
      <c r="K47" s="67">
        <f t="shared" si="15"/>
        <v>0</v>
      </c>
      <c r="L47" s="67">
        <f t="shared" si="16"/>
        <v>55</v>
      </c>
      <c r="M47" s="126">
        <f t="shared" si="17"/>
        <v>42.105263157894733</v>
      </c>
      <c r="N47" s="67">
        <v>21</v>
      </c>
      <c r="O47" s="67">
        <v>9</v>
      </c>
      <c r="P47" s="67">
        <v>0</v>
      </c>
      <c r="Q47" s="67">
        <f t="shared" si="18"/>
        <v>12</v>
      </c>
      <c r="R47" s="126">
        <f t="shared" si="19"/>
        <v>42.857142857142854</v>
      </c>
      <c r="S47" s="18">
        <v>74</v>
      </c>
      <c r="T47" s="18">
        <v>31</v>
      </c>
      <c r="U47" s="67">
        <v>0</v>
      </c>
      <c r="V47" s="67">
        <f t="shared" si="20"/>
        <v>43</v>
      </c>
      <c r="W47" s="126">
        <f t="shared" si="21"/>
        <v>41.891891891891895</v>
      </c>
      <c r="X47" s="18">
        <v>16</v>
      </c>
      <c r="Y47" s="18">
        <v>8</v>
      </c>
      <c r="Z47" s="67">
        <v>0</v>
      </c>
      <c r="AA47" s="67">
        <f t="shared" si="22"/>
        <v>8</v>
      </c>
      <c r="AB47" s="126">
        <f t="shared" si="23"/>
        <v>50</v>
      </c>
      <c r="AC47" s="111">
        <v>16</v>
      </c>
      <c r="AD47" s="111">
        <v>8</v>
      </c>
      <c r="AE47" s="111">
        <v>0</v>
      </c>
      <c r="AF47" s="67">
        <f t="shared" si="24"/>
        <v>8</v>
      </c>
      <c r="AG47" s="126">
        <f t="shared" si="25"/>
        <v>50</v>
      </c>
      <c r="AH47" s="277">
        <f t="shared" si="26"/>
        <v>21</v>
      </c>
      <c r="AI47" s="111">
        <f t="shared" si="27"/>
        <v>9</v>
      </c>
      <c r="AJ47" s="111">
        <f t="shared" si="28"/>
        <v>0</v>
      </c>
      <c r="AK47" s="67">
        <f t="shared" si="29"/>
        <v>12</v>
      </c>
      <c r="AL47" s="4">
        <f t="shared" si="7"/>
        <v>42.857142857142854</v>
      </c>
    </row>
    <row r="48" spans="2:38" ht="13.7" customHeight="1" x14ac:dyDescent="0.15">
      <c r="B48" s="34" t="s">
        <v>49</v>
      </c>
      <c r="C48" s="217"/>
      <c r="D48" s="67">
        <f t="shared" si="8"/>
        <v>130</v>
      </c>
      <c r="E48" s="67">
        <f t="shared" si="9"/>
        <v>37</v>
      </c>
      <c r="F48" s="67">
        <f t="shared" si="10"/>
        <v>0</v>
      </c>
      <c r="G48" s="67">
        <f t="shared" si="11"/>
        <v>93</v>
      </c>
      <c r="H48" s="126">
        <f t="shared" si="12"/>
        <v>28.46153846153846</v>
      </c>
      <c r="I48" s="67">
        <f t="shared" si="13"/>
        <v>121</v>
      </c>
      <c r="J48" s="67">
        <f t="shared" si="14"/>
        <v>32</v>
      </c>
      <c r="K48" s="67">
        <f t="shared" si="15"/>
        <v>0</v>
      </c>
      <c r="L48" s="67">
        <f t="shared" si="16"/>
        <v>89</v>
      </c>
      <c r="M48" s="126">
        <f t="shared" si="17"/>
        <v>26.446280991735538</v>
      </c>
      <c r="N48" s="67">
        <v>21</v>
      </c>
      <c r="O48" s="67">
        <v>6</v>
      </c>
      <c r="P48" s="67">
        <v>0</v>
      </c>
      <c r="Q48" s="67">
        <f t="shared" si="18"/>
        <v>15</v>
      </c>
      <c r="R48" s="126">
        <f t="shared" si="19"/>
        <v>28.571428571428569</v>
      </c>
      <c r="S48" s="18">
        <v>100</v>
      </c>
      <c r="T48" s="18">
        <v>26</v>
      </c>
      <c r="U48" s="67">
        <v>0</v>
      </c>
      <c r="V48" s="67">
        <f t="shared" si="20"/>
        <v>74</v>
      </c>
      <c r="W48" s="126">
        <f t="shared" si="21"/>
        <v>26</v>
      </c>
      <c r="X48" s="18">
        <v>9</v>
      </c>
      <c r="Y48" s="18">
        <v>5</v>
      </c>
      <c r="Z48" s="67">
        <v>0</v>
      </c>
      <c r="AA48" s="67">
        <f t="shared" si="22"/>
        <v>4</v>
      </c>
      <c r="AB48" s="126">
        <f t="shared" si="23"/>
        <v>55.555555555555557</v>
      </c>
      <c r="AC48" s="111">
        <v>9</v>
      </c>
      <c r="AD48" s="111">
        <v>5</v>
      </c>
      <c r="AE48" s="111">
        <v>0</v>
      </c>
      <c r="AF48" s="67">
        <f t="shared" si="24"/>
        <v>4</v>
      </c>
      <c r="AG48" s="126">
        <f t="shared" si="25"/>
        <v>55.555555555555557</v>
      </c>
      <c r="AH48" s="277">
        <f t="shared" si="26"/>
        <v>21</v>
      </c>
      <c r="AI48" s="111">
        <f t="shared" si="27"/>
        <v>6</v>
      </c>
      <c r="AJ48" s="111">
        <f t="shared" si="28"/>
        <v>0</v>
      </c>
      <c r="AK48" s="67">
        <f t="shared" si="29"/>
        <v>15</v>
      </c>
      <c r="AL48" s="4">
        <f t="shared" si="7"/>
        <v>28.571428571428569</v>
      </c>
    </row>
    <row r="49" spans="1:38" ht="13.7" customHeight="1" x14ac:dyDescent="0.15">
      <c r="B49" s="34" t="s">
        <v>50</v>
      </c>
      <c r="C49" s="217"/>
      <c r="D49" s="67">
        <f t="shared" si="8"/>
        <v>127</v>
      </c>
      <c r="E49" s="67">
        <f t="shared" si="9"/>
        <v>50</v>
      </c>
      <c r="F49" s="67">
        <f t="shared" si="10"/>
        <v>0</v>
      </c>
      <c r="G49" s="67">
        <f t="shared" si="11"/>
        <v>77</v>
      </c>
      <c r="H49" s="126">
        <f t="shared" si="12"/>
        <v>39.370078740157481</v>
      </c>
      <c r="I49" s="67">
        <f t="shared" si="13"/>
        <v>97</v>
      </c>
      <c r="J49" s="67">
        <f t="shared" si="14"/>
        <v>36</v>
      </c>
      <c r="K49" s="67">
        <f t="shared" si="15"/>
        <v>0</v>
      </c>
      <c r="L49" s="67">
        <f t="shared" si="16"/>
        <v>61</v>
      </c>
      <c r="M49" s="126">
        <f t="shared" si="17"/>
        <v>37.113402061855673</v>
      </c>
      <c r="N49" s="67">
        <v>26</v>
      </c>
      <c r="O49" s="67">
        <v>10</v>
      </c>
      <c r="P49" s="67">
        <v>0</v>
      </c>
      <c r="Q49" s="67">
        <f t="shared" si="18"/>
        <v>16</v>
      </c>
      <c r="R49" s="126">
        <f t="shared" si="19"/>
        <v>38.461538461538467</v>
      </c>
      <c r="S49" s="18">
        <v>71</v>
      </c>
      <c r="T49" s="18">
        <v>26</v>
      </c>
      <c r="U49" s="67">
        <v>0</v>
      </c>
      <c r="V49" s="67">
        <f t="shared" si="20"/>
        <v>45</v>
      </c>
      <c r="W49" s="126">
        <f t="shared" si="21"/>
        <v>36.619718309859159</v>
      </c>
      <c r="X49" s="18">
        <v>30</v>
      </c>
      <c r="Y49" s="18">
        <v>14</v>
      </c>
      <c r="Z49" s="67">
        <v>0</v>
      </c>
      <c r="AA49" s="67">
        <f t="shared" si="22"/>
        <v>16</v>
      </c>
      <c r="AB49" s="126">
        <f t="shared" si="23"/>
        <v>46.666666666666664</v>
      </c>
      <c r="AC49" s="111">
        <v>28</v>
      </c>
      <c r="AD49" s="111">
        <v>12</v>
      </c>
      <c r="AE49" s="111">
        <v>0</v>
      </c>
      <c r="AF49" s="67">
        <f t="shared" si="24"/>
        <v>16</v>
      </c>
      <c r="AG49" s="126">
        <f t="shared" si="25"/>
        <v>42.857142857142854</v>
      </c>
      <c r="AH49" s="277">
        <f t="shared" si="26"/>
        <v>28</v>
      </c>
      <c r="AI49" s="111">
        <f t="shared" si="27"/>
        <v>12</v>
      </c>
      <c r="AJ49" s="111">
        <f t="shared" si="28"/>
        <v>0</v>
      </c>
      <c r="AK49" s="67">
        <f t="shared" si="29"/>
        <v>16</v>
      </c>
      <c r="AL49" s="4">
        <f t="shared" si="7"/>
        <v>42.857142857142854</v>
      </c>
    </row>
    <row r="50" spans="1:38" ht="13.7" customHeight="1" x14ac:dyDescent="0.15">
      <c r="B50" s="35" t="s">
        <v>314</v>
      </c>
      <c r="C50" s="218"/>
      <c r="D50" s="72">
        <f t="shared" si="8"/>
        <v>119</v>
      </c>
      <c r="E50" s="72">
        <f t="shared" si="9"/>
        <v>41</v>
      </c>
      <c r="F50" s="72">
        <f t="shared" si="10"/>
        <v>0</v>
      </c>
      <c r="G50" s="72">
        <f t="shared" si="11"/>
        <v>78</v>
      </c>
      <c r="H50" s="279">
        <f t="shared" si="12"/>
        <v>34.45378151260504</v>
      </c>
      <c r="I50" s="72">
        <f t="shared" si="13"/>
        <v>98</v>
      </c>
      <c r="J50" s="72">
        <f t="shared" si="14"/>
        <v>35</v>
      </c>
      <c r="K50" s="72">
        <f t="shared" si="15"/>
        <v>0</v>
      </c>
      <c r="L50" s="72">
        <f t="shared" si="16"/>
        <v>63</v>
      </c>
      <c r="M50" s="279">
        <f t="shared" si="17"/>
        <v>35.714285714285715</v>
      </c>
      <c r="N50" s="72">
        <v>15</v>
      </c>
      <c r="O50" s="72">
        <v>7</v>
      </c>
      <c r="P50" s="72">
        <v>0</v>
      </c>
      <c r="Q50" s="72">
        <f t="shared" si="18"/>
        <v>8</v>
      </c>
      <c r="R50" s="279">
        <f t="shared" si="19"/>
        <v>46.666666666666664</v>
      </c>
      <c r="S50" s="19">
        <v>83</v>
      </c>
      <c r="T50" s="19">
        <v>28</v>
      </c>
      <c r="U50" s="72">
        <v>0</v>
      </c>
      <c r="V50" s="72">
        <f t="shared" si="20"/>
        <v>55</v>
      </c>
      <c r="W50" s="279">
        <f t="shared" si="21"/>
        <v>33.734939759036145</v>
      </c>
      <c r="X50" s="19">
        <v>21</v>
      </c>
      <c r="Y50" s="19">
        <v>6</v>
      </c>
      <c r="Z50" s="72">
        <v>0</v>
      </c>
      <c r="AA50" s="72">
        <f t="shared" si="22"/>
        <v>15</v>
      </c>
      <c r="AB50" s="279">
        <f t="shared" si="23"/>
        <v>28.571428571428569</v>
      </c>
      <c r="AC50" s="180">
        <v>19</v>
      </c>
      <c r="AD50" s="180">
        <v>5</v>
      </c>
      <c r="AE50" s="180">
        <v>0</v>
      </c>
      <c r="AF50" s="72">
        <f t="shared" si="24"/>
        <v>14</v>
      </c>
      <c r="AG50" s="279">
        <f t="shared" si="25"/>
        <v>26.315789473684209</v>
      </c>
      <c r="AH50" s="278">
        <f t="shared" si="26"/>
        <v>17</v>
      </c>
      <c r="AI50" s="180">
        <f t="shared" si="27"/>
        <v>8</v>
      </c>
      <c r="AJ50" s="180">
        <f t="shared" si="28"/>
        <v>0</v>
      </c>
      <c r="AK50" s="72">
        <f t="shared" si="29"/>
        <v>9</v>
      </c>
      <c r="AL50" s="5">
        <f t="shared" si="7"/>
        <v>47.058823529411761</v>
      </c>
    </row>
    <row r="51" spans="1:38" ht="17.25" customHeight="1" x14ac:dyDescent="0.15">
      <c r="B51" s="261" t="s">
        <v>133</v>
      </c>
      <c r="C51" s="261"/>
      <c r="D51" s="19">
        <f>SUM(D4:D50)</f>
        <v>7500</v>
      </c>
      <c r="E51" s="19">
        <f>SUM(E4:E50)</f>
        <v>2955</v>
      </c>
      <c r="F51" s="19">
        <f>SUM(F4:F50)</f>
        <v>11</v>
      </c>
      <c r="G51" s="72">
        <f>SUM(G4:G50)</f>
        <v>4534</v>
      </c>
      <c r="H51" s="279">
        <f>E51/D51*100</f>
        <v>39.4</v>
      </c>
      <c r="I51" s="19">
        <f>SUM(I4:I50)</f>
        <v>4700</v>
      </c>
      <c r="J51" s="19">
        <f>SUM(J4:J50)</f>
        <v>1854</v>
      </c>
      <c r="K51" s="19">
        <f>SUM(K4:K50)</f>
        <v>8</v>
      </c>
      <c r="L51" s="72">
        <f>SUM(L4:L50)</f>
        <v>2838</v>
      </c>
      <c r="M51" s="279">
        <f>J51/I51*100</f>
        <v>39.446808510638299</v>
      </c>
      <c r="N51" s="19">
        <f>SUM(N4:N50)</f>
        <v>2202</v>
      </c>
      <c r="O51" s="19">
        <f>SUM(O4:O50)</f>
        <v>1019</v>
      </c>
      <c r="P51" s="19">
        <f>SUM(P4:P50)</f>
        <v>0</v>
      </c>
      <c r="Q51" s="72">
        <f>SUM(Q4:Q50)</f>
        <v>1183</v>
      </c>
      <c r="R51" s="279">
        <f>O51/N51*100</f>
        <v>46.276112624886466</v>
      </c>
      <c r="S51" s="19">
        <f>SUM(S4:S50)</f>
        <v>2498</v>
      </c>
      <c r="T51" s="19">
        <f>SUM(T4:T50)</f>
        <v>835</v>
      </c>
      <c r="U51" s="19">
        <f>SUM(U4:U50)</f>
        <v>8</v>
      </c>
      <c r="V51" s="19">
        <f>SUM(V4:V50)</f>
        <v>1655</v>
      </c>
      <c r="W51" s="279">
        <f t="shared" ref="W51" si="30">T51/S51*100</f>
        <v>33.42674139311449</v>
      </c>
      <c r="X51" s="180">
        <f>SUM(X4:X50)</f>
        <v>2800</v>
      </c>
      <c r="Y51" s="19">
        <f>SUM(Y4:Y50)</f>
        <v>1101</v>
      </c>
      <c r="Z51" s="19">
        <f>SUM(Z4:Z50)</f>
        <v>3</v>
      </c>
      <c r="AA51" s="72">
        <f>SUM(AA4:AA50)</f>
        <v>1696</v>
      </c>
      <c r="AB51" s="279">
        <f>Y51/X51*100</f>
        <v>39.321428571428577</v>
      </c>
      <c r="AC51" s="19">
        <f>SUM(AC4:AC50)</f>
        <v>2497</v>
      </c>
      <c r="AD51" s="19">
        <f>SUM(AD4:AD50)</f>
        <v>955</v>
      </c>
      <c r="AE51" s="19">
        <f>SUM(AE4:AE50)</f>
        <v>3</v>
      </c>
      <c r="AF51" s="19">
        <f>SUM(AF4:AF50)</f>
        <v>1539</v>
      </c>
      <c r="AG51" s="279">
        <f>AD51/AC51*100</f>
        <v>38.245895074088907</v>
      </c>
      <c r="AH51" s="278">
        <f>SUM(AH4:AH50)</f>
        <v>2505</v>
      </c>
      <c r="AI51" s="19">
        <f>SUM(AI4:AI50)</f>
        <v>1165</v>
      </c>
      <c r="AJ51" s="19">
        <f>SUM(AJ4:AJ50)</f>
        <v>0</v>
      </c>
      <c r="AK51" s="19">
        <f>SUM(AK4:AK50)</f>
        <v>1340</v>
      </c>
      <c r="AL51" s="5">
        <f t="shared" ref="AL51" si="31">AI51/AH51*100</f>
        <v>46.506986027944116</v>
      </c>
    </row>
    <row r="52" spans="1:38" s="249" customFormat="1" ht="15" customHeight="1" x14ac:dyDescent="0.15">
      <c r="B52" s="250"/>
      <c r="C52" s="250"/>
      <c r="D52" s="251"/>
      <c r="E52" s="250"/>
      <c r="F52" s="250"/>
      <c r="G52" s="250"/>
      <c r="H52" s="220"/>
      <c r="I52" s="251"/>
      <c r="J52" s="251"/>
      <c r="L52" s="251"/>
      <c r="M52" s="251"/>
      <c r="N52" s="251"/>
      <c r="O52" s="252"/>
      <c r="R52" s="251"/>
      <c r="S52" s="251"/>
      <c r="T52" s="251"/>
      <c r="U52" s="251"/>
      <c r="V52" s="251"/>
      <c r="W52" s="252"/>
      <c r="X52" s="251"/>
      <c r="Z52" s="251"/>
      <c r="AC52" s="251"/>
      <c r="AH52" s="251"/>
    </row>
    <row r="53" spans="1:38" ht="15" customHeight="1" x14ac:dyDescent="0.15">
      <c r="A53" s="1" t="s">
        <v>393</v>
      </c>
      <c r="D53" s="162"/>
      <c r="E53" s="162"/>
      <c r="G53" s="162"/>
      <c r="H53" s="162"/>
      <c r="J53" s="162"/>
      <c r="K53" s="162"/>
    </row>
    <row r="54" spans="1:38" ht="15" customHeight="1" x14ac:dyDescent="0.15">
      <c r="B54" s="57"/>
      <c r="C54" s="58"/>
      <c r="D54" s="27" t="s">
        <v>133</v>
      </c>
      <c r="E54" s="177"/>
      <c r="F54" s="177"/>
      <c r="G54" s="177"/>
      <c r="H54" s="177"/>
      <c r="I54" s="182" t="s">
        <v>389</v>
      </c>
      <c r="J54" s="177"/>
      <c r="K54" s="177"/>
      <c r="L54" s="177"/>
      <c r="M54" s="177"/>
      <c r="N54" s="182" t="s">
        <v>183</v>
      </c>
      <c r="O54" s="177"/>
      <c r="P54" s="177"/>
      <c r="Q54" s="177"/>
      <c r="R54" s="183"/>
      <c r="S54" s="176" t="s">
        <v>184</v>
      </c>
      <c r="T54" s="177"/>
      <c r="U54" s="177"/>
      <c r="V54" s="177"/>
      <c r="W54" s="183"/>
      <c r="X54" s="176" t="s">
        <v>390</v>
      </c>
      <c r="Y54" s="177"/>
      <c r="Z54" s="177"/>
      <c r="AA54" s="177"/>
      <c r="AB54" s="177"/>
      <c r="AC54" s="182" t="s">
        <v>186</v>
      </c>
      <c r="AD54" s="177"/>
      <c r="AE54" s="177"/>
      <c r="AF54" s="176"/>
      <c r="AG54" s="176"/>
      <c r="AH54" s="182" t="s">
        <v>590</v>
      </c>
      <c r="AI54" s="177"/>
      <c r="AJ54" s="177"/>
      <c r="AK54" s="176"/>
      <c r="AL54" s="176"/>
    </row>
    <row r="55" spans="1:38" s="44" customFormat="1" ht="21" x14ac:dyDescent="0.15">
      <c r="B55" s="70"/>
      <c r="C55" s="45"/>
      <c r="D55" s="253" t="s">
        <v>4</v>
      </c>
      <c r="E55" s="243" t="s">
        <v>368</v>
      </c>
      <c r="F55" s="254" t="s">
        <v>387</v>
      </c>
      <c r="G55" s="254" t="s">
        <v>388</v>
      </c>
      <c r="H55" s="246" t="s">
        <v>369</v>
      </c>
      <c r="I55" s="255" t="s">
        <v>4</v>
      </c>
      <c r="J55" s="243" t="s">
        <v>368</v>
      </c>
      <c r="K55" s="254" t="s">
        <v>387</v>
      </c>
      <c r="L55" s="254" t="s">
        <v>388</v>
      </c>
      <c r="M55" s="246" t="s">
        <v>369</v>
      </c>
      <c r="N55" s="255" t="s">
        <v>4</v>
      </c>
      <c r="O55" s="243" t="s">
        <v>368</v>
      </c>
      <c r="P55" s="254" t="s">
        <v>387</v>
      </c>
      <c r="Q55" s="254" t="s">
        <v>388</v>
      </c>
      <c r="R55" s="246" t="s">
        <v>369</v>
      </c>
      <c r="S55" s="256" t="s">
        <v>4</v>
      </c>
      <c r="T55" s="243" t="s">
        <v>368</v>
      </c>
      <c r="U55" s="254" t="s">
        <v>387</v>
      </c>
      <c r="V55" s="254" t="s">
        <v>388</v>
      </c>
      <c r="W55" s="246" t="s">
        <v>369</v>
      </c>
      <c r="X55" s="256" t="s">
        <v>4</v>
      </c>
      <c r="Y55" s="243" t="s">
        <v>368</v>
      </c>
      <c r="Z55" s="254" t="s">
        <v>387</v>
      </c>
      <c r="AA55" s="254" t="s">
        <v>388</v>
      </c>
      <c r="AB55" s="246" t="s">
        <v>369</v>
      </c>
      <c r="AC55" s="255" t="s">
        <v>4</v>
      </c>
      <c r="AD55" s="243" t="s">
        <v>368</v>
      </c>
      <c r="AE55" s="254" t="s">
        <v>387</v>
      </c>
      <c r="AF55" s="254" t="s">
        <v>388</v>
      </c>
      <c r="AG55" s="245" t="s">
        <v>369</v>
      </c>
      <c r="AH55" s="255" t="s">
        <v>4</v>
      </c>
      <c r="AI55" s="243" t="s">
        <v>368</v>
      </c>
      <c r="AJ55" s="254" t="s">
        <v>387</v>
      </c>
      <c r="AK55" s="254" t="s">
        <v>388</v>
      </c>
      <c r="AL55" s="245" t="s">
        <v>369</v>
      </c>
    </row>
    <row r="56" spans="1:38" ht="21.95" customHeight="1" x14ac:dyDescent="0.15">
      <c r="B56" s="187" t="s">
        <v>191</v>
      </c>
      <c r="C56" s="60"/>
      <c r="D56" s="17">
        <f>SUM(I56,X56)</f>
        <v>5144</v>
      </c>
      <c r="E56" s="17">
        <f>SUM(J56,Y56)</f>
        <v>2079</v>
      </c>
      <c r="F56" s="17">
        <f>SUM(K56,Z56)</f>
        <v>3</v>
      </c>
      <c r="G56" s="100">
        <f t="shared" ref="G56" si="32">D56-SUM(E56:F56)</f>
        <v>3062</v>
      </c>
      <c r="H56" s="275">
        <f t="shared" ref="H56" si="33">E56/D56*100</f>
        <v>40.416018662519441</v>
      </c>
      <c r="I56" s="276">
        <f t="shared" ref="I56:K56" si="34">SUM(N56,S56)</f>
        <v>3266</v>
      </c>
      <c r="J56" s="17">
        <f t="shared" si="34"/>
        <v>1350</v>
      </c>
      <c r="K56" s="17">
        <f t="shared" si="34"/>
        <v>2</v>
      </c>
      <c r="L56" s="100">
        <f t="shared" ref="L56" si="35">I56-SUM(J56:K56)</f>
        <v>1914</v>
      </c>
      <c r="M56" s="275">
        <f t="shared" ref="M56" si="36">J56/I56*100</f>
        <v>41.33496631965707</v>
      </c>
      <c r="N56" s="276">
        <v>1701</v>
      </c>
      <c r="O56" s="17">
        <v>826</v>
      </c>
      <c r="P56" s="100">
        <v>0</v>
      </c>
      <c r="Q56" s="17">
        <f>N56-SUM(O56:P56)</f>
        <v>875</v>
      </c>
      <c r="R56" s="275">
        <f t="shared" ref="R56" si="37">O56/N56*100</f>
        <v>48.559670781893004</v>
      </c>
      <c r="S56" s="179">
        <v>1565</v>
      </c>
      <c r="T56" s="17">
        <v>524</v>
      </c>
      <c r="U56" s="17">
        <v>2</v>
      </c>
      <c r="V56" s="17">
        <f>S56-SUM(T56:U56)</f>
        <v>1039</v>
      </c>
      <c r="W56" s="275">
        <f t="shared" ref="W56" si="38">T56/S56*100</f>
        <v>33.482428115015971</v>
      </c>
      <c r="X56" s="179">
        <v>1878</v>
      </c>
      <c r="Y56" s="17">
        <v>729</v>
      </c>
      <c r="Z56" s="17">
        <v>1</v>
      </c>
      <c r="AA56" s="17">
        <f>X56-SUM(Y56:Z56)</f>
        <v>1148</v>
      </c>
      <c r="AB56" s="275">
        <f t="shared" ref="AB56" si="39">Y56/X56*100</f>
        <v>38.817891373801913</v>
      </c>
      <c r="AC56" s="276">
        <v>1675</v>
      </c>
      <c r="AD56" s="17">
        <v>631</v>
      </c>
      <c r="AE56" s="17">
        <v>1</v>
      </c>
      <c r="AF56" s="17">
        <f>AC56-SUM(AD56:AE56)</f>
        <v>1043</v>
      </c>
      <c r="AG56" s="3">
        <f t="shared" ref="AG56" si="40">AD56/AC56*100</f>
        <v>37.671641791044777</v>
      </c>
      <c r="AH56" s="276">
        <f>SUM(N56,X56-AC56)</f>
        <v>1904</v>
      </c>
      <c r="AI56" s="17">
        <f t="shared" ref="AI56" si="41">SUM(O56,Y56-AD56)</f>
        <v>924</v>
      </c>
      <c r="AJ56" s="17">
        <f t="shared" ref="AJ56" si="42">SUM(P56,Z56-AE56)</f>
        <v>0</v>
      </c>
      <c r="AK56" s="17">
        <f>AH56-SUM(AI56:AJ56)</f>
        <v>980</v>
      </c>
      <c r="AL56" s="3">
        <f t="shared" ref="AL56:AL62" si="43">AI56/AH56*100</f>
        <v>48.529411764705884</v>
      </c>
    </row>
    <row r="57" spans="1:38" ht="21.95" customHeight="1" x14ac:dyDescent="0.15">
      <c r="B57" s="468" t="s">
        <v>930</v>
      </c>
      <c r="C57" s="469"/>
      <c r="D57" s="18">
        <f t="shared" ref="D57:D62" si="44">SUM(I57,X57)</f>
        <v>904</v>
      </c>
      <c r="E57" s="18">
        <f t="shared" ref="E57:E62" si="45">SUM(J57,Y57)</f>
        <v>301</v>
      </c>
      <c r="F57" s="18">
        <f t="shared" ref="F57:F62" si="46">SUM(K57,Z57)</f>
        <v>4</v>
      </c>
      <c r="G57" s="67">
        <f t="shared" ref="G57:G62" si="47">D57-SUM(E57:F57)</f>
        <v>599</v>
      </c>
      <c r="H57" s="126">
        <f t="shared" ref="H57:H62" si="48">E57/D57*100</f>
        <v>33.296460176991147</v>
      </c>
      <c r="I57" s="277">
        <f t="shared" ref="I57:I62" si="49">SUM(N57,S57)</f>
        <v>695</v>
      </c>
      <c r="J57" s="18">
        <f t="shared" ref="J57:J62" si="50">SUM(O57,T57)</f>
        <v>229</v>
      </c>
      <c r="K57" s="18">
        <f t="shared" ref="K57:K62" si="51">SUM(P57,U57)</f>
        <v>4</v>
      </c>
      <c r="L57" s="67">
        <f t="shared" ref="L57:L62" si="52">I57-SUM(J57:K57)</f>
        <v>462</v>
      </c>
      <c r="M57" s="126">
        <f t="shared" ref="M57:M62" si="53">J57/I57*100</f>
        <v>32.949640287769782</v>
      </c>
      <c r="N57" s="277">
        <v>160</v>
      </c>
      <c r="O57" s="18">
        <v>63</v>
      </c>
      <c r="P57" s="67">
        <v>0</v>
      </c>
      <c r="Q57" s="18">
        <f t="shared" ref="Q57:Q62" si="54">N57-SUM(O57:P57)</f>
        <v>97</v>
      </c>
      <c r="R57" s="126">
        <f t="shared" ref="R57:R62" si="55">O57/N57*100</f>
        <v>39.375</v>
      </c>
      <c r="S57" s="111">
        <v>535</v>
      </c>
      <c r="T57" s="18">
        <v>166</v>
      </c>
      <c r="U57" s="18">
        <v>4</v>
      </c>
      <c r="V57" s="18">
        <f t="shared" ref="V57:V62" si="56">S57-SUM(T57:U57)</f>
        <v>365</v>
      </c>
      <c r="W57" s="126">
        <f t="shared" ref="W57:W62" si="57">T57/S57*100</f>
        <v>31.028037383177569</v>
      </c>
      <c r="X57" s="111">
        <v>209</v>
      </c>
      <c r="Y57" s="18">
        <v>72</v>
      </c>
      <c r="Z57" s="18">
        <v>0</v>
      </c>
      <c r="AA57" s="18">
        <f t="shared" ref="AA57:AA62" si="58">X57-SUM(Y57:Z57)</f>
        <v>137</v>
      </c>
      <c r="AB57" s="126">
        <f t="shared" ref="AB57:AB62" si="59">Y57/X57*100</f>
        <v>34.449760765550238</v>
      </c>
      <c r="AC57" s="277">
        <v>202</v>
      </c>
      <c r="AD57" s="18">
        <v>69</v>
      </c>
      <c r="AE57" s="18">
        <v>0</v>
      </c>
      <c r="AF57" s="18">
        <f t="shared" ref="AF57:AF62" si="60">AC57-SUM(AD57:AE57)</f>
        <v>133</v>
      </c>
      <c r="AG57" s="4">
        <f t="shared" ref="AG57:AG62" si="61">AD57/AC57*100</f>
        <v>34.158415841584159</v>
      </c>
      <c r="AH57" s="277">
        <f t="shared" ref="AH57:AH62" si="62">SUM(N57,X57-AC57)</f>
        <v>167</v>
      </c>
      <c r="AI57" s="18">
        <f t="shared" ref="AI57:AI62" si="63">SUM(O57,Y57-AD57)</f>
        <v>66</v>
      </c>
      <c r="AJ57" s="18">
        <f t="shared" ref="AJ57:AJ62" si="64">SUM(P57,Z57-AE57)</f>
        <v>0</v>
      </c>
      <c r="AK57" s="18">
        <f t="shared" ref="AK57:AK62" si="65">AH57-SUM(AI57:AJ57)</f>
        <v>101</v>
      </c>
      <c r="AL57" s="4">
        <f t="shared" si="43"/>
        <v>39.520958083832333</v>
      </c>
    </row>
    <row r="58" spans="1:38" ht="21.95" customHeight="1" x14ac:dyDescent="0.15">
      <c r="B58" s="188" t="s">
        <v>192</v>
      </c>
      <c r="C58" s="55"/>
      <c r="D58" s="18">
        <f t="shared" si="44"/>
        <v>520</v>
      </c>
      <c r="E58" s="18">
        <f t="shared" si="45"/>
        <v>206</v>
      </c>
      <c r="F58" s="18">
        <f t="shared" si="46"/>
        <v>0</v>
      </c>
      <c r="G58" s="67">
        <f t="shared" si="47"/>
        <v>314</v>
      </c>
      <c r="H58" s="126">
        <f t="shared" si="48"/>
        <v>39.615384615384613</v>
      </c>
      <c r="I58" s="277">
        <f t="shared" si="49"/>
        <v>259</v>
      </c>
      <c r="J58" s="18">
        <f t="shared" si="50"/>
        <v>96</v>
      </c>
      <c r="K58" s="18">
        <f t="shared" si="51"/>
        <v>0</v>
      </c>
      <c r="L58" s="67">
        <f t="shared" si="52"/>
        <v>163</v>
      </c>
      <c r="M58" s="126">
        <f t="shared" si="53"/>
        <v>37.065637065637063</v>
      </c>
      <c r="N58" s="277">
        <v>147</v>
      </c>
      <c r="O58" s="18">
        <v>54</v>
      </c>
      <c r="P58" s="67">
        <v>0</v>
      </c>
      <c r="Q58" s="18">
        <f t="shared" si="54"/>
        <v>93</v>
      </c>
      <c r="R58" s="126">
        <f t="shared" si="55"/>
        <v>36.734693877551024</v>
      </c>
      <c r="S58" s="111">
        <v>112</v>
      </c>
      <c r="T58" s="18">
        <v>42</v>
      </c>
      <c r="U58" s="18">
        <v>0</v>
      </c>
      <c r="V58" s="18">
        <f t="shared" si="56"/>
        <v>70</v>
      </c>
      <c r="W58" s="126">
        <f t="shared" si="57"/>
        <v>37.5</v>
      </c>
      <c r="X58" s="111">
        <v>261</v>
      </c>
      <c r="Y58" s="18">
        <v>110</v>
      </c>
      <c r="Z58" s="18">
        <v>0</v>
      </c>
      <c r="AA58" s="18">
        <f t="shared" si="58"/>
        <v>151</v>
      </c>
      <c r="AB58" s="126">
        <f t="shared" si="59"/>
        <v>42.145593869731798</v>
      </c>
      <c r="AC58" s="277">
        <v>220</v>
      </c>
      <c r="AD58" s="18">
        <v>92</v>
      </c>
      <c r="AE58" s="18">
        <v>0</v>
      </c>
      <c r="AF58" s="18">
        <f t="shared" si="60"/>
        <v>128</v>
      </c>
      <c r="AG58" s="4">
        <f t="shared" si="61"/>
        <v>41.818181818181813</v>
      </c>
      <c r="AH58" s="277">
        <f t="shared" si="62"/>
        <v>188</v>
      </c>
      <c r="AI58" s="18">
        <f t="shared" si="63"/>
        <v>72</v>
      </c>
      <c r="AJ58" s="18">
        <f t="shared" si="64"/>
        <v>0</v>
      </c>
      <c r="AK58" s="18">
        <f t="shared" si="65"/>
        <v>116</v>
      </c>
      <c r="AL58" s="4">
        <f t="shared" si="43"/>
        <v>38.297872340425535</v>
      </c>
    </row>
    <row r="59" spans="1:38" ht="21.95" customHeight="1" x14ac:dyDescent="0.15">
      <c r="B59" s="188" t="s">
        <v>193</v>
      </c>
      <c r="C59" s="55"/>
      <c r="D59" s="18">
        <f t="shared" si="44"/>
        <v>636</v>
      </c>
      <c r="E59" s="18">
        <f t="shared" si="45"/>
        <v>242</v>
      </c>
      <c r="F59" s="18">
        <f t="shared" si="46"/>
        <v>1</v>
      </c>
      <c r="G59" s="67">
        <f t="shared" si="47"/>
        <v>393</v>
      </c>
      <c r="H59" s="126">
        <f t="shared" si="48"/>
        <v>38.05031446540881</v>
      </c>
      <c r="I59" s="277">
        <f t="shared" si="49"/>
        <v>311</v>
      </c>
      <c r="J59" s="18">
        <f t="shared" si="50"/>
        <v>110</v>
      </c>
      <c r="K59" s="18">
        <f t="shared" si="51"/>
        <v>1</v>
      </c>
      <c r="L59" s="67">
        <f t="shared" si="52"/>
        <v>200</v>
      </c>
      <c r="M59" s="126">
        <f t="shared" si="53"/>
        <v>35.369774919614152</v>
      </c>
      <c r="N59" s="277">
        <v>153</v>
      </c>
      <c r="O59" s="18">
        <v>54</v>
      </c>
      <c r="P59" s="67">
        <v>0</v>
      </c>
      <c r="Q59" s="18">
        <f t="shared" si="54"/>
        <v>99</v>
      </c>
      <c r="R59" s="126">
        <f t="shared" si="55"/>
        <v>35.294117647058826</v>
      </c>
      <c r="S59" s="111">
        <v>158</v>
      </c>
      <c r="T59" s="18">
        <v>56</v>
      </c>
      <c r="U59" s="18">
        <v>1</v>
      </c>
      <c r="V59" s="18">
        <f t="shared" si="56"/>
        <v>101</v>
      </c>
      <c r="W59" s="126">
        <f t="shared" si="57"/>
        <v>35.443037974683541</v>
      </c>
      <c r="X59" s="111">
        <v>325</v>
      </c>
      <c r="Y59" s="18">
        <v>132</v>
      </c>
      <c r="Z59" s="18">
        <v>0</v>
      </c>
      <c r="AA59" s="18">
        <f t="shared" si="58"/>
        <v>193</v>
      </c>
      <c r="AB59" s="126">
        <f t="shared" si="59"/>
        <v>40.615384615384613</v>
      </c>
      <c r="AC59" s="277">
        <v>278</v>
      </c>
      <c r="AD59" s="18">
        <v>109</v>
      </c>
      <c r="AE59" s="18">
        <v>0</v>
      </c>
      <c r="AF59" s="18">
        <f t="shared" si="60"/>
        <v>169</v>
      </c>
      <c r="AG59" s="4">
        <f t="shared" si="61"/>
        <v>39.208633093525179</v>
      </c>
      <c r="AH59" s="277">
        <f t="shared" si="62"/>
        <v>200</v>
      </c>
      <c r="AI59" s="18">
        <f t="shared" si="63"/>
        <v>77</v>
      </c>
      <c r="AJ59" s="18">
        <f t="shared" si="64"/>
        <v>0</v>
      </c>
      <c r="AK59" s="18">
        <f t="shared" si="65"/>
        <v>123</v>
      </c>
      <c r="AL59" s="4">
        <f t="shared" si="43"/>
        <v>38.5</v>
      </c>
    </row>
    <row r="60" spans="1:38" ht="21.95" customHeight="1" x14ac:dyDescent="0.15">
      <c r="B60" s="153" t="s">
        <v>194</v>
      </c>
      <c r="C60" s="55"/>
      <c r="D60" s="18">
        <f t="shared" si="44"/>
        <v>55</v>
      </c>
      <c r="E60" s="18">
        <f t="shared" si="45"/>
        <v>31</v>
      </c>
      <c r="F60" s="18">
        <f t="shared" si="46"/>
        <v>0</v>
      </c>
      <c r="G60" s="67">
        <f t="shared" si="47"/>
        <v>24</v>
      </c>
      <c r="H60" s="126">
        <f t="shared" si="48"/>
        <v>56.36363636363636</v>
      </c>
      <c r="I60" s="277">
        <f t="shared" si="49"/>
        <v>39</v>
      </c>
      <c r="J60" s="18">
        <f t="shared" si="50"/>
        <v>23</v>
      </c>
      <c r="K60" s="18">
        <f t="shared" si="51"/>
        <v>0</v>
      </c>
      <c r="L60" s="67">
        <f t="shared" si="52"/>
        <v>16</v>
      </c>
      <c r="M60" s="126">
        <f t="shared" si="53"/>
        <v>58.974358974358978</v>
      </c>
      <c r="N60" s="277">
        <v>14</v>
      </c>
      <c r="O60" s="18">
        <v>9</v>
      </c>
      <c r="P60" s="67">
        <v>0</v>
      </c>
      <c r="Q60" s="18">
        <f t="shared" si="54"/>
        <v>5</v>
      </c>
      <c r="R60" s="126">
        <f t="shared" si="55"/>
        <v>64.285714285714292</v>
      </c>
      <c r="S60" s="111">
        <v>25</v>
      </c>
      <c r="T60" s="18">
        <v>14</v>
      </c>
      <c r="U60" s="18">
        <v>0</v>
      </c>
      <c r="V60" s="18">
        <f t="shared" si="56"/>
        <v>11</v>
      </c>
      <c r="W60" s="126">
        <f t="shared" si="57"/>
        <v>56.000000000000007</v>
      </c>
      <c r="X60" s="111">
        <v>16</v>
      </c>
      <c r="Y60" s="18">
        <v>8</v>
      </c>
      <c r="Z60" s="18">
        <v>0</v>
      </c>
      <c r="AA60" s="18">
        <f t="shared" si="58"/>
        <v>8</v>
      </c>
      <c r="AB60" s="126">
        <f t="shared" si="59"/>
        <v>50</v>
      </c>
      <c r="AC60" s="277">
        <v>15</v>
      </c>
      <c r="AD60" s="18">
        <v>7</v>
      </c>
      <c r="AE60" s="18">
        <v>0</v>
      </c>
      <c r="AF60" s="18">
        <f t="shared" si="60"/>
        <v>8</v>
      </c>
      <c r="AG60" s="4">
        <f t="shared" si="61"/>
        <v>46.666666666666664</v>
      </c>
      <c r="AH60" s="277">
        <f t="shared" si="62"/>
        <v>15</v>
      </c>
      <c r="AI60" s="18">
        <f t="shared" si="63"/>
        <v>10</v>
      </c>
      <c r="AJ60" s="18">
        <f t="shared" si="64"/>
        <v>0</v>
      </c>
      <c r="AK60" s="18">
        <f t="shared" si="65"/>
        <v>5</v>
      </c>
      <c r="AL60" s="4">
        <f t="shared" si="43"/>
        <v>66.666666666666657</v>
      </c>
    </row>
    <row r="61" spans="1:38" ht="21.95" customHeight="1" x14ac:dyDescent="0.15">
      <c r="B61" s="188" t="s">
        <v>195</v>
      </c>
      <c r="C61" s="55"/>
      <c r="D61" s="18">
        <f t="shared" si="44"/>
        <v>176</v>
      </c>
      <c r="E61" s="18">
        <f t="shared" si="45"/>
        <v>68</v>
      </c>
      <c r="F61" s="18">
        <f t="shared" si="46"/>
        <v>3</v>
      </c>
      <c r="G61" s="67">
        <f t="shared" si="47"/>
        <v>105</v>
      </c>
      <c r="H61" s="126">
        <f t="shared" si="48"/>
        <v>38.636363636363633</v>
      </c>
      <c r="I61" s="277">
        <f t="shared" si="49"/>
        <v>94</v>
      </c>
      <c r="J61" s="18">
        <f t="shared" si="50"/>
        <v>30</v>
      </c>
      <c r="K61" s="18">
        <f t="shared" si="51"/>
        <v>1</v>
      </c>
      <c r="L61" s="67">
        <f t="shared" si="52"/>
        <v>63</v>
      </c>
      <c r="M61" s="126">
        <f t="shared" si="53"/>
        <v>31.914893617021278</v>
      </c>
      <c r="N61" s="277">
        <v>9</v>
      </c>
      <c r="O61" s="18">
        <v>5</v>
      </c>
      <c r="P61" s="67">
        <v>0</v>
      </c>
      <c r="Q61" s="18">
        <f t="shared" si="54"/>
        <v>4</v>
      </c>
      <c r="R61" s="126">
        <f t="shared" si="55"/>
        <v>55.555555555555557</v>
      </c>
      <c r="S61" s="111">
        <v>85</v>
      </c>
      <c r="T61" s="18">
        <v>25</v>
      </c>
      <c r="U61" s="18">
        <v>1</v>
      </c>
      <c r="V61" s="18">
        <f t="shared" si="56"/>
        <v>59</v>
      </c>
      <c r="W61" s="126">
        <f t="shared" si="57"/>
        <v>29.411764705882355</v>
      </c>
      <c r="X61" s="111">
        <v>82</v>
      </c>
      <c r="Y61" s="18">
        <v>38</v>
      </c>
      <c r="Z61" s="18">
        <v>2</v>
      </c>
      <c r="AA61" s="18">
        <f t="shared" si="58"/>
        <v>42</v>
      </c>
      <c r="AB61" s="126">
        <f t="shared" si="59"/>
        <v>46.341463414634148</v>
      </c>
      <c r="AC61" s="277">
        <v>80</v>
      </c>
      <c r="AD61" s="18">
        <v>37</v>
      </c>
      <c r="AE61" s="18">
        <v>2</v>
      </c>
      <c r="AF61" s="18">
        <f t="shared" si="60"/>
        <v>41</v>
      </c>
      <c r="AG61" s="4">
        <f t="shared" si="61"/>
        <v>46.25</v>
      </c>
      <c r="AH61" s="277">
        <f t="shared" si="62"/>
        <v>11</v>
      </c>
      <c r="AI61" s="18">
        <f t="shared" si="63"/>
        <v>6</v>
      </c>
      <c r="AJ61" s="18">
        <f t="shared" si="64"/>
        <v>0</v>
      </c>
      <c r="AK61" s="18">
        <f t="shared" si="65"/>
        <v>5</v>
      </c>
      <c r="AL61" s="4">
        <f t="shared" si="43"/>
        <v>54.54545454545454</v>
      </c>
    </row>
    <row r="62" spans="1:38" ht="21.95" customHeight="1" x14ac:dyDescent="0.15">
      <c r="B62" s="189" t="s">
        <v>51</v>
      </c>
      <c r="C62" s="52"/>
      <c r="D62" s="19">
        <f t="shared" si="44"/>
        <v>65</v>
      </c>
      <c r="E62" s="19">
        <f t="shared" si="45"/>
        <v>28</v>
      </c>
      <c r="F62" s="19">
        <f t="shared" si="46"/>
        <v>0</v>
      </c>
      <c r="G62" s="72">
        <f t="shared" si="47"/>
        <v>37</v>
      </c>
      <c r="H62" s="279">
        <f t="shared" si="48"/>
        <v>43.07692307692308</v>
      </c>
      <c r="I62" s="278">
        <f t="shared" si="49"/>
        <v>36</v>
      </c>
      <c r="J62" s="19">
        <f t="shared" si="50"/>
        <v>16</v>
      </c>
      <c r="K62" s="19">
        <f t="shared" si="51"/>
        <v>0</v>
      </c>
      <c r="L62" s="72">
        <f t="shared" si="52"/>
        <v>20</v>
      </c>
      <c r="M62" s="279">
        <f t="shared" si="53"/>
        <v>44.444444444444443</v>
      </c>
      <c r="N62" s="278">
        <v>18</v>
      </c>
      <c r="O62" s="19">
        <v>8</v>
      </c>
      <c r="P62" s="72">
        <v>0</v>
      </c>
      <c r="Q62" s="19">
        <f t="shared" si="54"/>
        <v>10</v>
      </c>
      <c r="R62" s="279">
        <f t="shared" si="55"/>
        <v>44.444444444444443</v>
      </c>
      <c r="S62" s="180">
        <v>18</v>
      </c>
      <c r="T62" s="19">
        <v>8</v>
      </c>
      <c r="U62" s="19">
        <v>0</v>
      </c>
      <c r="V62" s="19">
        <f t="shared" si="56"/>
        <v>10</v>
      </c>
      <c r="W62" s="279">
        <f t="shared" si="57"/>
        <v>44.444444444444443</v>
      </c>
      <c r="X62" s="180">
        <v>29</v>
      </c>
      <c r="Y62" s="19">
        <v>12</v>
      </c>
      <c r="Z62" s="19">
        <v>0</v>
      </c>
      <c r="AA62" s="19">
        <f t="shared" si="58"/>
        <v>17</v>
      </c>
      <c r="AB62" s="279">
        <f t="shared" si="59"/>
        <v>41.379310344827587</v>
      </c>
      <c r="AC62" s="278">
        <v>27</v>
      </c>
      <c r="AD62" s="19">
        <v>10</v>
      </c>
      <c r="AE62" s="19">
        <v>0</v>
      </c>
      <c r="AF62" s="19">
        <f t="shared" si="60"/>
        <v>17</v>
      </c>
      <c r="AG62" s="5">
        <f t="shared" si="61"/>
        <v>37.037037037037038</v>
      </c>
      <c r="AH62" s="278">
        <f t="shared" si="62"/>
        <v>20</v>
      </c>
      <c r="AI62" s="19">
        <f t="shared" si="63"/>
        <v>10</v>
      </c>
      <c r="AJ62" s="19">
        <f t="shared" si="64"/>
        <v>0</v>
      </c>
      <c r="AK62" s="19">
        <f t="shared" si="65"/>
        <v>10</v>
      </c>
      <c r="AL62" s="5">
        <f t="shared" si="43"/>
        <v>50</v>
      </c>
    </row>
    <row r="63" spans="1:38" ht="15" customHeight="1" x14ac:dyDescent="0.15">
      <c r="B63" s="62"/>
      <c r="C63" s="45"/>
      <c r="D63" s="162"/>
      <c r="E63" s="162"/>
      <c r="F63" s="162"/>
      <c r="G63" s="162"/>
      <c r="H63" s="162"/>
      <c r="I63" s="162"/>
      <c r="J63" s="162"/>
      <c r="K63" s="162"/>
      <c r="L63" s="162"/>
      <c r="M63" s="162"/>
      <c r="N63" s="162"/>
      <c r="O63" s="162"/>
      <c r="P63" s="162"/>
      <c r="Q63" s="162"/>
      <c r="R63" s="184"/>
      <c r="S63" s="162"/>
      <c r="T63" s="162"/>
      <c r="U63" s="162"/>
      <c r="V63" s="162"/>
      <c r="W63" s="184"/>
      <c r="X63" s="162"/>
      <c r="Y63" s="162"/>
      <c r="Z63" s="162"/>
      <c r="AA63" s="162"/>
      <c r="AB63" s="162"/>
      <c r="AC63" s="162"/>
      <c r="AD63" s="162"/>
      <c r="AE63" s="162"/>
      <c r="AF63" s="162"/>
      <c r="AH63" s="162"/>
      <c r="AI63" s="162"/>
      <c r="AJ63" s="162"/>
      <c r="AK63" s="162"/>
    </row>
    <row r="64" spans="1:38" ht="15" customHeight="1" x14ac:dyDescent="0.15">
      <c r="A64" s="1" t="s">
        <v>394</v>
      </c>
      <c r="D64" s="162"/>
      <c r="E64" s="162"/>
      <c r="F64" s="162"/>
      <c r="G64" s="162"/>
      <c r="I64" s="162"/>
      <c r="J64" s="162"/>
      <c r="K64" s="162"/>
      <c r="L64" s="162"/>
      <c r="N64" s="162"/>
      <c r="O64" s="162"/>
      <c r="P64" s="162"/>
      <c r="Q64" s="162"/>
      <c r="S64" s="162"/>
      <c r="T64" s="162"/>
      <c r="U64" s="162"/>
      <c r="V64" s="162"/>
      <c r="X64" s="162"/>
      <c r="Y64" s="162"/>
      <c r="Z64" s="162"/>
      <c r="AA64" s="162"/>
      <c r="AB64" s="162"/>
      <c r="AC64" s="162"/>
      <c r="AD64" s="162"/>
      <c r="AE64" s="162"/>
      <c r="AF64" s="162"/>
      <c r="AH64" s="162"/>
      <c r="AI64" s="162"/>
      <c r="AJ64" s="162"/>
      <c r="AK64" s="162"/>
    </row>
    <row r="65" spans="1:48" ht="15" customHeight="1" x14ac:dyDescent="0.15">
      <c r="B65" s="57"/>
      <c r="C65" s="58"/>
      <c r="D65" s="27" t="s">
        <v>133</v>
      </c>
      <c r="E65" s="177"/>
      <c r="F65" s="177"/>
      <c r="G65" s="177"/>
      <c r="H65" s="177"/>
      <c r="I65" s="264" t="s">
        <v>389</v>
      </c>
      <c r="J65" s="177"/>
      <c r="K65" s="177"/>
      <c r="L65" s="177"/>
      <c r="M65" s="177"/>
      <c r="N65" s="182" t="s">
        <v>183</v>
      </c>
      <c r="O65" s="177"/>
      <c r="P65" s="177"/>
      <c r="Q65" s="183"/>
      <c r="R65" s="264"/>
      <c r="S65" s="176" t="s">
        <v>184</v>
      </c>
      <c r="T65" s="177"/>
      <c r="U65" s="177"/>
      <c r="V65" s="176"/>
      <c r="W65" s="265"/>
      <c r="X65" s="176" t="s">
        <v>390</v>
      </c>
      <c r="Y65" s="177"/>
      <c r="Z65" s="177"/>
      <c r="AA65" s="177"/>
      <c r="AB65" s="177"/>
      <c r="AC65" s="264" t="s">
        <v>186</v>
      </c>
      <c r="AD65" s="177"/>
      <c r="AE65" s="177"/>
      <c r="AF65" s="176"/>
      <c r="AG65" s="176"/>
      <c r="AH65" s="264" t="s">
        <v>590</v>
      </c>
      <c r="AI65" s="177"/>
      <c r="AJ65" s="177"/>
      <c r="AK65" s="176"/>
      <c r="AL65" s="176"/>
    </row>
    <row r="66" spans="1:48" s="44" customFormat="1" ht="21" x14ac:dyDescent="0.15">
      <c r="B66" s="70"/>
      <c r="C66" s="45"/>
      <c r="D66" s="253" t="s">
        <v>4</v>
      </c>
      <c r="E66" s="243" t="s">
        <v>368</v>
      </c>
      <c r="F66" s="254" t="s">
        <v>387</v>
      </c>
      <c r="G66" s="254" t="s">
        <v>388</v>
      </c>
      <c r="H66" s="266" t="s">
        <v>369</v>
      </c>
      <c r="I66" s="255" t="s">
        <v>4</v>
      </c>
      <c r="J66" s="243" t="s">
        <v>368</v>
      </c>
      <c r="K66" s="254" t="s">
        <v>387</v>
      </c>
      <c r="L66" s="254" t="s">
        <v>388</v>
      </c>
      <c r="M66" s="246" t="s">
        <v>369</v>
      </c>
      <c r="N66" s="255" t="s">
        <v>4</v>
      </c>
      <c r="O66" s="243" t="s">
        <v>368</v>
      </c>
      <c r="P66" s="254" t="s">
        <v>387</v>
      </c>
      <c r="Q66" s="267" t="s">
        <v>388</v>
      </c>
      <c r="R66" s="246" t="s">
        <v>369</v>
      </c>
      <c r="S66" s="255" t="s">
        <v>4</v>
      </c>
      <c r="T66" s="243" t="s">
        <v>368</v>
      </c>
      <c r="U66" s="254" t="s">
        <v>387</v>
      </c>
      <c r="V66" s="268" t="s">
        <v>388</v>
      </c>
      <c r="W66" s="246" t="s">
        <v>369</v>
      </c>
      <c r="X66" s="256" t="s">
        <v>4</v>
      </c>
      <c r="Y66" s="243" t="s">
        <v>368</v>
      </c>
      <c r="Z66" s="254" t="s">
        <v>387</v>
      </c>
      <c r="AA66" s="254" t="s">
        <v>388</v>
      </c>
      <c r="AB66" s="266" t="s">
        <v>369</v>
      </c>
      <c r="AC66" s="255" t="s">
        <v>4</v>
      </c>
      <c r="AD66" s="243" t="s">
        <v>368</v>
      </c>
      <c r="AE66" s="254" t="s">
        <v>387</v>
      </c>
      <c r="AF66" s="268" t="s">
        <v>388</v>
      </c>
      <c r="AG66" s="268" t="s">
        <v>369</v>
      </c>
      <c r="AH66" s="255" t="s">
        <v>4</v>
      </c>
      <c r="AI66" s="243" t="s">
        <v>368</v>
      </c>
      <c r="AJ66" s="254" t="s">
        <v>387</v>
      </c>
      <c r="AK66" s="268" t="s">
        <v>388</v>
      </c>
      <c r="AL66" s="268" t="s">
        <v>369</v>
      </c>
    </row>
    <row r="67" spans="1:48" ht="15" customHeight="1" x14ac:dyDescent="0.15">
      <c r="B67" s="187" t="s">
        <v>84</v>
      </c>
      <c r="C67" s="60"/>
      <c r="D67" s="17">
        <f>SUM(I67,X67)</f>
        <v>318</v>
      </c>
      <c r="E67" s="17">
        <f>SUM(J67,Y67)</f>
        <v>117</v>
      </c>
      <c r="F67" s="17">
        <f>SUM(K67,Z67)</f>
        <v>6</v>
      </c>
      <c r="G67" s="100">
        <f t="shared" ref="G67" si="66">D67-SUM(E67:F67)</f>
        <v>195</v>
      </c>
      <c r="H67" s="275">
        <f t="shared" ref="H67" si="67">E67/D67*100</f>
        <v>36.79245283018868</v>
      </c>
      <c r="I67" s="276">
        <f t="shared" ref="I67" si="68">SUM(N67,S67)</f>
        <v>290</v>
      </c>
      <c r="J67" s="17">
        <f>SUM(O67,T67)</f>
        <v>89</v>
      </c>
      <c r="K67" s="100">
        <f>SUM(P67,U67)</f>
        <v>6</v>
      </c>
      <c r="L67" s="100">
        <f t="shared" ref="L67" si="69">I67-SUM(J67:K67)</f>
        <v>195</v>
      </c>
      <c r="M67" s="275">
        <f t="shared" ref="M67" si="70">J67/I67*100</f>
        <v>30.689655172413794</v>
      </c>
      <c r="N67" s="276">
        <v>4</v>
      </c>
      <c r="O67" s="17">
        <v>4</v>
      </c>
      <c r="P67" s="100">
        <v>0</v>
      </c>
      <c r="Q67" s="17">
        <f t="shared" ref="Q67" si="71">N67-SUM(O67:P67)</f>
        <v>0</v>
      </c>
      <c r="R67" s="275">
        <f t="shared" ref="R67" si="72">O67/N67*100</f>
        <v>100</v>
      </c>
      <c r="S67" s="179">
        <v>286</v>
      </c>
      <c r="T67" s="17">
        <v>85</v>
      </c>
      <c r="U67" s="17">
        <v>6</v>
      </c>
      <c r="V67" s="17">
        <f t="shared" ref="V67" si="73">S67-SUM(T67:U67)</f>
        <v>195</v>
      </c>
      <c r="W67" s="275">
        <f t="shared" ref="W67" si="74">T67/S67*100</f>
        <v>29.72027972027972</v>
      </c>
      <c r="X67" s="179">
        <v>28</v>
      </c>
      <c r="Y67" s="17">
        <v>28</v>
      </c>
      <c r="Z67" s="17">
        <v>0</v>
      </c>
      <c r="AA67" s="100">
        <f t="shared" ref="AA67" si="75">X67-SUM(Y67:Z67)</f>
        <v>0</v>
      </c>
      <c r="AB67" s="275">
        <f t="shared" ref="AB67" si="76">Y67/X67*100</f>
        <v>100</v>
      </c>
      <c r="AC67" s="276">
        <v>26</v>
      </c>
      <c r="AD67" s="179">
        <v>26</v>
      </c>
      <c r="AE67" s="179">
        <v>0</v>
      </c>
      <c r="AF67" s="17">
        <f t="shared" ref="AF67" si="77">AC67-SUM(AD67:AE67)</f>
        <v>0</v>
      </c>
      <c r="AG67" s="3">
        <f t="shared" ref="AG67" si="78">AD67/AC67*100</f>
        <v>100</v>
      </c>
      <c r="AH67" s="276">
        <f>SUM(N67,X67-AC67)</f>
        <v>6</v>
      </c>
      <c r="AI67" s="179">
        <f t="shared" ref="AI67" si="79">SUM(O67,Y67-AD67)</f>
        <v>6</v>
      </c>
      <c r="AJ67" s="179">
        <f t="shared" ref="AJ67" si="80">SUM(P67,Z67-AE67)</f>
        <v>0</v>
      </c>
      <c r="AK67" s="17">
        <f t="shared" ref="AK67:AK76" si="81">AH67-SUM(AI67:AJ67)</f>
        <v>0</v>
      </c>
      <c r="AL67" s="3">
        <f t="shared" ref="AL67:AL76" si="82">AI67/AH67*100</f>
        <v>100</v>
      </c>
    </row>
    <row r="68" spans="1:48" ht="15" customHeight="1" x14ac:dyDescent="0.15">
      <c r="B68" s="188" t="s">
        <v>85</v>
      </c>
      <c r="C68" s="55"/>
      <c r="D68" s="18">
        <f t="shared" ref="D68:D76" si="83">SUM(I68,X68)</f>
        <v>876</v>
      </c>
      <c r="E68" s="18">
        <f t="shared" ref="E68:E76" si="84">SUM(J68,Y68)</f>
        <v>394</v>
      </c>
      <c r="F68" s="18">
        <f t="shared" ref="F68:F76" si="85">SUM(K68,Z68)</f>
        <v>1</v>
      </c>
      <c r="G68" s="67">
        <f t="shared" ref="G68:G76" si="86">D68-SUM(E68:F68)</f>
        <v>481</v>
      </c>
      <c r="H68" s="126">
        <f t="shared" ref="H68:H76" si="87">E68/D68*100</f>
        <v>44.977168949771688</v>
      </c>
      <c r="I68" s="277">
        <f t="shared" ref="I68:I76" si="88">SUM(N68,S68)</f>
        <v>732</v>
      </c>
      <c r="J68" s="18">
        <f t="shared" ref="J68:J76" si="89">SUM(O68,T68)</f>
        <v>250</v>
      </c>
      <c r="K68" s="67">
        <f t="shared" ref="K68:K76" si="90">SUM(P68,U68)</f>
        <v>1</v>
      </c>
      <c r="L68" s="67">
        <f t="shared" ref="L68:L76" si="91">I68-SUM(J68:K68)</f>
        <v>481</v>
      </c>
      <c r="M68" s="126">
        <f t="shared" ref="M68:M76" si="92">J68/I68*100</f>
        <v>34.15300546448087</v>
      </c>
      <c r="N68" s="277">
        <v>72</v>
      </c>
      <c r="O68" s="18">
        <v>32</v>
      </c>
      <c r="P68" s="67">
        <v>0</v>
      </c>
      <c r="Q68" s="18">
        <f t="shared" ref="Q68:Q76" si="93">N68-SUM(O68:P68)</f>
        <v>40</v>
      </c>
      <c r="R68" s="126">
        <f t="shared" ref="R68:R76" si="94">O68/N68*100</f>
        <v>44.444444444444443</v>
      </c>
      <c r="S68" s="111">
        <v>660</v>
      </c>
      <c r="T68" s="18">
        <v>218</v>
      </c>
      <c r="U68" s="18">
        <v>1</v>
      </c>
      <c r="V68" s="18">
        <f t="shared" ref="V68:V76" si="95">S68-SUM(T68:U68)</f>
        <v>441</v>
      </c>
      <c r="W68" s="126">
        <f t="shared" ref="W68:W76" si="96">T68/S68*100</f>
        <v>33.030303030303031</v>
      </c>
      <c r="X68" s="111">
        <v>144</v>
      </c>
      <c r="Y68" s="18">
        <v>144</v>
      </c>
      <c r="Z68" s="18">
        <v>0</v>
      </c>
      <c r="AA68" s="67">
        <f t="shared" ref="AA68:AA76" si="97">X68-SUM(Y68:Z68)</f>
        <v>0</v>
      </c>
      <c r="AB68" s="126">
        <f t="shared" ref="AB68:AB76" si="98">Y68/X68*100</f>
        <v>100</v>
      </c>
      <c r="AC68" s="277">
        <v>140</v>
      </c>
      <c r="AD68" s="111">
        <v>140</v>
      </c>
      <c r="AE68" s="111">
        <v>0</v>
      </c>
      <c r="AF68" s="18">
        <f t="shared" ref="AF68:AF76" si="99">AC68-SUM(AD68:AE68)</f>
        <v>0</v>
      </c>
      <c r="AG68" s="4">
        <f t="shared" ref="AG68:AG76" si="100">AD68/AC68*100</f>
        <v>100</v>
      </c>
      <c r="AH68" s="277">
        <f t="shared" ref="AH68:AH76" si="101">SUM(N68,X68-AC68)</f>
        <v>76</v>
      </c>
      <c r="AI68" s="111">
        <f t="shared" ref="AI68:AI76" si="102">SUM(O68,Y68-AD68)</f>
        <v>36</v>
      </c>
      <c r="AJ68" s="111">
        <f t="shared" ref="AJ68:AJ76" si="103">SUM(P68,Z68-AE68)</f>
        <v>0</v>
      </c>
      <c r="AK68" s="18">
        <f t="shared" si="81"/>
        <v>40</v>
      </c>
      <c r="AL68" s="4">
        <f t="shared" si="82"/>
        <v>47.368421052631575</v>
      </c>
    </row>
    <row r="69" spans="1:48" ht="15" customHeight="1" x14ac:dyDescent="0.15">
      <c r="B69" s="188" t="s">
        <v>86</v>
      </c>
      <c r="C69" s="55"/>
      <c r="D69" s="18">
        <f t="shared" si="83"/>
        <v>1041</v>
      </c>
      <c r="E69" s="18">
        <f t="shared" si="84"/>
        <v>524</v>
      </c>
      <c r="F69" s="18">
        <f t="shared" si="85"/>
        <v>1</v>
      </c>
      <c r="G69" s="67">
        <f t="shared" si="86"/>
        <v>516</v>
      </c>
      <c r="H69" s="126">
        <f t="shared" si="87"/>
        <v>50.33621517771374</v>
      </c>
      <c r="I69" s="277">
        <f t="shared" si="88"/>
        <v>796</v>
      </c>
      <c r="J69" s="18">
        <f t="shared" si="89"/>
        <v>279</v>
      </c>
      <c r="K69" s="67">
        <f t="shared" si="90"/>
        <v>1</v>
      </c>
      <c r="L69" s="67">
        <f t="shared" si="91"/>
        <v>516</v>
      </c>
      <c r="M69" s="126">
        <f t="shared" si="92"/>
        <v>35.050251256281406</v>
      </c>
      <c r="N69" s="277">
        <v>206</v>
      </c>
      <c r="O69" s="18">
        <v>87</v>
      </c>
      <c r="P69" s="67">
        <v>0</v>
      </c>
      <c r="Q69" s="18">
        <f t="shared" si="93"/>
        <v>119</v>
      </c>
      <c r="R69" s="126">
        <f t="shared" si="94"/>
        <v>42.23300970873786</v>
      </c>
      <c r="S69" s="111">
        <v>590</v>
      </c>
      <c r="T69" s="18">
        <v>192</v>
      </c>
      <c r="U69" s="18">
        <v>1</v>
      </c>
      <c r="V69" s="18">
        <f t="shared" si="95"/>
        <v>397</v>
      </c>
      <c r="W69" s="126">
        <f t="shared" si="96"/>
        <v>32.542372881355931</v>
      </c>
      <c r="X69" s="111">
        <v>245</v>
      </c>
      <c r="Y69" s="18">
        <v>245</v>
      </c>
      <c r="Z69" s="18">
        <v>0</v>
      </c>
      <c r="AA69" s="67">
        <f t="shared" si="97"/>
        <v>0</v>
      </c>
      <c r="AB69" s="126">
        <f t="shared" si="98"/>
        <v>100</v>
      </c>
      <c r="AC69" s="277">
        <v>228</v>
      </c>
      <c r="AD69" s="111">
        <v>228</v>
      </c>
      <c r="AE69" s="111">
        <v>0</v>
      </c>
      <c r="AF69" s="18">
        <f t="shared" si="99"/>
        <v>0</v>
      </c>
      <c r="AG69" s="4">
        <f t="shared" si="100"/>
        <v>100</v>
      </c>
      <c r="AH69" s="277">
        <f t="shared" si="101"/>
        <v>223</v>
      </c>
      <c r="AI69" s="111">
        <f t="shared" si="102"/>
        <v>104</v>
      </c>
      <c r="AJ69" s="111">
        <f t="shared" si="103"/>
        <v>0</v>
      </c>
      <c r="AK69" s="18">
        <f t="shared" si="81"/>
        <v>119</v>
      </c>
      <c r="AL69" s="4">
        <f t="shared" si="82"/>
        <v>46.63677130044843</v>
      </c>
    </row>
    <row r="70" spans="1:48" ht="15" customHeight="1" x14ac:dyDescent="0.15">
      <c r="B70" s="188" t="s">
        <v>87</v>
      </c>
      <c r="C70" s="55"/>
      <c r="D70" s="18">
        <f t="shared" si="83"/>
        <v>883</v>
      </c>
      <c r="E70" s="18">
        <f t="shared" si="84"/>
        <v>469</v>
      </c>
      <c r="F70" s="18">
        <f t="shared" si="85"/>
        <v>0</v>
      </c>
      <c r="G70" s="67">
        <f t="shared" si="86"/>
        <v>414</v>
      </c>
      <c r="H70" s="126">
        <f t="shared" si="87"/>
        <v>53.114382785956963</v>
      </c>
      <c r="I70" s="277">
        <f t="shared" si="88"/>
        <v>672</v>
      </c>
      <c r="J70" s="18">
        <f t="shared" si="89"/>
        <v>258</v>
      </c>
      <c r="K70" s="67">
        <f t="shared" si="90"/>
        <v>0</v>
      </c>
      <c r="L70" s="67">
        <f t="shared" si="91"/>
        <v>414</v>
      </c>
      <c r="M70" s="126">
        <f t="shared" si="92"/>
        <v>38.392857142857146</v>
      </c>
      <c r="N70" s="277">
        <v>281</v>
      </c>
      <c r="O70" s="18">
        <v>120</v>
      </c>
      <c r="P70" s="67">
        <v>0</v>
      </c>
      <c r="Q70" s="18">
        <f t="shared" si="93"/>
        <v>161</v>
      </c>
      <c r="R70" s="126">
        <f t="shared" si="94"/>
        <v>42.704626334519574</v>
      </c>
      <c r="S70" s="111">
        <v>391</v>
      </c>
      <c r="T70" s="18">
        <v>138</v>
      </c>
      <c r="U70" s="18">
        <v>0</v>
      </c>
      <c r="V70" s="18">
        <f t="shared" si="95"/>
        <v>253</v>
      </c>
      <c r="W70" s="126">
        <f t="shared" si="96"/>
        <v>35.294117647058826</v>
      </c>
      <c r="X70" s="111">
        <v>211</v>
      </c>
      <c r="Y70" s="18">
        <v>211</v>
      </c>
      <c r="Z70" s="18">
        <v>0</v>
      </c>
      <c r="AA70" s="67">
        <f t="shared" si="97"/>
        <v>0</v>
      </c>
      <c r="AB70" s="126">
        <f t="shared" si="98"/>
        <v>100</v>
      </c>
      <c r="AC70" s="277">
        <v>189</v>
      </c>
      <c r="AD70" s="111">
        <v>189</v>
      </c>
      <c r="AE70" s="111">
        <v>0</v>
      </c>
      <c r="AF70" s="18">
        <f t="shared" si="99"/>
        <v>0</v>
      </c>
      <c r="AG70" s="4">
        <f t="shared" si="100"/>
        <v>100</v>
      </c>
      <c r="AH70" s="277">
        <f t="shared" si="101"/>
        <v>303</v>
      </c>
      <c r="AI70" s="111">
        <f t="shared" si="102"/>
        <v>142</v>
      </c>
      <c r="AJ70" s="111">
        <f t="shared" si="103"/>
        <v>0</v>
      </c>
      <c r="AK70" s="18">
        <f t="shared" si="81"/>
        <v>161</v>
      </c>
      <c r="AL70" s="4">
        <f t="shared" si="82"/>
        <v>46.864686468646866</v>
      </c>
    </row>
    <row r="71" spans="1:48" ht="15" customHeight="1" x14ac:dyDescent="0.15">
      <c r="B71" s="188" t="s">
        <v>88</v>
      </c>
      <c r="C71" s="55"/>
      <c r="D71" s="18">
        <f t="shared" si="83"/>
        <v>697</v>
      </c>
      <c r="E71" s="18">
        <f t="shared" si="84"/>
        <v>372</v>
      </c>
      <c r="F71" s="18">
        <f t="shared" si="85"/>
        <v>0</v>
      </c>
      <c r="G71" s="67">
        <f t="shared" si="86"/>
        <v>325</v>
      </c>
      <c r="H71" s="126">
        <f t="shared" si="87"/>
        <v>53.371592539454802</v>
      </c>
      <c r="I71" s="277">
        <f t="shared" si="88"/>
        <v>578</v>
      </c>
      <c r="J71" s="18">
        <f t="shared" si="89"/>
        <v>253</v>
      </c>
      <c r="K71" s="67">
        <f t="shared" si="90"/>
        <v>0</v>
      </c>
      <c r="L71" s="67">
        <f t="shared" si="91"/>
        <v>325</v>
      </c>
      <c r="M71" s="126">
        <f t="shared" si="92"/>
        <v>43.771626297577853</v>
      </c>
      <c r="N71" s="277">
        <v>352</v>
      </c>
      <c r="O71" s="18">
        <v>173</v>
      </c>
      <c r="P71" s="67">
        <v>0</v>
      </c>
      <c r="Q71" s="18">
        <f t="shared" si="93"/>
        <v>179</v>
      </c>
      <c r="R71" s="126">
        <f t="shared" si="94"/>
        <v>49.147727272727273</v>
      </c>
      <c r="S71" s="111">
        <v>226</v>
      </c>
      <c r="T71" s="18">
        <v>80</v>
      </c>
      <c r="U71" s="18">
        <v>0</v>
      </c>
      <c r="V71" s="18">
        <f t="shared" si="95"/>
        <v>146</v>
      </c>
      <c r="W71" s="126">
        <f t="shared" si="96"/>
        <v>35.398230088495573</v>
      </c>
      <c r="X71" s="111">
        <v>119</v>
      </c>
      <c r="Y71" s="18">
        <v>119</v>
      </c>
      <c r="Z71" s="18">
        <v>0</v>
      </c>
      <c r="AA71" s="67">
        <f t="shared" si="97"/>
        <v>0</v>
      </c>
      <c r="AB71" s="126">
        <f t="shared" si="98"/>
        <v>100</v>
      </c>
      <c r="AC71" s="277">
        <v>104</v>
      </c>
      <c r="AD71" s="111">
        <v>104</v>
      </c>
      <c r="AE71" s="111">
        <v>0</v>
      </c>
      <c r="AF71" s="18">
        <f t="shared" si="99"/>
        <v>0</v>
      </c>
      <c r="AG71" s="4">
        <f t="shared" si="100"/>
        <v>100</v>
      </c>
      <c r="AH71" s="277">
        <f t="shared" si="101"/>
        <v>367</v>
      </c>
      <c r="AI71" s="111">
        <f t="shared" si="102"/>
        <v>188</v>
      </c>
      <c r="AJ71" s="111">
        <f t="shared" si="103"/>
        <v>0</v>
      </c>
      <c r="AK71" s="18">
        <f t="shared" si="81"/>
        <v>179</v>
      </c>
      <c r="AL71" s="4">
        <f t="shared" si="82"/>
        <v>51.22615803814714</v>
      </c>
    </row>
    <row r="72" spans="1:48" ht="15" customHeight="1" x14ac:dyDescent="0.15">
      <c r="B72" s="188" t="s">
        <v>89</v>
      </c>
      <c r="C72" s="55"/>
      <c r="D72" s="18">
        <f t="shared" si="83"/>
        <v>661</v>
      </c>
      <c r="E72" s="18">
        <f t="shared" si="84"/>
        <v>377</v>
      </c>
      <c r="F72" s="18">
        <f t="shared" si="85"/>
        <v>0</v>
      </c>
      <c r="G72" s="67">
        <f t="shared" si="86"/>
        <v>284</v>
      </c>
      <c r="H72" s="126">
        <f t="shared" si="87"/>
        <v>57.034795763993948</v>
      </c>
      <c r="I72" s="277">
        <f t="shared" si="88"/>
        <v>538</v>
      </c>
      <c r="J72" s="18">
        <f t="shared" si="89"/>
        <v>254</v>
      </c>
      <c r="K72" s="67">
        <f t="shared" si="90"/>
        <v>0</v>
      </c>
      <c r="L72" s="67">
        <f t="shared" si="91"/>
        <v>284</v>
      </c>
      <c r="M72" s="126">
        <f t="shared" si="92"/>
        <v>47.211895910780669</v>
      </c>
      <c r="N72" s="277">
        <v>409</v>
      </c>
      <c r="O72" s="18">
        <v>207</v>
      </c>
      <c r="P72" s="67">
        <v>0</v>
      </c>
      <c r="Q72" s="18">
        <f t="shared" si="93"/>
        <v>202</v>
      </c>
      <c r="R72" s="126">
        <f t="shared" si="94"/>
        <v>50.611246943765273</v>
      </c>
      <c r="S72" s="111">
        <v>129</v>
      </c>
      <c r="T72" s="18">
        <v>47</v>
      </c>
      <c r="U72" s="18">
        <v>0</v>
      </c>
      <c r="V72" s="18">
        <f t="shared" si="95"/>
        <v>82</v>
      </c>
      <c r="W72" s="126">
        <f t="shared" si="96"/>
        <v>36.434108527131784</v>
      </c>
      <c r="X72" s="111">
        <v>123</v>
      </c>
      <c r="Y72" s="18">
        <v>123</v>
      </c>
      <c r="Z72" s="18">
        <v>0</v>
      </c>
      <c r="AA72" s="67">
        <f t="shared" si="97"/>
        <v>0</v>
      </c>
      <c r="AB72" s="126">
        <f t="shared" si="98"/>
        <v>100</v>
      </c>
      <c r="AC72" s="277">
        <v>93</v>
      </c>
      <c r="AD72" s="111">
        <v>93</v>
      </c>
      <c r="AE72" s="111">
        <v>0</v>
      </c>
      <c r="AF72" s="18">
        <f t="shared" si="99"/>
        <v>0</v>
      </c>
      <c r="AG72" s="4">
        <f t="shared" si="100"/>
        <v>100</v>
      </c>
      <c r="AH72" s="277">
        <f t="shared" si="101"/>
        <v>439</v>
      </c>
      <c r="AI72" s="111">
        <f t="shared" si="102"/>
        <v>237</v>
      </c>
      <c r="AJ72" s="111">
        <f t="shared" si="103"/>
        <v>0</v>
      </c>
      <c r="AK72" s="18">
        <f t="shared" si="81"/>
        <v>202</v>
      </c>
      <c r="AL72" s="4">
        <f t="shared" si="82"/>
        <v>53.986332574031891</v>
      </c>
    </row>
    <row r="73" spans="1:48" ht="15" customHeight="1" x14ac:dyDescent="0.15">
      <c r="B73" s="188" t="s">
        <v>132</v>
      </c>
      <c r="C73" s="55"/>
      <c r="D73" s="18">
        <f t="shared" si="83"/>
        <v>733</v>
      </c>
      <c r="E73" s="18">
        <f t="shared" si="84"/>
        <v>403</v>
      </c>
      <c r="F73" s="18">
        <f t="shared" si="85"/>
        <v>0</v>
      </c>
      <c r="G73" s="67">
        <f t="shared" si="86"/>
        <v>330</v>
      </c>
      <c r="H73" s="126">
        <f t="shared" si="87"/>
        <v>54.979536152796726</v>
      </c>
      <c r="I73" s="277">
        <f t="shared" si="88"/>
        <v>607</v>
      </c>
      <c r="J73" s="18">
        <f t="shared" si="89"/>
        <v>277</v>
      </c>
      <c r="K73" s="67">
        <f t="shared" si="90"/>
        <v>0</v>
      </c>
      <c r="L73" s="67">
        <f t="shared" si="91"/>
        <v>330</v>
      </c>
      <c r="M73" s="126">
        <f t="shared" si="92"/>
        <v>45.634266886326195</v>
      </c>
      <c r="N73" s="277">
        <v>489</v>
      </c>
      <c r="O73" s="18">
        <v>234</v>
      </c>
      <c r="P73" s="67">
        <v>0</v>
      </c>
      <c r="Q73" s="18">
        <f t="shared" si="93"/>
        <v>255</v>
      </c>
      <c r="R73" s="126">
        <f t="shared" si="94"/>
        <v>47.852760736196323</v>
      </c>
      <c r="S73" s="111">
        <v>118</v>
      </c>
      <c r="T73" s="18">
        <v>43</v>
      </c>
      <c r="U73" s="18">
        <v>0</v>
      </c>
      <c r="V73" s="18">
        <f t="shared" si="95"/>
        <v>75</v>
      </c>
      <c r="W73" s="126">
        <f t="shared" si="96"/>
        <v>36.440677966101696</v>
      </c>
      <c r="X73" s="111">
        <v>126</v>
      </c>
      <c r="Y73" s="18">
        <v>126</v>
      </c>
      <c r="Z73" s="18">
        <v>0</v>
      </c>
      <c r="AA73" s="67">
        <f t="shared" si="97"/>
        <v>0</v>
      </c>
      <c r="AB73" s="126">
        <f t="shared" si="98"/>
        <v>100</v>
      </c>
      <c r="AC73" s="277">
        <v>95</v>
      </c>
      <c r="AD73" s="111">
        <v>95</v>
      </c>
      <c r="AE73" s="111">
        <v>0</v>
      </c>
      <c r="AF73" s="18">
        <f t="shared" si="99"/>
        <v>0</v>
      </c>
      <c r="AG73" s="4">
        <f t="shared" si="100"/>
        <v>100</v>
      </c>
      <c r="AH73" s="277">
        <f t="shared" si="101"/>
        <v>520</v>
      </c>
      <c r="AI73" s="111">
        <f t="shared" si="102"/>
        <v>265</v>
      </c>
      <c r="AJ73" s="111">
        <f t="shared" si="103"/>
        <v>0</v>
      </c>
      <c r="AK73" s="18">
        <f t="shared" si="81"/>
        <v>255</v>
      </c>
      <c r="AL73" s="4">
        <f t="shared" si="82"/>
        <v>50.96153846153846</v>
      </c>
    </row>
    <row r="74" spans="1:48" ht="15" customHeight="1" x14ac:dyDescent="0.15">
      <c r="B74" s="188" t="s">
        <v>90</v>
      </c>
      <c r="C74" s="55"/>
      <c r="D74" s="18">
        <f t="shared" si="83"/>
        <v>277</v>
      </c>
      <c r="E74" s="18">
        <f t="shared" si="84"/>
        <v>130</v>
      </c>
      <c r="F74" s="18">
        <f t="shared" si="85"/>
        <v>0</v>
      </c>
      <c r="G74" s="67">
        <f t="shared" si="86"/>
        <v>147</v>
      </c>
      <c r="H74" s="126">
        <f t="shared" si="87"/>
        <v>46.931407942238266</v>
      </c>
      <c r="I74" s="277">
        <f t="shared" si="88"/>
        <v>234</v>
      </c>
      <c r="J74" s="18">
        <f t="shared" si="89"/>
        <v>87</v>
      </c>
      <c r="K74" s="67">
        <f t="shared" si="90"/>
        <v>0</v>
      </c>
      <c r="L74" s="67">
        <f t="shared" si="91"/>
        <v>147</v>
      </c>
      <c r="M74" s="126">
        <f t="shared" si="92"/>
        <v>37.179487179487182</v>
      </c>
      <c r="N74" s="277">
        <v>190</v>
      </c>
      <c r="O74" s="18">
        <v>73</v>
      </c>
      <c r="P74" s="67">
        <v>0</v>
      </c>
      <c r="Q74" s="18">
        <f t="shared" si="93"/>
        <v>117</v>
      </c>
      <c r="R74" s="126">
        <f t="shared" si="94"/>
        <v>38.421052631578945</v>
      </c>
      <c r="S74" s="111">
        <v>44</v>
      </c>
      <c r="T74" s="18">
        <v>14</v>
      </c>
      <c r="U74" s="18">
        <v>0</v>
      </c>
      <c r="V74" s="18">
        <f t="shared" si="95"/>
        <v>30</v>
      </c>
      <c r="W74" s="126">
        <f t="shared" si="96"/>
        <v>31.818181818181817</v>
      </c>
      <c r="X74" s="111">
        <v>43</v>
      </c>
      <c r="Y74" s="18">
        <v>43</v>
      </c>
      <c r="Z74" s="18">
        <v>0</v>
      </c>
      <c r="AA74" s="67">
        <f t="shared" si="97"/>
        <v>0</v>
      </c>
      <c r="AB74" s="126">
        <f t="shared" si="98"/>
        <v>100</v>
      </c>
      <c r="AC74" s="277">
        <v>34</v>
      </c>
      <c r="AD74" s="111">
        <v>34</v>
      </c>
      <c r="AE74" s="111">
        <v>0</v>
      </c>
      <c r="AF74" s="18">
        <f t="shared" si="99"/>
        <v>0</v>
      </c>
      <c r="AG74" s="4">
        <f t="shared" si="100"/>
        <v>100</v>
      </c>
      <c r="AH74" s="277">
        <f t="shared" si="101"/>
        <v>199</v>
      </c>
      <c r="AI74" s="111">
        <f t="shared" si="102"/>
        <v>82</v>
      </c>
      <c r="AJ74" s="111">
        <f t="shared" si="103"/>
        <v>0</v>
      </c>
      <c r="AK74" s="18">
        <f t="shared" si="81"/>
        <v>117</v>
      </c>
      <c r="AL74" s="4">
        <f t="shared" si="82"/>
        <v>41.206030150753769</v>
      </c>
    </row>
    <row r="75" spans="1:48" ht="15" customHeight="1" x14ac:dyDescent="0.15">
      <c r="B75" s="188" t="s">
        <v>91</v>
      </c>
      <c r="C75" s="55"/>
      <c r="D75" s="18">
        <f t="shared" si="83"/>
        <v>284</v>
      </c>
      <c r="E75" s="18">
        <f t="shared" si="84"/>
        <v>138</v>
      </c>
      <c r="F75" s="18">
        <f t="shared" si="85"/>
        <v>0</v>
      </c>
      <c r="G75" s="67">
        <f t="shared" si="86"/>
        <v>146</v>
      </c>
      <c r="H75" s="126">
        <f t="shared" si="87"/>
        <v>48.591549295774648</v>
      </c>
      <c r="I75" s="277">
        <f t="shared" si="88"/>
        <v>244</v>
      </c>
      <c r="J75" s="18">
        <f t="shared" si="89"/>
        <v>98</v>
      </c>
      <c r="K75" s="67">
        <f t="shared" si="90"/>
        <v>0</v>
      </c>
      <c r="L75" s="67">
        <f t="shared" si="91"/>
        <v>146</v>
      </c>
      <c r="M75" s="126">
        <f t="shared" si="92"/>
        <v>40.16393442622951</v>
      </c>
      <c r="N75" s="277">
        <v>194</v>
      </c>
      <c r="O75" s="18">
        <v>84</v>
      </c>
      <c r="P75" s="67">
        <v>0</v>
      </c>
      <c r="Q75" s="18">
        <f t="shared" si="93"/>
        <v>110</v>
      </c>
      <c r="R75" s="126">
        <f t="shared" si="94"/>
        <v>43.298969072164951</v>
      </c>
      <c r="S75" s="111">
        <v>50</v>
      </c>
      <c r="T75" s="18">
        <v>14</v>
      </c>
      <c r="U75" s="18">
        <v>0</v>
      </c>
      <c r="V75" s="18">
        <f t="shared" si="95"/>
        <v>36</v>
      </c>
      <c r="W75" s="126">
        <f t="shared" si="96"/>
        <v>28.000000000000004</v>
      </c>
      <c r="X75" s="111">
        <v>40</v>
      </c>
      <c r="Y75" s="18">
        <v>40</v>
      </c>
      <c r="Z75" s="18">
        <v>0</v>
      </c>
      <c r="AA75" s="67">
        <f t="shared" si="97"/>
        <v>0</v>
      </c>
      <c r="AB75" s="126">
        <f t="shared" si="98"/>
        <v>100</v>
      </c>
      <c r="AC75" s="277">
        <v>26</v>
      </c>
      <c r="AD75" s="111">
        <v>26</v>
      </c>
      <c r="AE75" s="111">
        <v>0</v>
      </c>
      <c r="AF75" s="18">
        <f t="shared" si="99"/>
        <v>0</v>
      </c>
      <c r="AG75" s="4">
        <f t="shared" si="100"/>
        <v>100</v>
      </c>
      <c r="AH75" s="277">
        <f t="shared" si="101"/>
        <v>208</v>
      </c>
      <c r="AI75" s="111">
        <f t="shared" si="102"/>
        <v>98</v>
      </c>
      <c r="AJ75" s="111">
        <f t="shared" si="103"/>
        <v>0</v>
      </c>
      <c r="AK75" s="18">
        <f t="shared" si="81"/>
        <v>110</v>
      </c>
      <c r="AL75" s="4">
        <f t="shared" si="82"/>
        <v>47.115384615384613</v>
      </c>
    </row>
    <row r="76" spans="1:48" ht="15" customHeight="1" x14ac:dyDescent="0.15">
      <c r="B76" s="189" t="s">
        <v>0</v>
      </c>
      <c r="C76" s="52"/>
      <c r="D76" s="19">
        <f t="shared" si="83"/>
        <v>1730</v>
      </c>
      <c r="E76" s="19">
        <f t="shared" si="84"/>
        <v>31</v>
      </c>
      <c r="F76" s="19">
        <f t="shared" si="85"/>
        <v>3</v>
      </c>
      <c r="G76" s="72">
        <f t="shared" si="86"/>
        <v>1696</v>
      </c>
      <c r="H76" s="279">
        <f t="shared" si="87"/>
        <v>1.7919075144508672</v>
      </c>
      <c r="I76" s="278">
        <f t="shared" si="88"/>
        <v>9</v>
      </c>
      <c r="J76" s="19">
        <f t="shared" si="89"/>
        <v>9</v>
      </c>
      <c r="K76" s="72">
        <f t="shared" si="90"/>
        <v>0</v>
      </c>
      <c r="L76" s="72">
        <f t="shared" si="91"/>
        <v>0</v>
      </c>
      <c r="M76" s="279">
        <f t="shared" si="92"/>
        <v>100</v>
      </c>
      <c r="N76" s="278">
        <v>5</v>
      </c>
      <c r="O76" s="19">
        <v>5</v>
      </c>
      <c r="P76" s="72">
        <v>0</v>
      </c>
      <c r="Q76" s="19">
        <f t="shared" si="93"/>
        <v>0</v>
      </c>
      <c r="R76" s="279">
        <f t="shared" si="94"/>
        <v>100</v>
      </c>
      <c r="S76" s="180">
        <v>4</v>
      </c>
      <c r="T76" s="19">
        <v>4</v>
      </c>
      <c r="U76" s="19">
        <v>0</v>
      </c>
      <c r="V76" s="19">
        <f t="shared" si="95"/>
        <v>0</v>
      </c>
      <c r="W76" s="279">
        <f t="shared" si="96"/>
        <v>100</v>
      </c>
      <c r="X76" s="180">
        <v>1721</v>
      </c>
      <c r="Y76" s="19">
        <v>22</v>
      </c>
      <c r="Z76" s="19">
        <v>3</v>
      </c>
      <c r="AA76" s="72">
        <f t="shared" si="97"/>
        <v>1696</v>
      </c>
      <c r="AB76" s="279">
        <f t="shared" si="98"/>
        <v>1.2783265543288787</v>
      </c>
      <c r="AC76" s="278">
        <v>1562</v>
      </c>
      <c r="AD76" s="180">
        <v>20</v>
      </c>
      <c r="AE76" s="180">
        <v>3</v>
      </c>
      <c r="AF76" s="19">
        <f t="shared" si="99"/>
        <v>1539</v>
      </c>
      <c r="AG76" s="5">
        <f t="shared" si="100"/>
        <v>1.2804097311139564</v>
      </c>
      <c r="AH76" s="278">
        <f t="shared" si="101"/>
        <v>164</v>
      </c>
      <c r="AI76" s="180">
        <f t="shared" si="102"/>
        <v>7</v>
      </c>
      <c r="AJ76" s="180">
        <f t="shared" si="103"/>
        <v>0</v>
      </c>
      <c r="AK76" s="19">
        <f t="shared" si="81"/>
        <v>157</v>
      </c>
      <c r="AL76" s="5">
        <f t="shared" si="82"/>
        <v>4.2682926829268295</v>
      </c>
    </row>
    <row r="77" spans="1:48" ht="15" customHeight="1" x14ac:dyDescent="0.15">
      <c r="B77" s="62"/>
      <c r="C77" s="45"/>
      <c r="D77" s="45"/>
      <c r="E77" s="54"/>
      <c r="F77" s="54"/>
      <c r="G77" s="54"/>
      <c r="H77" s="54"/>
      <c r="I77" s="184"/>
      <c r="J77" s="54"/>
      <c r="K77" s="54"/>
      <c r="L77" s="54"/>
      <c r="M77" s="54"/>
      <c r="N77" s="162"/>
      <c r="O77" s="54"/>
      <c r="P77" s="54"/>
      <c r="Q77" s="54"/>
      <c r="R77" s="54"/>
      <c r="T77" s="54"/>
      <c r="U77" s="54"/>
      <c r="V77" s="54"/>
      <c r="W77" s="54"/>
      <c r="Y77" s="54"/>
      <c r="Z77" s="54"/>
      <c r="AA77" s="54"/>
      <c r="AB77" s="54"/>
      <c r="AD77" s="54"/>
      <c r="AE77" s="54"/>
      <c r="AF77" s="54"/>
      <c r="AG77" s="54"/>
      <c r="AI77" s="54"/>
      <c r="AJ77" s="54"/>
      <c r="AK77" s="54"/>
      <c r="AL77" s="54"/>
    </row>
    <row r="78" spans="1:48" ht="15" customHeight="1" x14ac:dyDescent="0.15">
      <c r="A78" s="1" t="s">
        <v>392</v>
      </c>
      <c r="B78" s="22"/>
      <c r="C78" s="7"/>
      <c r="D78" s="7"/>
      <c r="E78" s="54"/>
      <c r="F78" s="54"/>
      <c r="G78" s="54"/>
      <c r="H78" s="54"/>
      <c r="J78" s="54"/>
      <c r="K78" s="54"/>
      <c r="L78" s="54"/>
      <c r="M78" s="54"/>
      <c r="O78" s="54"/>
      <c r="P78" s="54"/>
      <c r="Q78" s="54"/>
      <c r="R78" s="54"/>
      <c r="T78" s="54"/>
      <c r="U78" s="54"/>
      <c r="V78" s="54"/>
      <c r="W78" s="54"/>
      <c r="Y78" s="54"/>
      <c r="Z78" s="54"/>
      <c r="AA78" s="54"/>
      <c r="AB78" s="54"/>
      <c r="AD78" s="54"/>
      <c r="AE78" s="54"/>
      <c r="AF78" s="54"/>
      <c r="AG78" s="54"/>
      <c r="AI78" s="54"/>
      <c r="AJ78" s="54"/>
      <c r="AK78" s="54"/>
      <c r="AL78" s="54"/>
    </row>
    <row r="79" spans="1:48" ht="15" customHeight="1" x14ac:dyDescent="0.15">
      <c r="B79" s="32"/>
      <c r="C79" s="74"/>
      <c r="D79" s="328"/>
      <c r="E79" s="329"/>
      <c r="F79" s="86" t="s">
        <v>2</v>
      </c>
      <c r="G79" s="86"/>
      <c r="H79" s="329"/>
      <c r="I79" s="329"/>
      <c r="J79" s="330"/>
      <c r="K79" s="329"/>
      <c r="L79" s="86" t="s">
        <v>3</v>
      </c>
      <c r="M79" s="86"/>
      <c r="N79" s="329"/>
      <c r="O79" s="331"/>
      <c r="AO79" s="32"/>
      <c r="AP79" s="74"/>
      <c r="AQ79" s="210"/>
      <c r="AR79" s="123" t="s">
        <v>2</v>
      </c>
      <c r="AS79" s="211"/>
      <c r="AT79" s="257"/>
      <c r="AU79" s="123" t="s">
        <v>3</v>
      </c>
      <c r="AV79" s="212"/>
    </row>
    <row r="80" spans="1:48" ht="31.5" x14ac:dyDescent="0.15">
      <c r="B80" s="34"/>
      <c r="C80" s="75"/>
      <c r="D80" s="94" t="s">
        <v>389</v>
      </c>
      <c r="E80" s="94" t="s">
        <v>596</v>
      </c>
      <c r="F80" s="94" t="s">
        <v>597</v>
      </c>
      <c r="G80" s="94" t="s">
        <v>390</v>
      </c>
      <c r="H80" s="99" t="s">
        <v>186</v>
      </c>
      <c r="I80" s="94" t="s">
        <v>590</v>
      </c>
      <c r="J80" s="102" t="s">
        <v>389</v>
      </c>
      <c r="K80" s="94" t="s">
        <v>596</v>
      </c>
      <c r="L80" s="94" t="s">
        <v>597</v>
      </c>
      <c r="M80" s="94" t="s">
        <v>390</v>
      </c>
      <c r="N80" s="94" t="s">
        <v>186</v>
      </c>
      <c r="O80" s="94" t="s">
        <v>590</v>
      </c>
      <c r="AO80" s="34"/>
      <c r="AP80" s="75"/>
      <c r="AQ80" s="313" t="s">
        <v>518</v>
      </c>
      <c r="AR80" s="269" t="s">
        <v>184</v>
      </c>
      <c r="AS80" s="99" t="s">
        <v>186</v>
      </c>
      <c r="AT80" s="314" t="s">
        <v>518</v>
      </c>
      <c r="AU80" s="269" t="s">
        <v>184</v>
      </c>
      <c r="AV80" s="94" t="s">
        <v>186</v>
      </c>
    </row>
    <row r="81" spans="1:48" ht="12" customHeight="1" x14ac:dyDescent="0.15">
      <c r="B81" s="35"/>
      <c r="C81" s="76"/>
      <c r="D81" s="37"/>
      <c r="E81" s="37"/>
      <c r="F81" s="37"/>
      <c r="G81" s="37"/>
      <c r="H81" s="66"/>
      <c r="I81" s="37"/>
      <c r="J81" s="104">
        <f t="shared" ref="J81:O81" si="104">D90</f>
        <v>1854</v>
      </c>
      <c r="K81" s="2">
        <f t="shared" si="104"/>
        <v>1019</v>
      </c>
      <c r="L81" s="2">
        <f t="shared" si="104"/>
        <v>835</v>
      </c>
      <c r="M81" s="2">
        <f t="shared" si="104"/>
        <v>1101</v>
      </c>
      <c r="N81" s="2">
        <f t="shared" si="104"/>
        <v>955</v>
      </c>
      <c r="O81" s="2">
        <f t="shared" si="104"/>
        <v>1165</v>
      </c>
      <c r="AO81" s="35"/>
      <c r="AP81" s="76"/>
      <c r="AQ81" s="37"/>
      <c r="AR81" s="37"/>
      <c r="AS81" s="66"/>
      <c r="AT81" s="104">
        <f>O81</f>
        <v>1165</v>
      </c>
      <c r="AU81" s="2">
        <f>L81</f>
        <v>835</v>
      </c>
      <c r="AV81" s="2">
        <f>N81</f>
        <v>955</v>
      </c>
    </row>
    <row r="82" spans="1:48" ht="15" customHeight="1" x14ac:dyDescent="0.15">
      <c r="B82" s="34" t="s">
        <v>169</v>
      </c>
      <c r="C82" s="7"/>
      <c r="D82" s="17">
        <v>164</v>
      </c>
      <c r="E82" s="17">
        <v>155</v>
      </c>
      <c r="F82" s="17">
        <v>9</v>
      </c>
      <c r="G82" s="17">
        <v>57</v>
      </c>
      <c r="H82" s="100">
        <v>44</v>
      </c>
      <c r="I82" s="17">
        <v>168</v>
      </c>
      <c r="J82" s="105">
        <f t="shared" ref="J82:O89" si="105">D82/J$81*100</f>
        <v>8.8457389428263209</v>
      </c>
      <c r="K82" s="3">
        <f t="shared" si="105"/>
        <v>15.21099116781158</v>
      </c>
      <c r="L82" s="3">
        <f t="shared" si="105"/>
        <v>1.0778443113772456</v>
      </c>
      <c r="M82" s="3">
        <f t="shared" si="105"/>
        <v>5.1771117166212539</v>
      </c>
      <c r="N82" s="3">
        <f t="shared" si="105"/>
        <v>4.6073298429319367</v>
      </c>
      <c r="O82" s="3">
        <f t="shared" si="105"/>
        <v>14.420600858369099</v>
      </c>
      <c r="AO82" s="34" t="s">
        <v>169</v>
      </c>
      <c r="AP82" s="7"/>
      <c r="AQ82" s="17">
        <f>I82</f>
        <v>168</v>
      </c>
      <c r="AR82" s="17">
        <f t="shared" ref="AR82:AR89" si="106">F82</f>
        <v>9</v>
      </c>
      <c r="AS82" s="100">
        <f t="shared" ref="AS82:AS89" si="107">H82</f>
        <v>44</v>
      </c>
      <c r="AT82" s="105">
        <f>O82</f>
        <v>14.420600858369099</v>
      </c>
      <c r="AU82" s="3">
        <f>L82</f>
        <v>1.0778443113772456</v>
      </c>
      <c r="AV82" s="3">
        <f>N82</f>
        <v>4.6073298429319367</v>
      </c>
    </row>
    <row r="83" spans="1:48" ht="15" customHeight="1" x14ac:dyDescent="0.15">
      <c r="B83" s="34" t="s">
        <v>170</v>
      </c>
      <c r="C83" s="7"/>
      <c r="D83" s="18">
        <v>168</v>
      </c>
      <c r="E83" s="18">
        <v>136</v>
      </c>
      <c r="F83" s="18">
        <v>32</v>
      </c>
      <c r="G83" s="18">
        <v>91</v>
      </c>
      <c r="H83" s="67">
        <v>79</v>
      </c>
      <c r="I83" s="18">
        <v>148</v>
      </c>
      <c r="J83" s="106">
        <f t="shared" si="105"/>
        <v>9.0614886731391593</v>
      </c>
      <c r="K83" s="4">
        <f t="shared" si="105"/>
        <v>13.346418056918546</v>
      </c>
      <c r="L83" s="4">
        <f t="shared" si="105"/>
        <v>3.8323353293413174</v>
      </c>
      <c r="M83" s="4">
        <f t="shared" si="105"/>
        <v>8.2652134423251589</v>
      </c>
      <c r="N83" s="4">
        <f t="shared" si="105"/>
        <v>8.2722513089005236</v>
      </c>
      <c r="O83" s="4">
        <f t="shared" si="105"/>
        <v>12.703862660944207</v>
      </c>
      <c r="AO83" s="34" t="s">
        <v>170</v>
      </c>
      <c r="AP83" s="7"/>
      <c r="AQ83" s="18">
        <f t="shared" ref="AQ83:AQ89" si="108">I83</f>
        <v>148</v>
      </c>
      <c r="AR83" s="18">
        <f t="shared" si="106"/>
        <v>32</v>
      </c>
      <c r="AS83" s="67">
        <f t="shared" si="107"/>
        <v>79</v>
      </c>
      <c r="AT83" s="106">
        <f t="shared" ref="AT83:AT89" si="109">O83</f>
        <v>12.703862660944207</v>
      </c>
      <c r="AU83" s="4">
        <f t="shared" ref="AU83:AU89" si="110">L83</f>
        <v>3.8323353293413174</v>
      </c>
      <c r="AV83" s="4">
        <f t="shared" ref="AV83:AV89" si="111">N83</f>
        <v>8.2722513089005236</v>
      </c>
    </row>
    <row r="84" spans="1:48" ht="15" customHeight="1" x14ac:dyDescent="0.15">
      <c r="B84" s="34" t="s">
        <v>171</v>
      </c>
      <c r="C84" s="7"/>
      <c r="D84" s="18">
        <v>187</v>
      </c>
      <c r="E84" s="18">
        <v>140</v>
      </c>
      <c r="F84" s="18">
        <v>47</v>
      </c>
      <c r="G84" s="18">
        <v>88</v>
      </c>
      <c r="H84" s="67">
        <v>75</v>
      </c>
      <c r="I84" s="18">
        <v>153</v>
      </c>
      <c r="J84" s="106">
        <f t="shared" si="105"/>
        <v>10.086299892125135</v>
      </c>
      <c r="K84" s="4">
        <f t="shared" si="105"/>
        <v>13.738959764474975</v>
      </c>
      <c r="L84" s="4">
        <f t="shared" si="105"/>
        <v>5.6287425149700603</v>
      </c>
      <c r="M84" s="4">
        <f t="shared" si="105"/>
        <v>7.9927338782924613</v>
      </c>
      <c r="N84" s="4">
        <f t="shared" si="105"/>
        <v>7.8534031413612562</v>
      </c>
      <c r="O84" s="4">
        <f t="shared" si="105"/>
        <v>13.133047210300431</v>
      </c>
      <c r="AO84" s="34" t="s">
        <v>171</v>
      </c>
      <c r="AP84" s="7"/>
      <c r="AQ84" s="18">
        <f t="shared" si="108"/>
        <v>153</v>
      </c>
      <c r="AR84" s="18">
        <f t="shared" si="106"/>
        <v>47</v>
      </c>
      <c r="AS84" s="67">
        <f t="shared" si="107"/>
        <v>75</v>
      </c>
      <c r="AT84" s="106">
        <f t="shared" si="109"/>
        <v>13.133047210300431</v>
      </c>
      <c r="AU84" s="4">
        <f t="shared" si="110"/>
        <v>5.6287425149700603</v>
      </c>
      <c r="AV84" s="4">
        <f t="shared" si="111"/>
        <v>7.8534031413612562</v>
      </c>
    </row>
    <row r="85" spans="1:48" ht="15" customHeight="1" x14ac:dyDescent="0.15">
      <c r="B85" s="34" t="s">
        <v>172</v>
      </c>
      <c r="C85" s="7"/>
      <c r="D85" s="18">
        <v>98</v>
      </c>
      <c r="E85" s="18">
        <v>68</v>
      </c>
      <c r="F85" s="18">
        <v>30</v>
      </c>
      <c r="G85" s="18">
        <v>67</v>
      </c>
      <c r="H85" s="67">
        <v>62</v>
      </c>
      <c r="I85" s="18">
        <v>73</v>
      </c>
      <c r="J85" s="106">
        <f t="shared" si="105"/>
        <v>5.2858683926645087</v>
      </c>
      <c r="K85" s="4">
        <f t="shared" si="105"/>
        <v>6.6732090284592731</v>
      </c>
      <c r="L85" s="4">
        <f t="shared" si="105"/>
        <v>3.5928143712574849</v>
      </c>
      <c r="M85" s="4">
        <f t="shared" si="105"/>
        <v>6.0853769300635792</v>
      </c>
      <c r="N85" s="4">
        <f t="shared" si="105"/>
        <v>6.4921465968586389</v>
      </c>
      <c r="O85" s="4">
        <f t="shared" si="105"/>
        <v>6.266094420600858</v>
      </c>
      <c r="AO85" s="34" t="s">
        <v>172</v>
      </c>
      <c r="AP85" s="7"/>
      <c r="AQ85" s="18">
        <f t="shared" si="108"/>
        <v>73</v>
      </c>
      <c r="AR85" s="18">
        <f t="shared" si="106"/>
        <v>30</v>
      </c>
      <c r="AS85" s="67">
        <f t="shared" si="107"/>
        <v>62</v>
      </c>
      <c r="AT85" s="106">
        <f t="shared" si="109"/>
        <v>6.266094420600858</v>
      </c>
      <c r="AU85" s="4">
        <f t="shared" si="110"/>
        <v>3.5928143712574849</v>
      </c>
      <c r="AV85" s="4">
        <f t="shared" si="111"/>
        <v>6.4921465968586389</v>
      </c>
    </row>
    <row r="86" spans="1:48" ht="15" customHeight="1" x14ac:dyDescent="0.15">
      <c r="B86" s="34" t="s">
        <v>173</v>
      </c>
      <c r="C86" s="7"/>
      <c r="D86" s="18">
        <v>157</v>
      </c>
      <c r="E86" s="18">
        <v>101</v>
      </c>
      <c r="F86" s="18">
        <v>56</v>
      </c>
      <c r="G86" s="18">
        <v>123</v>
      </c>
      <c r="H86" s="67">
        <v>115</v>
      </c>
      <c r="I86" s="18">
        <v>109</v>
      </c>
      <c r="J86" s="106">
        <f t="shared" si="105"/>
        <v>8.4681769147788568</v>
      </c>
      <c r="K86" s="4">
        <f t="shared" si="105"/>
        <v>9.9116781157998037</v>
      </c>
      <c r="L86" s="4">
        <f t="shared" si="105"/>
        <v>6.706586826347305</v>
      </c>
      <c r="M86" s="4">
        <f t="shared" si="105"/>
        <v>11.1716621253406</v>
      </c>
      <c r="N86" s="4">
        <f t="shared" si="105"/>
        <v>12.041884816753926</v>
      </c>
      <c r="O86" s="4">
        <f t="shared" si="105"/>
        <v>9.3562231759656651</v>
      </c>
      <c r="AO86" s="34" t="s">
        <v>173</v>
      </c>
      <c r="AP86" s="7"/>
      <c r="AQ86" s="18">
        <f t="shared" si="108"/>
        <v>109</v>
      </c>
      <c r="AR86" s="18">
        <f t="shared" si="106"/>
        <v>56</v>
      </c>
      <c r="AS86" s="67">
        <f t="shared" si="107"/>
        <v>115</v>
      </c>
      <c r="AT86" s="106">
        <f t="shared" si="109"/>
        <v>9.3562231759656651</v>
      </c>
      <c r="AU86" s="4">
        <f t="shared" si="110"/>
        <v>6.706586826347305</v>
      </c>
      <c r="AV86" s="4">
        <f t="shared" si="111"/>
        <v>12.041884816753926</v>
      </c>
    </row>
    <row r="87" spans="1:48" ht="15" customHeight="1" x14ac:dyDescent="0.15">
      <c r="B87" s="34" t="s">
        <v>174</v>
      </c>
      <c r="C87" s="7"/>
      <c r="D87" s="18">
        <v>188</v>
      </c>
      <c r="E87" s="18">
        <v>102</v>
      </c>
      <c r="F87" s="18">
        <v>86</v>
      </c>
      <c r="G87" s="18">
        <v>141</v>
      </c>
      <c r="H87" s="67">
        <v>115</v>
      </c>
      <c r="I87" s="18">
        <v>128</v>
      </c>
      <c r="J87" s="106">
        <f t="shared" si="105"/>
        <v>10.140237324703344</v>
      </c>
      <c r="K87" s="4">
        <f t="shared" si="105"/>
        <v>10.009813542688912</v>
      </c>
      <c r="L87" s="4">
        <f t="shared" si="105"/>
        <v>10.299401197604791</v>
      </c>
      <c r="M87" s="4">
        <f t="shared" si="105"/>
        <v>12.806539509536785</v>
      </c>
      <c r="N87" s="4">
        <f t="shared" si="105"/>
        <v>12.041884816753926</v>
      </c>
      <c r="O87" s="4">
        <f t="shared" si="105"/>
        <v>10.987124463519313</v>
      </c>
      <c r="AO87" s="34" t="s">
        <v>174</v>
      </c>
      <c r="AP87" s="7"/>
      <c r="AQ87" s="18">
        <f t="shared" si="108"/>
        <v>128</v>
      </c>
      <c r="AR87" s="18">
        <f t="shared" si="106"/>
        <v>86</v>
      </c>
      <c r="AS87" s="67">
        <f t="shared" si="107"/>
        <v>115</v>
      </c>
      <c r="AT87" s="106">
        <f t="shared" si="109"/>
        <v>10.987124463519313</v>
      </c>
      <c r="AU87" s="4">
        <f t="shared" si="110"/>
        <v>10.299401197604791</v>
      </c>
      <c r="AV87" s="4">
        <f t="shared" si="111"/>
        <v>12.041884816753926</v>
      </c>
    </row>
    <row r="88" spans="1:48" ht="15" customHeight="1" x14ac:dyDescent="0.15">
      <c r="B88" s="34" t="s">
        <v>180</v>
      </c>
      <c r="C88" s="7"/>
      <c r="D88" s="18">
        <v>220</v>
      </c>
      <c r="E88" s="18">
        <v>97</v>
      </c>
      <c r="F88" s="18">
        <v>123</v>
      </c>
      <c r="G88" s="18">
        <v>165</v>
      </c>
      <c r="H88" s="67">
        <v>146</v>
      </c>
      <c r="I88" s="18">
        <v>116</v>
      </c>
      <c r="J88" s="106">
        <f t="shared" si="105"/>
        <v>11.866235167206041</v>
      </c>
      <c r="K88" s="4">
        <f t="shared" si="105"/>
        <v>9.5191364082433747</v>
      </c>
      <c r="L88" s="4">
        <f t="shared" si="105"/>
        <v>14.73053892215569</v>
      </c>
      <c r="M88" s="4">
        <f t="shared" si="105"/>
        <v>14.986376021798364</v>
      </c>
      <c r="N88" s="4">
        <f t="shared" si="105"/>
        <v>15.287958115183246</v>
      </c>
      <c r="O88" s="4">
        <f t="shared" si="105"/>
        <v>9.9570815450643781</v>
      </c>
      <c r="AO88" s="34" t="s">
        <v>180</v>
      </c>
      <c r="AP88" s="7"/>
      <c r="AQ88" s="18">
        <f t="shared" si="108"/>
        <v>116</v>
      </c>
      <c r="AR88" s="18">
        <f t="shared" si="106"/>
        <v>123</v>
      </c>
      <c r="AS88" s="67">
        <f t="shared" si="107"/>
        <v>146</v>
      </c>
      <c r="AT88" s="106">
        <f t="shared" si="109"/>
        <v>9.9570815450643781</v>
      </c>
      <c r="AU88" s="4">
        <f t="shared" si="110"/>
        <v>14.73053892215569</v>
      </c>
      <c r="AV88" s="4">
        <f t="shared" si="111"/>
        <v>15.287958115183246</v>
      </c>
    </row>
    <row r="89" spans="1:48" ht="15" customHeight="1" x14ac:dyDescent="0.15">
      <c r="B89" s="34" t="s">
        <v>51</v>
      </c>
      <c r="C89" s="7"/>
      <c r="D89" s="18">
        <v>672</v>
      </c>
      <c r="E89" s="18">
        <v>220</v>
      </c>
      <c r="F89" s="18">
        <v>452</v>
      </c>
      <c r="G89" s="18">
        <v>369</v>
      </c>
      <c r="H89" s="67">
        <v>319</v>
      </c>
      <c r="I89" s="18">
        <v>270</v>
      </c>
      <c r="J89" s="106">
        <f t="shared" si="105"/>
        <v>36.245954692556637</v>
      </c>
      <c r="K89" s="4">
        <f t="shared" si="105"/>
        <v>21.589793915603533</v>
      </c>
      <c r="L89" s="4">
        <f t="shared" si="105"/>
        <v>54.131736526946106</v>
      </c>
      <c r="M89" s="4">
        <f t="shared" si="105"/>
        <v>33.514986376021803</v>
      </c>
      <c r="N89" s="4">
        <f t="shared" si="105"/>
        <v>33.403141361256544</v>
      </c>
      <c r="O89" s="4">
        <f t="shared" si="105"/>
        <v>23.175965665236049</v>
      </c>
      <c r="AO89" s="34" t="s">
        <v>51</v>
      </c>
      <c r="AP89" s="7"/>
      <c r="AQ89" s="18">
        <f t="shared" si="108"/>
        <v>270</v>
      </c>
      <c r="AR89" s="18">
        <f t="shared" si="106"/>
        <v>452</v>
      </c>
      <c r="AS89" s="67">
        <f t="shared" si="107"/>
        <v>319</v>
      </c>
      <c r="AT89" s="106">
        <f t="shared" si="109"/>
        <v>23.175965665236049</v>
      </c>
      <c r="AU89" s="4">
        <f t="shared" si="110"/>
        <v>54.131736526946106</v>
      </c>
      <c r="AV89" s="4">
        <f t="shared" si="111"/>
        <v>33.403141361256544</v>
      </c>
    </row>
    <row r="90" spans="1:48" ht="15" customHeight="1" x14ac:dyDescent="0.15">
      <c r="B90" s="38" t="s">
        <v>1</v>
      </c>
      <c r="C90" s="29"/>
      <c r="D90" s="39">
        <f t="shared" ref="D90:I90" si="112">SUM(D82:D89)</f>
        <v>1854</v>
      </c>
      <c r="E90" s="39">
        <f t="shared" si="112"/>
        <v>1019</v>
      </c>
      <c r="F90" s="39">
        <f t="shared" si="112"/>
        <v>835</v>
      </c>
      <c r="G90" s="39">
        <f t="shared" si="112"/>
        <v>1101</v>
      </c>
      <c r="H90" s="68">
        <f t="shared" si="112"/>
        <v>955</v>
      </c>
      <c r="I90" s="39">
        <f t="shared" si="112"/>
        <v>1165</v>
      </c>
      <c r="J90" s="107">
        <f t="shared" ref="J90:O90" si="113">SUM(J82:J89)</f>
        <v>100</v>
      </c>
      <c r="K90" s="6">
        <f t="shared" si="113"/>
        <v>100</v>
      </c>
      <c r="L90" s="6">
        <f t="shared" si="113"/>
        <v>100</v>
      </c>
      <c r="M90" s="6">
        <f t="shared" si="113"/>
        <v>100</v>
      </c>
      <c r="N90" s="6">
        <f t="shared" si="113"/>
        <v>100</v>
      </c>
      <c r="O90" s="6">
        <f t="shared" si="113"/>
        <v>100</v>
      </c>
      <c r="AO90" s="38" t="s">
        <v>1</v>
      </c>
      <c r="AP90" s="29"/>
      <c r="AQ90" s="39">
        <f t="shared" ref="AQ90:AV90" si="114">SUM(AQ82:AQ89)</f>
        <v>1165</v>
      </c>
      <c r="AR90" s="39">
        <f t="shared" si="114"/>
        <v>835</v>
      </c>
      <c r="AS90" s="68">
        <f t="shared" si="114"/>
        <v>955</v>
      </c>
      <c r="AT90" s="107">
        <f t="shared" si="114"/>
        <v>100</v>
      </c>
      <c r="AU90" s="6">
        <f t="shared" si="114"/>
        <v>100</v>
      </c>
      <c r="AV90" s="6">
        <f t="shared" si="114"/>
        <v>100</v>
      </c>
    </row>
    <row r="91" spans="1:48" ht="15" customHeight="1" x14ac:dyDescent="0.15">
      <c r="D91" s="162"/>
      <c r="G91" s="162"/>
    </row>
    <row r="92" spans="1:48" ht="15" customHeight="1" x14ac:dyDescent="0.15">
      <c r="A92" s="1" t="s">
        <v>175</v>
      </c>
      <c r="B92" s="22"/>
      <c r="C92" s="7"/>
      <c r="D92" s="7"/>
      <c r="E92" s="7"/>
      <c r="F92" s="7"/>
      <c r="H92" s="7"/>
      <c r="J92" s="7"/>
      <c r="K92" s="7"/>
    </row>
    <row r="93" spans="1:48" ht="15" customHeight="1" x14ac:dyDescent="0.15">
      <c r="B93" s="32"/>
      <c r="C93" s="74"/>
      <c r="D93" s="328"/>
      <c r="E93" s="329"/>
      <c r="F93" s="86" t="s">
        <v>2</v>
      </c>
      <c r="G93" s="86"/>
      <c r="H93" s="329"/>
      <c r="I93" s="329"/>
      <c r="J93" s="330"/>
      <c r="K93" s="329"/>
      <c r="L93" s="86" t="s">
        <v>3</v>
      </c>
      <c r="M93" s="86"/>
      <c r="N93" s="329"/>
      <c r="O93" s="331"/>
      <c r="AO93" s="32"/>
      <c r="AP93" s="74"/>
      <c r="AQ93" s="210"/>
      <c r="AR93" s="123" t="s">
        <v>2</v>
      </c>
      <c r="AS93" s="211"/>
      <c r="AT93" s="257"/>
      <c r="AU93" s="123" t="s">
        <v>3</v>
      </c>
      <c r="AV93" s="212"/>
    </row>
    <row r="94" spans="1:48" ht="31.5" x14ac:dyDescent="0.15">
      <c r="B94" s="34"/>
      <c r="C94" s="75"/>
      <c r="D94" s="94" t="s">
        <v>389</v>
      </c>
      <c r="E94" s="94" t="s">
        <v>596</v>
      </c>
      <c r="F94" s="94" t="s">
        <v>597</v>
      </c>
      <c r="G94" s="94" t="s">
        <v>390</v>
      </c>
      <c r="H94" s="99" t="s">
        <v>186</v>
      </c>
      <c r="I94" s="94" t="s">
        <v>590</v>
      </c>
      <c r="J94" s="102" t="s">
        <v>389</v>
      </c>
      <c r="K94" s="94" t="s">
        <v>596</v>
      </c>
      <c r="L94" s="94" t="s">
        <v>597</v>
      </c>
      <c r="M94" s="94" t="s">
        <v>390</v>
      </c>
      <c r="N94" s="94" t="s">
        <v>186</v>
      </c>
      <c r="O94" s="94" t="s">
        <v>590</v>
      </c>
      <c r="AO94" s="34"/>
      <c r="AP94" s="75"/>
      <c r="AQ94" s="313" t="s">
        <v>518</v>
      </c>
      <c r="AR94" s="269" t="s">
        <v>184</v>
      </c>
      <c r="AS94" s="99" t="s">
        <v>186</v>
      </c>
      <c r="AT94" s="314" t="s">
        <v>518</v>
      </c>
      <c r="AU94" s="269" t="s">
        <v>184</v>
      </c>
      <c r="AV94" s="94" t="s">
        <v>186</v>
      </c>
    </row>
    <row r="95" spans="1:48" ht="12" customHeight="1" x14ac:dyDescent="0.15">
      <c r="B95" s="35"/>
      <c r="C95" s="76"/>
      <c r="D95" s="37"/>
      <c r="E95" s="37"/>
      <c r="F95" s="37"/>
      <c r="G95" s="37"/>
      <c r="H95" s="66"/>
      <c r="I95" s="37"/>
      <c r="J95" s="104">
        <f t="shared" ref="J95:O95" si="115">D100</f>
        <v>1854</v>
      </c>
      <c r="K95" s="2">
        <f t="shared" si="115"/>
        <v>1019</v>
      </c>
      <c r="L95" s="2">
        <f t="shared" si="115"/>
        <v>835</v>
      </c>
      <c r="M95" s="2">
        <f t="shared" si="115"/>
        <v>1101</v>
      </c>
      <c r="N95" s="2">
        <f t="shared" si="115"/>
        <v>955</v>
      </c>
      <c r="O95" s="2">
        <f t="shared" si="115"/>
        <v>1165</v>
      </c>
      <c r="AO95" s="35"/>
      <c r="AP95" s="76"/>
      <c r="AQ95" s="37"/>
      <c r="AR95" s="37"/>
      <c r="AS95" s="66"/>
      <c r="AT95" s="104">
        <f>O95</f>
        <v>1165</v>
      </c>
      <c r="AU95" s="2">
        <f>L95</f>
        <v>835</v>
      </c>
      <c r="AV95" s="2">
        <f>N95</f>
        <v>955</v>
      </c>
    </row>
    <row r="96" spans="1:48" ht="15" customHeight="1" x14ac:dyDescent="0.15">
      <c r="B96" s="61" t="s">
        <v>427</v>
      </c>
      <c r="C96" s="7"/>
      <c r="D96" s="17">
        <v>613</v>
      </c>
      <c r="E96" s="17">
        <v>453</v>
      </c>
      <c r="F96" s="17">
        <v>160</v>
      </c>
      <c r="G96" s="17">
        <v>329</v>
      </c>
      <c r="H96" s="100">
        <v>290</v>
      </c>
      <c r="I96" s="17">
        <v>492</v>
      </c>
      <c r="J96" s="105">
        <f t="shared" ref="J96:O99" si="116">D96/J$95*100</f>
        <v>33.063646170442283</v>
      </c>
      <c r="K96" s="3">
        <f t="shared" si="116"/>
        <v>44.455348380765457</v>
      </c>
      <c r="L96" s="3">
        <f t="shared" si="116"/>
        <v>19.161676646706589</v>
      </c>
      <c r="M96" s="3">
        <f t="shared" si="116"/>
        <v>29.881925522252502</v>
      </c>
      <c r="N96" s="3">
        <f t="shared" si="116"/>
        <v>30.366492146596858</v>
      </c>
      <c r="O96" s="3">
        <f t="shared" si="116"/>
        <v>42.231759656652365</v>
      </c>
      <c r="AO96" s="34" t="s">
        <v>427</v>
      </c>
      <c r="AP96" s="7"/>
      <c r="AQ96" s="17">
        <f>I96</f>
        <v>492</v>
      </c>
      <c r="AR96" s="17">
        <f>F96</f>
        <v>160</v>
      </c>
      <c r="AS96" s="100">
        <f>H96</f>
        <v>290</v>
      </c>
      <c r="AT96" s="105">
        <f>O96</f>
        <v>42.231759656652365</v>
      </c>
      <c r="AU96" s="3">
        <f>L96</f>
        <v>19.161676646706589</v>
      </c>
      <c r="AV96" s="3">
        <f>N96</f>
        <v>30.366492146596858</v>
      </c>
    </row>
    <row r="97" spans="2:48" ht="15" customHeight="1" x14ac:dyDescent="0.15">
      <c r="B97" s="34" t="s">
        <v>428</v>
      </c>
      <c r="C97" s="7"/>
      <c r="D97" s="18">
        <v>359</v>
      </c>
      <c r="E97" s="18">
        <v>163</v>
      </c>
      <c r="F97" s="18">
        <v>196</v>
      </c>
      <c r="G97" s="18">
        <v>239</v>
      </c>
      <c r="H97" s="67">
        <v>208</v>
      </c>
      <c r="I97" s="18">
        <v>194</v>
      </c>
      <c r="J97" s="106">
        <f t="shared" si="116"/>
        <v>19.363538295577133</v>
      </c>
      <c r="K97" s="4">
        <f t="shared" si="116"/>
        <v>15.996074582924436</v>
      </c>
      <c r="L97" s="4">
        <f t="shared" si="116"/>
        <v>23.473053892215571</v>
      </c>
      <c r="M97" s="4">
        <f t="shared" si="116"/>
        <v>21.707538601271573</v>
      </c>
      <c r="N97" s="4">
        <f t="shared" si="116"/>
        <v>21.780104712041883</v>
      </c>
      <c r="O97" s="4">
        <f t="shared" si="116"/>
        <v>16.652360515021456</v>
      </c>
      <c r="AO97" s="34" t="s">
        <v>428</v>
      </c>
      <c r="AP97" s="7"/>
      <c r="AQ97" s="18">
        <f t="shared" ref="AQ97:AQ99" si="117">I97</f>
        <v>194</v>
      </c>
      <c r="AR97" s="18">
        <f>F97</f>
        <v>196</v>
      </c>
      <c r="AS97" s="67">
        <f>H97</f>
        <v>208</v>
      </c>
      <c r="AT97" s="106">
        <f t="shared" ref="AT97:AT99" si="118">O97</f>
        <v>16.652360515021456</v>
      </c>
      <c r="AU97" s="4">
        <f t="shared" ref="AU97:AU99" si="119">L97</f>
        <v>23.473053892215571</v>
      </c>
      <c r="AV97" s="4">
        <f t="shared" ref="AV97:AV99" si="120">N97</f>
        <v>21.780104712041883</v>
      </c>
    </row>
    <row r="98" spans="2:48" ht="15" customHeight="1" x14ac:dyDescent="0.15">
      <c r="B98" s="34" t="s">
        <v>429</v>
      </c>
      <c r="C98" s="7"/>
      <c r="D98" s="18">
        <v>772</v>
      </c>
      <c r="E98" s="18">
        <v>370</v>
      </c>
      <c r="F98" s="18">
        <v>402</v>
      </c>
      <c r="G98" s="18">
        <v>467</v>
      </c>
      <c r="H98" s="67">
        <v>404</v>
      </c>
      <c r="I98" s="18">
        <v>433</v>
      </c>
      <c r="J98" s="106">
        <f t="shared" si="116"/>
        <v>41.639697950377567</v>
      </c>
      <c r="K98" s="4">
        <f t="shared" si="116"/>
        <v>36.310107948969581</v>
      </c>
      <c r="L98" s="4">
        <f t="shared" si="116"/>
        <v>48.143712574850298</v>
      </c>
      <c r="M98" s="4">
        <f t="shared" si="116"/>
        <v>42.415985467756585</v>
      </c>
      <c r="N98" s="4">
        <f t="shared" si="116"/>
        <v>42.303664921465966</v>
      </c>
      <c r="O98" s="4">
        <f t="shared" si="116"/>
        <v>37.167381974248926</v>
      </c>
      <c r="AO98" s="34" t="s">
        <v>429</v>
      </c>
      <c r="AP98" s="7"/>
      <c r="AQ98" s="18">
        <f t="shared" si="117"/>
        <v>433</v>
      </c>
      <c r="AR98" s="18">
        <f>F98</f>
        <v>402</v>
      </c>
      <c r="AS98" s="67">
        <f>H98</f>
        <v>404</v>
      </c>
      <c r="AT98" s="106">
        <f t="shared" si="118"/>
        <v>37.167381974248926</v>
      </c>
      <c r="AU98" s="4">
        <f t="shared" si="119"/>
        <v>48.143712574850298</v>
      </c>
      <c r="AV98" s="4">
        <f t="shared" si="120"/>
        <v>42.303664921465966</v>
      </c>
    </row>
    <row r="99" spans="2:48" ht="15" customHeight="1" x14ac:dyDescent="0.15">
      <c r="B99" s="34" t="s">
        <v>318</v>
      </c>
      <c r="C99" s="7"/>
      <c r="D99" s="18">
        <v>110</v>
      </c>
      <c r="E99" s="18">
        <v>33</v>
      </c>
      <c r="F99" s="18">
        <v>77</v>
      </c>
      <c r="G99" s="18">
        <v>66</v>
      </c>
      <c r="H99" s="67">
        <v>53</v>
      </c>
      <c r="I99" s="18">
        <v>46</v>
      </c>
      <c r="J99" s="106">
        <f t="shared" si="116"/>
        <v>5.9331175836030203</v>
      </c>
      <c r="K99" s="4">
        <f t="shared" si="116"/>
        <v>3.2384690873405302</v>
      </c>
      <c r="L99" s="4">
        <f t="shared" si="116"/>
        <v>9.2215568862275443</v>
      </c>
      <c r="M99" s="4">
        <f t="shared" si="116"/>
        <v>5.9945504087193457</v>
      </c>
      <c r="N99" s="4">
        <f t="shared" si="116"/>
        <v>5.5497382198952883</v>
      </c>
      <c r="O99" s="4">
        <f t="shared" si="116"/>
        <v>3.9484978540772535</v>
      </c>
      <c r="AO99" s="34" t="s">
        <v>318</v>
      </c>
      <c r="AP99" s="7"/>
      <c r="AQ99" s="18">
        <f t="shared" si="117"/>
        <v>46</v>
      </c>
      <c r="AR99" s="18">
        <f>F99</f>
        <v>77</v>
      </c>
      <c r="AS99" s="67">
        <f>H99</f>
        <v>53</v>
      </c>
      <c r="AT99" s="106">
        <f t="shared" si="118"/>
        <v>3.9484978540772535</v>
      </c>
      <c r="AU99" s="4">
        <f t="shared" si="119"/>
        <v>9.2215568862275443</v>
      </c>
      <c r="AV99" s="4">
        <f t="shared" si="120"/>
        <v>5.5497382198952883</v>
      </c>
    </row>
    <row r="100" spans="2:48" ht="15" customHeight="1" x14ac:dyDescent="0.15">
      <c r="B100" s="38" t="s">
        <v>1</v>
      </c>
      <c r="C100" s="29"/>
      <c r="D100" s="39">
        <f t="shared" ref="D100:I100" si="121">SUM(D96:D99)</f>
        <v>1854</v>
      </c>
      <c r="E100" s="39">
        <f t="shared" si="121"/>
        <v>1019</v>
      </c>
      <c r="F100" s="39">
        <f t="shared" si="121"/>
        <v>835</v>
      </c>
      <c r="G100" s="39">
        <f t="shared" si="121"/>
        <v>1101</v>
      </c>
      <c r="H100" s="68">
        <f t="shared" si="121"/>
        <v>955</v>
      </c>
      <c r="I100" s="39">
        <f t="shared" si="121"/>
        <v>1165</v>
      </c>
      <c r="J100" s="107">
        <f t="shared" ref="J100:O100" si="122">IF(SUM(J96:J99)&gt;100,"－",SUM(J96:J99))</f>
        <v>100</v>
      </c>
      <c r="K100" s="6">
        <f t="shared" si="122"/>
        <v>100.00000000000001</v>
      </c>
      <c r="L100" s="6">
        <f t="shared" si="122"/>
        <v>100</v>
      </c>
      <c r="M100" s="6">
        <f t="shared" si="122"/>
        <v>100.00000000000001</v>
      </c>
      <c r="N100" s="6">
        <f t="shared" si="122"/>
        <v>100</v>
      </c>
      <c r="O100" s="6">
        <f t="shared" si="122"/>
        <v>100</v>
      </c>
      <c r="AO100" s="38" t="s">
        <v>1</v>
      </c>
      <c r="AP100" s="29"/>
      <c r="AQ100" s="39">
        <f>SUM(AQ96:AQ99)</f>
        <v>1165</v>
      </c>
      <c r="AR100" s="39">
        <f>SUM(AR96:AR99)</f>
        <v>835</v>
      </c>
      <c r="AS100" s="68">
        <f>SUM(AS96:AS99)</f>
        <v>955</v>
      </c>
      <c r="AT100" s="107">
        <f>IF(SUM(AT96:AT99)&gt;100,"－",SUM(AT96:AT99))</f>
        <v>100</v>
      </c>
      <c r="AU100" s="6">
        <f>IF(SUM(AU96:AU99)&gt;100,"－",SUM(AU96:AU99))</f>
        <v>100</v>
      </c>
      <c r="AV100" s="6">
        <f>IF(SUM(AV96:AV99)&gt;100,"－",SUM(AV96:AV99))</f>
        <v>100</v>
      </c>
    </row>
    <row r="102" spans="2:48" ht="15" customHeight="1" x14ac:dyDescent="0.15">
      <c r="F102" s="162"/>
    </row>
  </sheetData>
  <mergeCells count="1">
    <mergeCell ref="B57:C57"/>
  </mergeCells>
  <phoneticPr fontId="1"/>
  <pageMargins left="0.19685039370078741" right="0.19685039370078741" top="0.70866141732283472" bottom="0.31496062992125984" header="0.31496062992125984" footer="0.27559055118110237"/>
  <pageSetup paperSize="9" scale="60" orientation="landscape" r:id="rId1"/>
  <headerFooter scaleWithDoc="0" alignWithMargins="0">
    <oddHeader>&amp;C&amp;"+,標準"&amp;8【2023年度　厚生労働省　老人保健健康増進等事業】
高齢者向け住まいに関するアンケート調査&amp;R&amp;"+,標準"&amp;9&amp;A</oddHeader>
    <oddFooter>&amp;L&amp;"ＭＳ ゴシック,標準"&amp;8&amp;F&amp;R&amp;"+,標準"&amp;9&amp;P/&amp;N</oddFooter>
  </headerFooter>
  <rowBreaks count="1" manualBreakCount="1">
    <brk id="52" max="38" man="1"/>
  </rowBreaks>
  <ignoredErrors>
    <ignoredError sqref="AB51 W51 H51 M51 R51 AG5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947"/>
  <sheetViews>
    <sheetView showGridLines="0" view="pageBreakPreview" zoomScaleNormal="100" zoomScaleSheetLayoutView="100" workbookViewId="0"/>
  </sheetViews>
  <sheetFormatPr defaultColWidth="9.140625" defaultRowHeight="15" customHeight="1" x14ac:dyDescent="0.15"/>
  <cols>
    <col min="1" max="1" width="0.85546875" style="1" customWidth="1"/>
    <col min="2" max="2" width="5.7109375" style="1" customWidth="1"/>
    <col min="3" max="9" width="8.7109375" style="7" customWidth="1"/>
    <col min="10" max="20" width="8.7109375" style="1" customWidth="1"/>
    <col min="21" max="21" width="2.7109375" style="1" customWidth="1"/>
    <col min="22" max="22" width="5.7109375" style="1" customWidth="1"/>
    <col min="23" max="29" width="8.7109375" style="7" customWidth="1"/>
    <col min="30" max="31" width="8.7109375" style="1" customWidth="1"/>
    <col min="32" max="39" width="8.5703125" style="1" customWidth="1"/>
    <col min="40" max="16384" width="9.140625" style="1"/>
  </cols>
  <sheetData>
    <row r="1" spans="1:35" ht="15" customHeight="1" x14ac:dyDescent="0.15">
      <c r="A1" s="56" t="s">
        <v>189</v>
      </c>
      <c r="C1" s="1"/>
      <c r="D1" s="1"/>
      <c r="E1" s="1"/>
      <c r="F1" s="1"/>
      <c r="G1" s="1"/>
      <c r="H1" s="1"/>
      <c r="I1" s="1"/>
      <c r="W1" s="1"/>
      <c r="X1" s="1"/>
      <c r="Y1" s="1"/>
      <c r="Z1" s="1"/>
      <c r="AA1" s="1"/>
      <c r="AB1" s="1"/>
      <c r="AC1" s="1"/>
    </row>
    <row r="2" spans="1:35" ht="15" customHeight="1" x14ac:dyDescent="0.15">
      <c r="A2" s="1" t="s">
        <v>190</v>
      </c>
      <c r="C2" s="1"/>
      <c r="D2" s="1"/>
      <c r="F2" s="162"/>
      <c r="G2" s="1"/>
      <c r="H2" s="1"/>
      <c r="I2" s="162"/>
      <c r="L2" s="162"/>
      <c r="M2" s="162"/>
      <c r="N2" s="162"/>
      <c r="O2" s="162"/>
      <c r="W2" s="1"/>
      <c r="X2" s="1"/>
      <c r="Z2" s="162"/>
      <c r="AA2" s="1"/>
      <c r="AB2" s="1"/>
      <c r="AC2" s="162"/>
      <c r="AF2" s="162"/>
      <c r="AG2" s="162"/>
      <c r="AH2" s="162"/>
      <c r="AI2" s="162"/>
    </row>
    <row r="3" spans="1:35" ht="13.7" customHeight="1" x14ac:dyDescent="0.15">
      <c r="B3" s="64"/>
      <c r="C3" s="33"/>
      <c r="D3" s="33"/>
      <c r="E3" s="33"/>
      <c r="F3" s="328"/>
      <c r="G3" s="329"/>
      <c r="H3" s="86" t="s">
        <v>187</v>
      </c>
      <c r="I3" s="86"/>
      <c r="J3" s="329"/>
      <c r="K3" s="329"/>
      <c r="L3" s="330"/>
      <c r="M3" s="329"/>
      <c r="N3" s="86" t="s">
        <v>188</v>
      </c>
      <c r="O3" s="86"/>
      <c r="P3" s="329"/>
      <c r="Q3" s="331"/>
      <c r="R3" s="44"/>
      <c r="S3" s="44"/>
      <c r="T3" s="44"/>
      <c r="V3" s="64"/>
      <c r="W3" s="33"/>
      <c r="X3" s="33"/>
      <c r="Y3" s="33"/>
      <c r="Z3" s="79"/>
      <c r="AA3" s="83" t="s">
        <v>2</v>
      </c>
      <c r="AB3" s="86"/>
      <c r="AC3" s="103"/>
      <c r="AD3" s="83" t="s">
        <v>3</v>
      </c>
      <c r="AE3" s="84"/>
    </row>
    <row r="4" spans="1:35" ht="21" x14ac:dyDescent="0.15">
      <c r="B4" s="77"/>
      <c r="F4" s="94" t="s">
        <v>389</v>
      </c>
      <c r="G4" s="94" t="s">
        <v>183</v>
      </c>
      <c r="H4" s="94" t="s">
        <v>184</v>
      </c>
      <c r="I4" s="94" t="s">
        <v>390</v>
      </c>
      <c r="J4" s="99" t="s">
        <v>186</v>
      </c>
      <c r="K4" s="94" t="s">
        <v>590</v>
      </c>
      <c r="L4" s="102" t="s">
        <v>389</v>
      </c>
      <c r="M4" s="94" t="s">
        <v>183</v>
      </c>
      <c r="N4" s="94" t="s">
        <v>184</v>
      </c>
      <c r="O4" s="94" t="s">
        <v>390</v>
      </c>
      <c r="P4" s="94" t="s">
        <v>186</v>
      </c>
      <c r="Q4" s="94" t="s">
        <v>590</v>
      </c>
      <c r="V4" s="77"/>
      <c r="Z4" s="94" t="s">
        <v>518</v>
      </c>
      <c r="AA4" s="94" t="s">
        <v>184</v>
      </c>
      <c r="AB4" s="99" t="s">
        <v>186</v>
      </c>
      <c r="AC4" s="102" t="s">
        <v>518</v>
      </c>
      <c r="AD4" s="94" t="s">
        <v>184</v>
      </c>
      <c r="AE4" s="94" t="s">
        <v>186</v>
      </c>
    </row>
    <row r="5" spans="1:35" ht="12" customHeight="1" x14ac:dyDescent="0.15">
      <c r="B5" s="65"/>
      <c r="C5" s="36"/>
      <c r="D5" s="36"/>
      <c r="E5" s="36"/>
      <c r="F5" s="37"/>
      <c r="G5" s="37"/>
      <c r="H5" s="37"/>
      <c r="I5" s="37"/>
      <c r="J5" s="66"/>
      <c r="K5" s="37"/>
      <c r="L5" s="104">
        <f t="shared" ref="L5:Q5" si="0">F$13</f>
        <v>1854</v>
      </c>
      <c r="M5" s="2">
        <f t="shared" si="0"/>
        <v>1019</v>
      </c>
      <c r="N5" s="2">
        <f t="shared" si="0"/>
        <v>835</v>
      </c>
      <c r="O5" s="2">
        <f t="shared" si="0"/>
        <v>1101</v>
      </c>
      <c r="P5" s="2">
        <f t="shared" si="0"/>
        <v>955</v>
      </c>
      <c r="Q5" s="2">
        <f t="shared" si="0"/>
        <v>1165</v>
      </c>
      <c r="V5" s="65"/>
      <c r="W5" s="36"/>
      <c r="X5" s="36"/>
      <c r="Y5" s="36"/>
      <c r="Z5" s="37"/>
      <c r="AA5" s="37"/>
      <c r="AB5" s="66"/>
      <c r="AC5" s="104">
        <f>Q5</f>
        <v>1165</v>
      </c>
      <c r="AD5" s="2">
        <f>N5</f>
        <v>835</v>
      </c>
      <c r="AE5" s="2">
        <f>P5</f>
        <v>955</v>
      </c>
    </row>
    <row r="6" spans="1:35" ht="15" customHeight="1" x14ac:dyDescent="0.15">
      <c r="B6" s="34" t="s">
        <v>191</v>
      </c>
      <c r="F6" s="17">
        <v>1350</v>
      </c>
      <c r="G6" s="17">
        <v>826</v>
      </c>
      <c r="H6" s="17">
        <v>524</v>
      </c>
      <c r="I6" s="17">
        <v>729</v>
      </c>
      <c r="J6" s="100">
        <v>631</v>
      </c>
      <c r="K6" s="17">
        <v>924</v>
      </c>
      <c r="L6" s="105">
        <f t="shared" ref="L6:Q12" si="1">F6/L$5*100</f>
        <v>72.815533980582529</v>
      </c>
      <c r="M6" s="3">
        <f t="shared" si="1"/>
        <v>81.059862610402362</v>
      </c>
      <c r="N6" s="3">
        <f t="shared" si="1"/>
        <v>62.754491017964078</v>
      </c>
      <c r="O6" s="3">
        <f t="shared" si="1"/>
        <v>66.212534059945511</v>
      </c>
      <c r="P6" s="3">
        <f t="shared" si="1"/>
        <v>66.073298429319365</v>
      </c>
      <c r="Q6" s="3">
        <f t="shared" si="1"/>
        <v>79.313304721030036</v>
      </c>
      <c r="V6" s="34" t="s">
        <v>191</v>
      </c>
      <c r="Z6" s="17">
        <f>K6</f>
        <v>924</v>
      </c>
      <c r="AA6" s="17">
        <f t="shared" ref="AA6:AA12" si="2">H6</f>
        <v>524</v>
      </c>
      <c r="AB6" s="100">
        <f t="shared" ref="AB6:AB12" si="3">J6</f>
        <v>631</v>
      </c>
      <c r="AC6" s="105">
        <f>Q6</f>
        <v>79.313304721030036</v>
      </c>
      <c r="AD6" s="3">
        <f>N6</f>
        <v>62.754491017964078</v>
      </c>
      <c r="AE6" s="3">
        <f>P6</f>
        <v>66.073298429319365</v>
      </c>
    </row>
    <row r="7" spans="1:35" ht="15" customHeight="1" x14ac:dyDescent="0.15">
      <c r="B7" s="34" t="s">
        <v>931</v>
      </c>
      <c r="F7" s="18">
        <v>229</v>
      </c>
      <c r="G7" s="18">
        <v>63</v>
      </c>
      <c r="H7" s="18">
        <v>166</v>
      </c>
      <c r="I7" s="18">
        <v>72</v>
      </c>
      <c r="J7" s="67">
        <v>69</v>
      </c>
      <c r="K7" s="18">
        <v>66</v>
      </c>
      <c r="L7" s="106">
        <f t="shared" si="1"/>
        <v>12.351672060409925</v>
      </c>
      <c r="M7" s="24">
        <f t="shared" si="1"/>
        <v>6.1825318940137386</v>
      </c>
      <c r="N7" s="24">
        <f t="shared" si="1"/>
        <v>19.880239520958085</v>
      </c>
      <c r="O7" s="24">
        <f t="shared" si="1"/>
        <v>6.5395095367847409</v>
      </c>
      <c r="P7" s="24">
        <f t="shared" si="1"/>
        <v>7.2251308900523554</v>
      </c>
      <c r="Q7" s="24">
        <f t="shared" si="1"/>
        <v>5.6652360515021458</v>
      </c>
      <c r="V7" s="34" t="s">
        <v>931</v>
      </c>
      <c r="Z7" s="18">
        <f t="shared" ref="Z7:Z12" si="4">K7</f>
        <v>66</v>
      </c>
      <c r="AA7" s="18">
        <f t="shared" si="2"/>
        <v>166</v>
      </c>
      <c r="AB7" s="67">
        <f t="shared" si="3"/>
        <v>69</v>
      </c>
      <c r="AC7" s="106">
        <f t="shared" ref="AC7:AC12" si="5">Q7</f>
        <v>5.6652360515021458</v>
      </c>
      <c r="AD7" s="24">
        <f t="shared" ref="AD7:AD12" si="6">N7</f>
        <v>19.880239520958085</v>
      </c>
      <c r="AE7" s="24">
        <f t="shared" ref="AE7:AE12" si="7">P7</f>
        <v>7.2251308900523554</v>
      </c>
    </row>
    <row r="8" spans="1:35" ht="15" customHeight="1" x14ac:dyDescent="0.15">
      <c r="B8" s="34" t="s">
        <v>192</v>
      </c>
      <c r="F8" s="18">
        <v>96</v>
      </c>
      <c r="G8" s="18">
        <v>54</v>
      </c>
      <c r="H8" s="18">
        <v>42</v>
      </c>
      <c r="I8" s="18">
        <v>110</v>
      </c>
      <c r="J8" s="67">
        <v>92</v>
      </c>
      <c r="K8" s="18">
        <v>72</v>
      </c>
      <c r="L8" s="106">
        <f t="shared" si="1"/>
        <v>5.1779935275080913</v>
      </c>
      <c r="M8" s="24">
        <f t="shared" si="1"/>
        <v>5.2993130520117759</v>
      </c>
      <c r="N8" s="24">
        <f t="shared" si="1"/>
        <v>5.0299401197604787</v>
      </c>
      <c r="O8" s="24">
        <f t="shared" si="1"/>
        <v>9.9909173478655777</v>
      </c>
      <c r="P8" s="24">
        <f t="shared" si="1"/>
        <v>9.63350785340314</v>
      </c>
      <c r="Q8" s="24">
        <f t="shared" si="1"/>
        <v>6.1802575107296134</v>
      </c>
      <c r="V8" s="34" t="s">
        <v>192</v>
      </c>
      <c r="Z8" s="18">
        <f t="shared" si="4"/>
        <v>72</v>
      </c>
      <c r="AA8" s="18">
        <f t="shared" si="2"/>
        <v>42</v>
      </c>
      <c r="AB8" s="67">
        <f t="shared" si="3"/>
        <v>92</v>
      </c>
      <c r="AC8" s="106">
        <f t="shared" si="5"/>
        <v>6.1802575107296134</v>
      </c>
      <c r="AD8" s="24">
        <f t="shared" si="6"/>
        <v>5.0299401197604787</v>
      </c>
      <c r="AE8" s="24">
        <f t="shared" si="7"/>
        <v>9.63350785340314</v>
      </c>
    </row>
    <row r="9" spans="1:35" ht="15" customHeight="1" x14ac:dyDescent="0.15">
      <c r="B9" s="34" t="s">
        <v>193</v>
      </c>
      <c r="F9" s="18">
        <v>110</v>
      </c>
      <c r="G9" s="18">
        <v>54</v>
      </c>
      <c r="H9" s="18">
        <v>56</v>
      </c>
      <c r="I9" s="18">
        <v>132</v>
      </c>
      <c r="J9" s="67">
        <v>109</v>
      </c>
      <c r="K9" s="18">
        <v>77</v>
      </c>
      <c r="L9" s="106">
        <f t="shared" si="1"/>
        <v>5.9331175836030203</v>
      </c>
      <c r="M9" s="24">
        <f t="shared" si="1"/>
        <v>5.2993130520117759</v>
      </c>
      <c r="N9" s="24">
        <f t="shared" si="1"/>
        <v>6.706586826347305</v>
      </c>
      <c r="O9" s="24">
        <f t="shared" si="1"/>
        <v>11.989100817438691</v>
      </c>
      <c r="P9" s="24">
        <f t="shared" si="1"/>
        <v>11.413612565445026</v>
      </c>
      <c r="Q9" s="24">
        <f t="shared" si="1"/>
        <v>6.6094420600858363</v>
      </c>
      <c r="V9" s="34" t="s">
        <v>193</v>
      </c>
      <c r="Z9" s="18">
        <f t="shared" si="4"/>
        <v>77</v>
      </c>
      <c r="AA9" s="18">
        <f t="shared" si="2"/>
        <v>56</v>
      </c>
      <c r="AB9" s="67">
        <f t="shared" si="3"/>
        <v>109</v>
      </c>
      <c r="AC9" s="106">
        <f t="shared" si="5"/>
        <v>6.6094420600858363</v>
      </c>
      <c r="AD9" s="24">
        <f t="shared" si="6"/>
        <v>6.706586826347305</v>
      </c>
      <c r="AE9" s="24">
        <f t="shared" si="7"/>
        <v>11.413612565445026</v>
      </c>
    </row>
    <row r="10" spans="1:35" ht="15" customHeight="1" x14ac:dyDescent="0.15">
      <c r="B10" s="34" t="s">
        <v>194</v>
      </c>
      <c r="F10" s="18">
        <v>23</v>
      </c>
      <c r="G10" s="18">
        <v>9</v>
      </c>
      <c r="H10" s="18">
        <v>14</v>
      </c>
      <c r="I10" s="18">
        <v>8</v>
      </c>
      <c r="J10" s="67">
        <v>7</v>
      </c>
      <c r="K10" s="18">
        <v>10</v>
      </c>
      <c r="L10" s="106">
        <f t="shared" si="1"/>
        <v>1.2405609492988134</v>
      </c>
      <c r="M10" s="24">
        <f t="shared" si="1"/>
        <v>0.88321884200196277</v>
      </c>
      <c r="N10" s="24">
        <f t="shared" si="1"/>
        <v>1.6766467065868262</v>
      </c>
      <c r="O10" s="24">
        <f t="shared" si="1"/>
        <v>0.72661217075386009</v>
      </c>
      <c r="P10" s="24">
        <f t="shared" si="1"/>
        <v>0.73298429319371727</v>
      </c>
      <c r="Q10" s="24">
        <f t="shared" si="1"/>
        <v>0.85836909871244638</v>
      </c>
      <c r="V10" s="34" t="s">
        <v>194</v>
      </c>
      <c r="Z10" s="18">
        <f t="shared" si="4"/>
        <v>10</v>
      </c>
      <c r="AA10" s="18">
        <f t="shared" si="2"/>
        <v>14</v>
      </c>
      <c r="AB10" s="67">
        <f t="shared" si="3"/>
        <v>7</v>
      </c>
      <c r="AC10" s="106">
        <f t="shared" si="5"/>
        <v>0.85836909871244638</v>
      </c>
      <c r="AD10" s="24">
        <f t="shared" si="6"/>
        <v>1.6766467065868262</v>
      </c>
      <c r="AE10" s="24">
        <f t="shared" si="7"/>
        <v>0.73298429319371727</v>
      </c>
    </row>
    <row r="11" spans="1:35" ht="15" customHeight="1" x14ac:dyDescent="0.15">
      <c r="B11" s="34" t="s">
        <v>195</v>
      </c>
      <c r="F11" s="18">
        <v>30</v>
      </c>
      <c r="G11" s="18">
        <v>5</v>
      </c>
      <c r="H11" s="18">
        <v>25</v>
      </c>
      <c r="I11" s="18">
        <v>38</v>
      </c>
      <c r="J11" s="67">
        <v>37</v>
      </c>
      <c r="K11" s="18">
        <v>6</v>
      </c>
      <c r="L11" s="106">
        <f t="shared" si="1"/>
        <v>1.6181229773462782</v>
      </c>
      <c r="M11" s="24">
        <f t="shared" si="1"/>
        <v>0.49067713444553485</v>
      </c>
      <c r="N11" s="24">
        <f t="shared" si="1"/>
        <v>2.9940119760479043</v>
      </c>
      <c r="O11" s="24">
        <f t="shared" si="1"/>
        <v>3.4514078110808359</v>
      </c>
      <c r="P11" s="24">
        <f t="shared" si="1"/>
        <v>3.8743455497382202</v>
      </c>
      <c r="Q11" s="24">
        <f t="shared" si="1"/>
        <v>0.51502145922746778</v>
      </c>
      <c r="V11" s="34" t="s">
        <v>195</v>
      </c>
      <c r="Z11" s="18">
        <f t="shared" si="4"/>
        <v>6</v>
      </c>
      <c r="AA11" s="18">
        <f t="shared" si="2"/>
        <v>25</v>
      </c>
      <c r="AB11" s="67">
        <f t="shared" si="3"/>
        <v>37</v>
      </c>
      <c r="AC11" s="106">
        <f t="shared" si="5"/>
        <v>0.51502145922746778</v>
      </c>
      <c r="AD11" s="24">
        <f t="shared" si="6"/>
        <v>2.9940119760479043</v>
      </c>
      <c r="AE11" s="24">
        <f t="shared" si="7"/>
        <v>3.8743455497382202</v>
      </c>
    </row>
    <row r="12" spans="1:35" ht="15" customHeight="1" x14ac:dyDescent="0.15">
      <c r="B12" s="34" t="s">
        <v>51</v>
      </c>
      <c r="F12" s="18">
        <v>16</v>
      </c>
      <c r="G12" s="18">
        <v>8</v>
      </c>
      <c r="H12" s="18">
        <v>8</v>
      </c>
      <c r="I12" s="18">
        <v>12</v>
      </c>
      <c r="J12" s="67">
        <v>10</v>
      </c>
      <c r="K12" s="18">
        <v>10</v>
      </c>
      <c r="L12" s="106">
        <f t="shared" si="1"/>
        <v>0.86299892125134836</v>
      </c>
      <c r="M12" s="24">
        <f t="shared" si="1"/>
        <v>0.78508341511285573</v>
      </c>
      <c r="N12" s="24">
        <f t="shared" si="1"/>
        <v>0.95808383233532934</v>
      </c>
      <c r="O12" s="24">
        <f t="shared" si="1"/>
        <v>1.0899182561307901</v>
      </c>
      <c r="P12" s="24">
        <f t="shared" si="1"/>
        <v>1.0471204188481675</v>
      </c>
      <c r="Q12" s="24">
        <f t="shared" si="1"/>
        <v>0.85836909871244638</v>
      </c>
      <c r="V12" s="34" t="s">
        <v>51</v>
      </c>
      <c r="Z12" s="18">
        <f t="shared" si="4"/>
        <v>10</v>
      </c>
      <c r="AA12" s="18">
        <f t="shared" si="2"/>
        <v>8</v>
      </c>
      <c r="AB12" s="67">
        <f t="shared" si="3"/>
        <v>10</v>
      </c>
      <c r="AC12" s="106">
        <f t="shared" si="5"/>
        <v>0.85836909871244638</v>
      </c>
      <c r="AD12" s="24">
        <f t="shared" si="6"/>
        <v>0.95808383233532934</v>
      </c>
      <c r="AE12" s="24">
        <f t="shared" si="7"/>
        <v>1.0471204188481675</v>
      </c>
    </row>
    <row r="13" spans="1:35" ht="15" customHeight="1" x14ac:dyDescent="0.15">
      <c r="B13" s="38" t="s">
        <v>1</v>
      </c>
      <c r="C13" s="28"/>
      <c r="D13" s="28"/>
      <c r="E13" s="28"/>
      <c r="F13" s="39">
        <f t="shared" ref="F13:K13" si="8">SUM(F6:F12)</f>
        <v>1854</v>
      </c>
      <c r="G13" s="39">
        <f t="shared" si="8"/>
        <v>1019</v>
      </c>
      <c r="H13" s="39">
        <f t="shared" si="8"/>
        <v>835</v>
      </c>
      <c r="I13" s="39">
        <f t="shared" si="8"/>
        <v>1101</v>
      </c>
      <c r="J13" s="68">
        <f t="shared" si="8"/>
        <v>955</v>
      </c>
      <c r="K13" s="39">
        <f t="shared" si="8"/>
        <v>1165</v>
      </c>
      <c r="L13" s="107">
        <f t="shared" ref="L13:Q13" si="9">SUM(L6:L12)</f>
        <v>100</v>
      </c>
      <c r="M13" s="6">
        <f t="shared" si="9"/>
        <v>99.999999999999986</v>
      </c>
      <c r="N13" s="6">
        <f t="shared" si="9"/>
        <v>100</v>
      </c>
      <c r="O13" s="6">
        <f t="shared" si="9"/>
        <v>100</v>
      </c>
      <c r="P13" s="6">
        <f t="shared" si="9"/>
        <v>100</v>
      </c>
      <c r="Q13" s="6">
        <f t="shared" si="9"/>
        <v>100</v>
      </c>
      <c r="V13" s="38" t="s">
        <v>1</v>
      </c>
      <c r="W13" s="28"/>
      <c r="X13" s="28"/>
      <c r="Y13" s="28"/>
      <c r="Z13" s="39">
        <f t="shared" ref="Z13:AE13" si="10">SUM(Z6:Z12)</f>
        <v>1165</v>
      </c>
      <c r="AA13" s="39">
        <f t="shared" si="10"/>
        <v>835</v>
      </c>
      <c r="AB13" s="68">
        <f t="shared" si="10"/>
        <v>955</v>
      </c>
      <c r="AC13" s="107">
        <f t="shared" si="10"/>
        <v>100</v>
      </c>
      <c r="AD13" s="6">
        <f t="shared" si="10"/>
        <v>100</v>
      </c>
      <c r="AE13" s="6">
        <f t="shared" si="10"/>
        <v>100</v>
      </c>
    </row>
    <row r="14" spans="1:35" ht="13.7" customHeight="1" x14ac:dyDescent="0.15">
      <c r="B14" s="22"/>
      <c r="C14" s="1"/>
      <c r="D14" s="1"/>
      <c r="F14" s="1"/>
      <c r="G14" s="1"/>
      <c r="H14" s="1"/>
      <c r="I14" s="1"/>
      <c r="V14" s="22"/>
      <c r="W14" s="1"/>
      <c r="X14" s="1"/>
      <c r="Z14" s="1"/>
      <c r="AA14" s="1"/>
      <c r="AB14" s="1"/>
      <c r="AC14" s="1"/>
    </row>
    <row r="15" spans="1:35" ht="15" customHeight="1" x14ac:dyDescent="0.15">
      <c r="A15" s="1" t="s">
        <v>196</v>
      </c>
      <c r="B15" s="22"/>
      <c r="C15" s="1"/>
      <c r="D15" s="1"/>
      <c r="F15" s="1"/>
      <c r="G15" s="1"/>
      <c r="H15" s="1"/>
      <c r="I15" s="1"/>
      <c r="V15" s="22"/>
      <c r="W15" s="1"/>
      <c r="X15" s="1"/>
      <c r="Z15" s="1"/>
      <c r="AA15" s="1"/>
      <c r="AB15" s="1"/>
      <c r="AC15" s="1"/>
    </row>
    <row r="16" spans="1:35" ht="13.7" customHeight="1" x14ac:dyDescent="0.15">
      <c r="B16" s="32"/>
      <c r="C16" s="33"/>
      <c r="D16" s="33"/>
      <c r="E16" s="33"/>
      <c r="F16" s="328"/>
      <c r="G16" s="329"/>
      <c r="H16" s="86" t="s">
        <v>2</v>
      </c>
      <c r="I16" s="86"/>
      <c r="J16" s="329"/>
      <c r="K16" s="329"/>
      <c r="L16" s="330"/>
      <c r="M16" s="329"/>
      <c r="N16" s="86" t="s">
        <v>3</v>
      </c>
      <c r="O16" s="86"/>
      <c r="P16" s="329"/>
      <c r="Q16" s="331"/>
      <c r="V16" s="32"/>
      <c r="W16" s="33"/>
      <c r="X16" s="33"/>
      <c r="Y16" s="33"/>
      <c r="Z16" s="79"/>
      <c r="AA16" s="83" t="s">
        <v>2</v>
      </c>
      <c r="AB16" s="86"/>
      <c r="AC16" s="103"/>
      <c r="AD16" s="83" t="s">
        <v>3</v>
      </c>
      <c r="AE16" s="84"/>
    </row>
    <row r="17" spans="1:31" ht="22.7" customHeight="1" x14ac:dyDescent="0.15">
      <c r="B17" s="34"/>
      <c r="F17" s="94" t="s">
        <v>389</v>
      </c>
      <c r="G17" s="94" t="s">
        <v>183</v>
      </c>
      <c r="H17" s="94" t="s">
        <v>184</v>
      </c>
      <c r="I17" s="94" t="s">
        <v>390</v>
      </c>
      <c r="J17" s="99" t="s">
        <v>186</v>
      </c>
      <c r="K17" s="94" t="s">
        <v>590</v>
      </c>
      <c r="L17" s="102" t="s">
        <v>389</v>
      </c>
      <c r="M17" s="94" t="s">
        <v>183</v>
      </c>
      <c r="N17" s="94" t="s">
        <v>184</v>
      </c>
      <c r="O17" s="94" t="s">
        <v>390</v>
      </c>
      <c r="P17" s="94" t="s">
        <v>186</v>
      </c>
      <c r="Q17" s="94" t="s">
        <v>590</v>
      </c>
      <c r="V17" s="34"/>
      <c r="Z17" s="94" t="s">
        <v>518</v>
      </c>
      <c r="AA17" s="94" t="s">
        <v>184</v>
      </c>
      <c r="AB17" s="99" t="s">
        <v>186</v>
      </c>
      <c r="AC17" s="102" t="s">
        <v>518</v>
      </c>
      <c r="AD17" s="94" t="s">
        <v>184</v>
      </c>
      <c r="AE17" s="94" t="s">
        <v>186</v>
      </c>
    </row>
    <row r="18" spans="1:31" ht="12" customHeight="1" x14ac:dyDescent="0.15">
      <c r="B18" s="35"/>
      <c r="C18" s="36"/>
      <c r="D18" s="36"/>
      <c r="E18" s="36"/>
      <c r="F18" s="37"/>
      <c r="G18" s="37"/>
      <c r="H18" s="37"/>
      <c r="I18" s="37"/>
      <c r="J18" s="66"/>
      <c r="K18" s="37"/>
      <c r="L18" s="104">
        <f t="shared" ref="L18:Q18" si="11">F$13</f>
        <v>1854</v>
      </c>
      <c r="M18" s="2">
        <f t="shared" si="11"/>
        <v>1019</v>
      </c>
      <c r="N18" s="2">
        <f t="shared" si="11"/>
        <v>835</v>
      </c>
      <c r="O18" s="2">
        <f t="shared" si="11"/>
        <v>1101</v>
      </c>
      <c r="P18" s="2">
        <f t="shared" si="11"/>
        <v>955</v>
      </c>
      <c r="Q18" s="2">
        <f t="shared" si="11"/>
        <v>1165</v>
      </c>
      <c r="V18" s="35"/>
      <c r="W18" s="36"/>
      <c r="X18" s="36"/>
      <c r="Y18" s="36"/>
      <c r="Z18" s="37"/>
      <c r="AA18" s="37"/>
      <c r="AB18" s="66"/>
      <c r="AC18" s="104">
        <f>Q18</f>
        <v>1165</v>
      </c>
      <c r="AD18" s="2">
        <f>N18</f>
        <v>835</v>
      </c>
      <c r="AE18" s="2">
        <f>P18</f>
        <v>955</v>
      </c>
    </row>
    <row r="19" spans="1:31" ht="15" customHeight="1" x14ac:dyDescent="0.15">
      <c r="B19" s="34" t="s">
        <v>197</v>
      </c>
      <c r="F19" s="17">
        <v>1338</v>
      </c>
      <c r="G19" s="17">
        <v>761</v>
      </c>
      <c r="H19" s="17">
        <v>577</v>
      </c>
      <c r="I19" s="17">
        <v>668</v>
      </c>
      <c r="J19" s="100">
        <v>587</v>
      </c>
      <c r="K19" s="17">
        <v>842</v>
      </c>
      <c r="L19" s="105">
        <f>F19/L$18*100</f>
        <v>72.168284789644005</v>
      </c>
      <c r="M19" s="3">
        <f t="shared" ref="M19:Q24" si="12">G19/M$18*100</f>
        <v>74.681059862610397</v>
      </c>
      <c r="N19" s="3">
        <f t="shared" si="12"/>
        <v>69.101796407185631</v>
      </c>
      <c r="O19" s="3">
        <f t="shared" si="12"/>
        <v>60.672116257947316</v>
      </c>
      <c r="P19" s="3">
        <f t="shared" si="12"/>
        <v>61.465968586387433</v>
      </c>
      <c r="Q19" s="3">
        <f t="shared" si="12"/>
        <v>72.274678111587988</v>
      </c>
      <c r="V19" s="34" t="s">
        <v>197</v>
      </c>
      <c r="Z19" s="17">
        <f>K19</f>
        <v>842</v>
      </c>
      <c r="AA19" s="17">
        <f t="shared" ref="AA19:AA24" si="13">H19</f>
        <v>577</v>
      </c>
      <c r="AB19" s="100">
        <f t="shared" ref="AB19:AB24" si="14">J19</f>
        <v>587</v>
      </c>
      <c r="AC19" s="105">
        <f>Q19</f>
        <v>72.274678111587988</v>
      </c>
      <c r="AD19" s="3">
        <f>N19</f>
        <v>69.101796407185631</v>
      </c>
      <c r="AE19" s="3">
        <f>P19</f>
        <v>61.465968586387433</v>
      </c>
    </row>
    <row r="20" spans="1:31" ht="15" customHeight="1" x14ac:dyDescent="0.15">
      <c r="B20" s="34" t="s">
        <v>198</v>
      </c>
      <c r="F20" s="18">
        <v>86</v>
      </c>
      <c r="G20" s="18">
        <v>42</v>
      </c>
      <c r="H20" s="18">
        <v>44</v>
      </c>
      <c r="I20" s="18">
        <v>94</v>
      </c>
      <c r="J20" s="67">
        <v>81</v>
      </c>
      <c r="K20" s="18">
        <v>55</v>
      </c>
      <c r="L20" s="106">
        <f t="shared" ref="L20:L24" si="15">F20/L$18*100</f>
        <v>4.638619201725998</v>
      </c>
      <c r="M20" s="4">
        <f t="shared" si="12"/>
        <v>4.1216879293424924</v>
      </c>
      <c r="N20" s="4">
        <f t="shared" si="12"/>
        <v>5.2694610778443112</v>
      </c>
      <c r="O20" s="4">
        <f t="shared" si="12"/>
        <v>8.5376930063578556</v>
      </c>
      <c r="P20" s="4">
        <f t="shared" si="12"/>
        <v>8.4816753926701569</v>
      </c>
      <c r="Q20" s="4">
        <f t="shared" si="12"/>
        <v>4.7210300429184553</v>
      </c>
      <c r="V20" s="34" t="s">
        <v>198</v>
      </c>
      <c r="Z20" s="18">
        <f t="shared" ref="Z20:Z24" si="16">K20</f>
        <v>55</v>
      </c>
      <c r="AA20" s="18">
        <f t="shared" si="13"/>
        <v>44</v>
      </c>
      <c r="AB20" s="67">
        <f t="shared" si="14"/>
        <v>81</v>
      </c>
      <c r="AC20" s="106">
        <f t="shared" ref="AC20:AC24" si="17">Q20</f>
        <v>4.7210300429184553</v>
      </c>
      <c r="AD20" s="4">
        <f t="shared" ref="AD20:AD24" si="18">N20</f>
        <v>5.2694610778443112</v>
      </c>
      <c r="AE20" s="4">
        <f t="shared" ref="AE20:AE24" si="19">P20</f>
        <v>8.4816753926701569</v>
      </c>
    </row>
    <row r="21" spans="1:31" ht="15" customHeight="1" x14ac:dyDescent="0.15">
      <c r="B21" s="34" t="s">
        <v>199</v>
      </c>
      <c r="F21" s="18">
        <v>171</v>
      </c>
      <c r="G21" s="18">
        <v>92</v>
      </c>
      <c r="H21" s="18">
        <v>79</v>
      </c>
      <c r="I21" s="18">
        <v>179</v>
      </c>
      <c r="J21" s="67">
        <v>148</v>
      </c>
      <c r="K21" s="18">
        <v>123</v>
      </c>
      <c r="L21" s="106">
        <f t="shared" si="15"/>
        <v>9.2233009708737868</v>
      </c>
      <c r="M21" s="4">
        <f t="shared" si="12"/>
        <v>9.0284592737978411</v>
      </c>
      <c r="N21" s="4">
        <f t="shared" si="12"/>
        <v>9.4610778443113777</v>
      </c>
      <c r="O21" s="4">
        <f t="shared" si="12"/>
        <v>16.257947320617621</v>
      </c>
      <c r="P21" s="4">
        <f t="shared" si="12"/>
        <v>15.497382198952881</v>
      </c>
      <c r="Q21" s="4">
        <f t="shared" si="12"/>
        <v>10.557939914163091</v>
      </c>
      <c r="V21" s="34" t="s">
        <v>199</v>
      </c>
      <c r="Z21" s="18">
        <f t="shared" si="16"/>
        <v>123</v>
      </c>
      <c r="AA21" s="18">
        <f t="shared" si="13"/>
        <v>79</v>
      </c>
      <c r="AB21" s="67">
        <f t="shared" si="14"/>
        <v>148</v>
      </c>
      <c r="AC21" s="106">
        <f t="shared" si="17"/>
        <v>10.557939914163091</v>
      </c>
      <c r="AD21" s="4">
        <f t="shared" si="18"/>
        <v>9.4610778443113777</v>
      </c>
      <c r="AE21" s="4">
        <f t="shared" si="19"/>
        <v>15.497382198952881</v>
      </c>
    </row>
    <row r="22" spans="1:31" ht="15" customHeight="1" x14ac:dyDescent="0.15">
      <c r="B22" s="34" t="s">
        <v>200</v>
      </c>
      <c r="F22" s="18">
        <v>85</v>
      </c>
      <c r="G22" s="18">
        <v>35</v>
      </c>
      <c r="H22" s="18">
        <v>50</v>
      </c>
      <c r="I22" s="18">
        <v>74</v>
      </c>
      <c r="J22" s="67">
        <v>63</v>
      </c>
      <c r="K22" s="18">
        <v>46</v>
      </c>
      <c r="L22" s="106">
        <f t="shared" si="15"/>
        <v>4.5846817691477888</v>
      </c>
      <c r="M22" s="4">
        <f t="shared" si="12"/>
        <v>3.4347399411187438</v>
      </c>
      <c r="N22" s="4">
        <f t="shared" si="12"/>
        <v>5.9880239520958085</v>
      </c>
      <c r="O22" s="4">
        <f t="shared" si="12"/>
        <v>6.7211625794732051</v>
      </c>
      <c r="P22" s="4">
        <f t="shared" si="12"/>
        <v>6.5968586387434556</v>
      </c>
      <c r="Q22" s="4">
        <f t="shared" si="12"/>
        <v>3.9484978540772535</v>
      </c>
      <c r="V22" s="34" t="s">
        <v>200</v>
      </c>
      <c r="Z22" s="18">
        <f t="shared" si="16"/>
        <v>46</v>
      </c>
      <c r="AA22" s="18">
        <f t="shared" si="13"/>
        <v>50</v>
      </c>
      <c r="AB22" s="67">
        <f t="shared" si="14"/>
        <v>63</v>
      </c>
      <c r="AC22" s="106">
        <f t="shared" si="17"/>
        <v>3.9484978540772535</v>
      </c>
      <c r="AD22" s="4">
        <f t="shared" si="18"/>
        <v>5.9880239520958085</v>
      </c>
      <c r="AE22" s="4">
        <f t="shared" si="19"/>
        <v>6.5968586387434556</v>
      </c>
    </row>
    <row r="23" spans="1:31" ht="15" customHeight="1" x14ac:dyDescent="0.15">
      <c r="B23" s="34" t="s">
        <v>51</v>
      </c>
      <c r="F23" s="18">
        <v>127</v>
      </c>
      <c r="G23" s="18">
        <v>70</v>
      </c>
      <c r="H23" s="18">
        <v>57</v>
      </c>
      <c r="I23" s="18">
        <v>57</v>
      </c>
      <c r="J23" s="67">
        <v>51</v>
      </c>
      <c r="K23" s="18">
        <v>76</v>
      </c>
      <c r="L23" s="106">
        <f t="shared" si="15"/>
        <v>6.8500539374325777</v>
      </c>
      <c r="M23" s="4">
        <f t="shared" si="12"/>
        <v>6.8694798822374876</v>
      </c>
      <c r="N23" s="4">
        <f t="shared" si="12"/>
        <v>6.8263473053892216</v>
      </c>
      <c r="O23" s="4">
        <f t="shared" si="12"/>
        <v>5.1771117166212539</v>
      </c>
      <c r="P23" s="4">
        <f t="shared" si="12"/>
        <v>5.340314136125655</v>
      </c>
      <c r="Q23" s="4">
        <f t="shared" si="12"/>
        <v>6.5236051502145926</v>
      </c>
      <c r="V23" s="34" t="s">
        <v>51</v>
      </c>
      <c r="Z23" s="18">
        <f t="shared" si="16"/>
        <v>76</v>
      </c>
      <c r="AA23" s="18">
        <f t="shared" si="13"/>
        <v>57</v>
      </c>
      <c r="AB23" s="67">
        <f t="shared" si="14"/>
        <v>51</v>
      </c>
      <c r="AC23" s="106">
        <f t="shared" si="17"/>
        <v>6.5236051502145926</v>
      </c>
      <c r="AD23" s="4">
        <f t="shared" si="18"/>
        <v>6.8263473053892216</v>
      </c>
      <c r="AE23" s="4">
        <f t="shared" si="19"/>
        <v>5.340314136125655</v>
      </c>
    </row>
    <row r="24" spans="1:31" ht="15" customHeight="1" x14ac:dyDescent="0.15">
      <c r="B24" s="35" t="s">
        <v>0</v>
      </c>
      <c r="C24" s="36"/>
      <c r="D24" s="36"/>
      <c r="E24" s="36"/>
      <c r="F24" s="19">
        <v>47</v>
      </c>
      <c r="G24" s="19">
        <v>19</v>
      </c>
      <c r="H24" s="19">
        <v>28</v>
      </c>
      <c r="I24" s="19">
        <v>29</v>
      </c>
      <c r="J24" s="72">
        <v>25</v>
      </c>
      <c r="K24" s="19">
        <v>23</v>
      </c>
      <c r="L24" s="110">
        <f t="shared" si="15"/>
        <v>2.535059331175836</v>
      </c>
      <c r="M24" s="26">
        <f t="shared" si="12"/>
        <v>1.8645731108930326</v>
      </c>
      <c r="N24" s="26">
        <f t="shared" si="12"/>
        <v>3.3532934131736525</v>
      </c>
      <c r="O24" s="26">
        <f t="shared" si="12"/>
        <v>2.6339691189827432</v>
      </c>
      <c r="P24" s="26">
        <f t="shared" si="12"/>
        <v>2.6178010471204187</v>
      </c>
      <c r="Q24" s="26">
        <f t="shared" si="12"/>
        <v>1.9742489270386268</v>
      </c>
      <c r="V24" s="35" t="s">
        <v>0</v>
      </c>
      <c r="W24" s="36"/>
      <c r="X24" s="36"/>
      <c r="Y24" s="36"/>
      <c r="Z24" s="19">
        <f t="shared" si="16"/>
        <v>23</v>
      </c>
      <c r="AA24" s="19">
        <f t="shared" si="13"/>
        <v>28</v>
      </c>
      <c r="AB24" s="72">
        <f t="shared" si="14"/>
        <v>25</v>
      </c>
      <c r="AC24" s="110">
        <f t="shared" si="17"/>
        <v>1.9742489270386268</v>
      </c>
      <c r="AD24" s="26">
        <f t="shared" si="18"/>
        <v>3.3532934131736525</v>
      </c>
      <c r="AE24" s="26">
        <f t="shared" si="19"/>
        <v>2.6178010471204187</v>
      </c>
    </row>
    <row r="25" spans="1:31" ht="15" customHeight="1" x14ac:dyDescent="0.15">
      <c r="B25" s="38" t="s">
        <v>1</v>
      </c>
      <c r="C25" s="28"/>
      <c r="D25" s="28"/>
      <c r="E25" s="28"/>
      <c r="F25" s="39">
        <f>SUM(F19:F24)</f>
        <v>1854</v>
      </c>
      <c r="G25" s="39">
        <f t="shared" ref="G25:K25" si="20">SUM(G19:G24)</f>
        <v>1019</v>
      </c>
      <c r="H25" s="39">
        <f t="shared" si="20"/>
        <v>835</v>
      </c>
      <c r="I25" s="39">
        <f t="shared" si="20"/>
        <v>1101</v>
      </c>
      <c r="J25" s="68">
        <f t="shared" si="20"/>
        <v>955</v>
      </c>
      <c r="K25" s="39">
        <f t="shared" si="20"/>
        <v>1165</v>
      </c>
      <c r="L25" s="107">
        <f t="shared" ref="L25:Q25" si="21">SUM(L19:L24)</f>
        <v>100</v>
      </c>
      <c r="M25" s="6">
        <f t="shared" si="21"/>
        <v>100</v>
      </c>
      <c r="N25" s="6">
        <f t="shared" si="21"/>
        <v>100</v>
      </c>
      <c r="O25" s="6">
        <f t="shared" si="21"/>
        <v>99.999999999999986</v>
      </c>
      <c r="P25" s="6">
        <f t="shared" si="21"/>
        <v>100</v>
      </c>
      <c r="Q25" s="6">
        <f t="shared" si="21"/>
        <v>100.00000000000001</v>
      </c>
      <c r="V25" s="38" t="s">
        <v>1</v>
      </c>
      <c r="W25" s="28"/>
      <c r="X25" s="28"/>
      <c r="Y25" s="28"/>
      <c r="Z25" s="39">
        <f>SUM(Z19:Z24)</f>
        <v>1165</v>
      </c>
      <c r="AA25" s="39">
        <f t="shared" ref="AA25:AE25" si="22">SUM(AA19:AA24)</f>
        <v>835</v>
      </c>
      <c r="AB25" s="68">
        <f t="shared" si="22"/>
        <v>955</v>
      </c>
      <c r="AC25" s="107">
        <f t="shared" si="22"/>
        <v>100.00000000000001</v>
      </c>
      <c r="AD25" s="6">
        <f t="shared" si="22"/>
        <v>100</v>
      </c>
      <c r="AE25" s="6">
        <f t="shared" si="22"/>
        <v>100</v>
      </c>
    </row>
    <row r="26" spans="1:31" ht="13.7" customHeight="1" x14ac:dyDescent="0.15">
      <c r="B26" s="22"/>
      <c r="C26" s="1"/>
      <c r="D26" s="1"/>
      <c r="F26" s="1"/>
      <c r="G26" s="1"/>
      <c r="H26" s="1"/>
      <c r="I26" s="1"/>
      <c r="V26" s="22"/>
      <c r="W26" s="1"/>
      <c r="X26" s="1"/>
      <c r="Z26" s="1"/>
      <c r="AA26" s="1"/>
      <c r="AB26" s="1"/>
      <c r="AC26" s="1"/>
    </row>
    <row r="27" spans="1:31" ht="15" customHeight="1" x14ac:dyDescent="0.15">
      <c r="A27" s="1" t="s">
        <v>201</v>
      </c>
      <c r="B27" s="22"/>
      <c r="C27" s="1"/>
      <c r="D27" s="1"/>
      <c r="F27" s="1"/>
      <c r="G27" s="1"/>
      <c r="H27" s="1"/>
      <c r="I27" s="1"/>
      <c r="V27" s="22"/>
      <c r="W27" s="1"/>
      <c r="X27" s="1"/>
      <c r="Z27" s="1"/>
      <c r="AA27" s="1"/>
      <c r="AB27" s="1"/>
      <c r="AC27" s="1"/>
    </row>
    <row r="28" spans="1:31" ht="13.7" customHeight="1" x14ac:dyDescent="0.15">
      <c r="B28" s="32"/>
      <c r="C28" s="33"/>
      <c r="D28" s="33"/>
      <c r="E28" s="33"/>
      <c r="F28" s="328"/>
      <c r="G28" s="329"/>
      <c r="H28" s="86" t="s">
        <v>2</v>
      </c>
      <c r="I28" s="86"/>
      <c r="J28" s="329"/>
      <c r="K28" s="329"/>
      <c r="L28" s="330"/>
      <c r="M28" s="329"/>
      <c r="N28" s="86" t="s">
        <v>3</v>
      </c>
      <c r="O28" s="86"/>
      <c r="P28" s="329"/>
      <c r="Q28" s="331"/>
      <c r="V28" s="32"/>
      <c r="W28" s="33"/>
      <c r="X28" s="33"/>
      <c r="Y28" s="33"/>
      <c r="Z28" s="79"/>
      <c r="AA28" s="83" t="s">
        <v>2</v>
      </c>
      <c r="AB28" s="86"/>
      <c r="AC28" s="103"/>
      <c r="AD28" s="83" t="s">
        <v>3</v>
      </c>
      <c r="AE28" s="84"/>
    </row>
    <row r="29" spans="1:31" ht="22.7" customHeight="1" x14ac:dyDescent="0.15">
      <c r="B29" s="34"/>
      <c r="F29" s="94" t="s">
        <v>389</v>
      </c>
      <c r="G29" s="94" t="s">
        <v>183</v>
      </c>
      <c r="H29" s="94" t="s">
        <v>184</v>
      </c>
      <c r="I29" s="94" t="s">
        <v>390</v>
      </c>
      <c r="J29" s="99" t="s">
        <v>186</v>
      </c>
      <c r="K29" s="94" t="s">
        <v>590</v>
      </c>
      <c r="L29" s="102" t="s">
        <v>389</v>
      </c>
      <c r="M29" s="94" t="s">
        <v>183</v>
      </c>
      <c r="N29" s="94" t="s">
        <v>184</v>
      </c>
      <c r="O29" s="94" t="s">
        <v>390</v>
      </c>
      <c r="P29" s="94" t="s">
        <v>186</v>
      </c>
      <c r="Q29" s="94" t="s">
        <v>590</v>
      </c>
      <c r="V29" s="34"/>
      <c r="Z29" s="94" t="s">
        <v>518</v>
      </c>
      <c r="AA29" s="94" t="s">
        <v>184</v>
      </c>
      <c r="AB29" s="99" t="s">
        <v>186</v>
      </c>
      <c r="AC29" s="102" t="s">
        <v>518</v>
      </c>
      <c r="AD29" s="94" t="s">
        <v>184</v>
      </c>
      <c r="AE29" s="94" t="s">
        <v>186</v>
      </c>
    </row>
    <row r="30" spans="1:31" ht="12" customHeight="1" x14ac:dyDescent="0.15">
      <c r="B30" s="35"/>
      <c r="C30" s="36"/>
      <c r="D30" s="36"/>
      <c r="E30" s="36"/>
      <c r="F30" s="37"/>
      <c r="G30" s="37"/>
      <c r="H30" s="37"/>
      <c r="I30" s="37"/>
      <c r="J30" s="66"/>
      <c r="K30" s="37"/>
      <c r="L30" s="104">
        <f t="shared" ref="L30:Q30" si="23">F$13</f>
        <v>1854</v>
      </c>
      <c r="M30" s="2">
        <f t="shared" si="23"/>
        <v>1019</v>
      </c>
      <c r="N30" s="2">
        <f t="shared" si="23"/>
        <v>835</v>
      </c>
      <c r="O30" s="2">
        <f t="shared" si="23"/>
        <v>1101</v>
      </c>
      <c r="P30" s="2">
        <f t="shared" si="23"/>
        <v>955</v>
      </c>
      <c r="Q30" s="2">
        <f t="shared" si="23"/>
        <v>1165</v>
      </c>
      <c r="V30" s="35"/>
      <c r="W30" s="36"/>
      <c r="X30" s="36"/>
      <c r="Y30" s="36"/>
      <c r="Z30" s="37"/>
      <c r="AA30" s="37"/>
      <c r="AB30" s="66"/>
      <c r="AC30" s="104">
        <f>Q30</f>
        <v>1165</v>
      </c>
      <c r="AD30" s="2">
        <f>N30</f>
        <v>835</v>
      </c>
      <c r="AE30" s="2">
        <f>P30</f>
        <v>955</v>
      </c>
    </row>
    <row r="31" spans="1:31" ht="15" customHeight="1" x14ac:dyDescent="0.15">
      <c r="B31" s="34" t="s">
        <v>53</v>
      </c>
      <c r="F31" s="17">
        <v>510</v>
      </c>
      <c r="G31" s="17">
        <v>197</v>
      </c>
      <c r="H31" s="17">
        <v>313</v>
      </c>
      <c r="I31" s="17">
        <v>366</v>
      </c>
      <c r="J31" s="100">
        <v>330</v>
      </c>
      <c r="K31" s="17">
        <v>233</v>
      </c>
      <c r="L31" s="105">
        <f>F31/L$30*100</f>
        <v>27.508090614886733</v>
      </c>
      <c r="M31" s="3">
        <f t="shared" ref="M31:Q36" si="24">G31/M$30*100</f>
        <v>19.332679097154074</v>
      </c>
      <c r="N31" s="3">
        <f t="shared" si="24"/>
        <v>37.485029940119766</v>
      </c>
      <c r="O31" s="3">
        <f t="shared" si="24"/>
        <v>33.242506811989102</v>
      </c>
      <c r="P31" s="3">
        <f t="shared" si="24"/>
        <v>34.554973821989527</v>
      </c>
      <c r="Q31" s="3">
        <f t="shared" si="24"/>
        <v>20</v>
      </c>
      <c r="V31" s="34" t="s">
        <v>53</v>
      </c>
      <c r="Z31" s="17">
        <f>K31</f>
        <v>233</v>
      </c>
      <c r="AA31" s="17">
        <f t="shared" ref="AA31:AA36" si="25">H31</f>
        <v>313</v>
      </c>
      <c r="AB31" s="100">
        <f t="shared" ref="AB31:AB36" si="26">J31</f>
        <v>330</v>
      </c>
      <c r="AC31" s="105">
        <f>Q31</f>
        <v>20</v>
      </c>
      <c r="AD31" s="3">
        <f>N31</f>
        <v>37.485029940119766</v>
      </c>
      <c r="AE31" s="3">
        <f>P31</f>
        <v>34.554973821989527</v>
      </c>
    </row>
    <row r="32" spans="1:31" ht="15" customHeight="1" x14ac:dyDescent="0.15">
      <c r="B32" s="34" t="s">
        <v>54</v>
      </c>
      <c r="F32" s="18">
        <v>272</v>
      </c>
      <c r="G32" s="18">
        <v>95</v>
      </c>
      <c r="H32" s="18">
        <v>177</v>
      </c>
      <c r="I32" s="18">
        <v>160</v>
      </c>
      <c r="J32" s="67">
        <v>137</v>
      </c>
      <c r="K32" s="18">
        <v>118</v>
      </c>
      <c r="L32" s="106">
        <f t="shared" ref="L32:L36" si="27">F32/L$30*100</f>
        <v>14.670981661272922</v>
      </c>
      <c r="M32" s="4">
        <f t="shared" si="24"/>
        <v>9.322865554465162</v>
      </c>
      <c r="N32" s="4">
        <f t="shared" si="24"/>
        <v>21.19760479041916</v>
      </c>
      <c r="O32" s="4">
        <f t="shared" si="24"/>
        <v>14.532243415077204</v>
      </c>
      <c r="P32" s="4">
        <f t="shared" si="24"/>
        <v>14.345549738219896</v>
      </c>
      <c r="Q32" s="4">
        <f t="shared" si="24"/>
        <v>10.128755364806867</v>
      </c>
      <c r="V32" s="34" t="s">
        <v>54</v>
      </c>
      <c r="Z32" s="18">
        <f t="shared" ref="Z32:Z36" si="28">K32</f>
        <v>118</v>
      </c>
      <c r="AA32" s="18">
        <f t="shared" si="25"/>
        <v>177</v>
      </c>
      <c r="AB32" s="67">
        <f t="shared" si="26"/>
        <v>137</v>
      </c>
      <c r="AC32" s="106">
        <f t="shared" ref="AC32:AC36" si="29">Q32</f>
        <v>10.128755364806867</v>
      </c>
      <c r="AD32" s="4">
        <f t="shared" ref="AD32:AD36" si="30">N32</f>
        <v>21.19760479041916</v>
      </c>
      <c r="AE32" s="4">
        <f t="shared" ref="AE32:AE36" si="31">P32</f>
        <v>14.345549738219896</v>
      </c>
    </row>
    <row r="33" spans="1:31" ht="15" customHeight="1" x14ac:dyDescent="0.15">
      <c r="B33" s="34" t="s">
        <v>202</v>
      </c>
      <c r="F33" s="18">
        <v>307</v>
      </c>
      <c r="G33" s="18">
        <v>113</v>
      </c>
      <c r="H33" s="18">
        <v>194</v>
      </c>
      <c r="I33" s="18">
        <v>155</v>
      </c>
      <c r="J33" s="67">
        <v>134</v>
      </c>
      <c r="K33" s="18">
        <v>134</v>
      </c>
      <c r="L33" s="106">
        <f t="shared" si="27"/>
        <v>16.558791801510246</v>
      </c>
      <c r="M33" s="4">
        <f t="shared" si="24"/>
        <v>11.089303238469087</v>
      </c>
      <c r="N33" s="4">
        <f t="shared" si="24"/>
        <v>23.233532934131738</v>
      </c>
      <c r="O33" s="4">
        <f t="shared" si="24"/>
        <v>14.07811080835604</v>
      </c>
      <c r="P33" s="4">
        <f t="shared" si="24"/>
        <v>14.031413612565444</v>
      </c>
      <c r="Q33" s="4">
        <f t="shared" si="24"/>
        <v>11.502145922746781</v>
      </c>
      <c r="V33" s="34" t="s">
        <v>202</v>
      </c>
      <c r="Z33" s="18">
        <f t="shared" si="28"/>
        <v>134</v>
      </c>
      <c r="AA33" s="18">
        <f t="shared" si="25"/>
        <v>194</v>
      </c>
      <c r="AB33" s="67">
        <f t="shared" si="26"/>
        <v>134</v>
      </c>
      <c r="AC33" s="106">
        <f t="shared" si="29"/>
        <v>11.502145922746781</v>
      </c>
      <c r="AD33" s="4">
        <f t="shared" si="30"/>
        <v>23.233532934131738</v>
      </c>
      <c r="AE33" s="4">
        <f t="shared" si="31"/>
        <v>14.031413612565444</v>
      </c>
    </row>
    <row r="34" spans="1:31" ht="15" customHeight="1" x14ac:dyDescent="0.15">
      <c r="B34" s="34" t="s">
        <v>203</v>
      </c>
      <c r="F34" s="18">
        <v>174</v>
      </c>
      <c r="G34" s="18">
        <v>111</v>
      </c>
      <c r="H34" s="18">
        <v>63</v>
      </c>
      <c r="I34" s="18">
        <v>116</v>
      </c>
      <c r="J34" s="67">
        <v>99</v>
      </c>
      <c r="K34" s="18">
        <v>128</v>
      </c>
      <c r="L34" s="106">
        <f t="shared" si="27"/>
        <v>9.3851132686084142</v>
      </c>
      <c r="M34" s="4">
        <f t="shared" si="24"/>
        <v>10.893032384690873</v>
      </c>
      <c r="N34" s="4">
        <f t="shared" si="24"/>
        <v>7.5449101796407181</v>
      </c>
      <c r="O34" s="4">
        <f t="shared" si="24"/>
        <v>10.535876475930973</v>
      </c>
      <c r="P34" s="4">
        <f t="shared" si="24"/>
        <v>10.366492146596858</v>
      </c>
      <c r="Q34" s="4">
        <f t="shared" si="24"/>
        <v>10.987124463519313</v>
      </c>
      <c r="V34" s="34" t="s">
        <v>203</v>
      </c>
      <c r="Z34" s="18">
        <f t="shared" si="28"/>
        <v>128</v>
      </c>
      <c r="AA34" s="18">
        <f t="shared" si="25"/>
        <v>63</v>
      </c>
      <c r="AB34" s="67">
        <f t="shared" si="26"/>
        <v>99</v>
      </c>
      <c r="AC34" s="106">
        <f t="shared" si="29"/>
        <v>10.987124463519313</v>
      </c>
      <c r="AD34" s="4">
        <f t="shared" si="30"/>
        <v>7.5449101796407181</v>
      </c>
      <c r="AE34" s="4">
        <f t="shared" si="31"/>
        <v>10.366492146596858</v>
      </c>
    </row>
    <row r="35" spans="1:31" ht="15" customHeight="1" x14ac:dyDescent="0.15">
      <c r="B35" s="34" t="s">
        <v>204</v>
      </c>
      <c r="F35" s="18">
        <v>520</v>
      </c>
      <c r="G35" s="18">
        <v>474</v>
      </c>
      <c r="H35" s="18">
        <v>46</v>
      </c>
      <c r="I35" s="18">
        <v>271</v>
      </c>
      <c r="J35" s="67">
        <v>226</v>
      </c>
      <c r="K35" s="18">
        <v>519</v>
      </c>
      <c r="L35" s="106">
        <f t="shared" si="27"/>
        <v>28.047464940668824</v>
      </c>
      <c r="M35" s="4">
        <f t="shared" si="24"/>
        <v>46.5161923454367</v>
      </c>
      <c r="N35" s="4">
        <f t="shared" si="24"/>
        <v>5.5089820359281436</v>
      </c>
      <c r="O35" s="4">
        <f t="shared" si="24"/>
        <v>24.613987284287013</v>
      </c>
      <c r="P35" s="4">
        <f t="shared" si="24"/>
        <v>23.664921465968586</v>
      </c>
      <c r="Q35" s="4">
        <f t="shared" si="24"/>
        <v>44.54935622317597</v>
      </c>
      <c r="V35" s="34" t="s">
        <v>204</v>
      </c>
      <c r="Z35" s="18">
        <f t="shared" si="28"/>
        <v>519</v>
      </c>
      <c r="AA35" s="18">
        <f t="shared" si="25"/>
        <v>46</v>
      </c>
      <c r="AB35" s="67">
        <f t="shared" si="26"/>
        <v>226</v>
      </c>
      <c r="AC35" s="106">
        <f t="shared" si="29"/>
        <v>44.54935622317597</v>
      </c>
      <c r="AD35" s="4">
        <f t="shared" si="30"/>
        <v>5.5089820359281436</v>
      </c>
      <c r="AE35" s="4">
        <f t="shared" si="31"/>
        <v>23.664921465968586</v>
      </c>
    </row>
    <row r="36" spans="1:31" ht="15" customHeight="1" x14ac:dyDescent="0.15">
      <c r="B36" s="35" t="s">
        <v>0</v>
      </c>
      <c r="C36" s="36"/>
      <c r="D36" s="36"/>
      <c r="E36" s="36"/>
      <c r="F36" s="19">
        <v>71</v>
      </c>
      <c r="G36" s="19">
        <v>29</v>
      </c>
      <c r="H36" s="19">
        <v>42</v>
      </c>
      <c r="I36" s="19">
        <v>33</v>
      </c>
      <c r="J36" s="72">
        <v>29</v>
      </c>
      <c r="K36" s="19">
        <v>33</v>
      </c>
      <c r="L36" s="110">
        <f t="shared" si="27"/>
        <v>3.8295577130528584</v>
      </c>
      <c r="M36" s="26">
        <f t="shared" si="24"/>
        <v>2.845927379784102</v>
      </c>
      <c r="N36" s="26">
        <f t="shared" si="24"/>
        <v>5.0299401197604787</v>
      </c>
      <c r="O36" s="26">
        <f t="shared" si="24"/>
        <v>2.9972752043596729</v>
      </c>
      <c r="P36" s="26">
        <f t="shared" si="24"/>
        <v>3.0366492146596857</v>
      </c>
      <c r="Q36" s="26">
        <f t="shared" si="24"/>
        <v>2.8326180257510729</v>
      </c>
      <c r="V36" s="35" t="s">
        <v>0</v>
      </c>
      <c r="W36" s="36"/>
      <c r="X36" s="36"/>
      <c r="Y36" s="36"/>
      <c r="Z36" s="19">
        <f t="shared" si="28"/>
        <v>33</v>
      </c>
      <c r="AA36" s="19">
        <f t="shared" si="25"/>
        <v>42</v>
      </c>
      <c r="AB36" s="72">
        <f t="shared" si="26"/>
        <v>29</v>
      </c>
      <c r="AC36" s="110">
        <f t="shared" si="29"/>
        <v>2.8326180257510729</v>
      </c>
      <c r="AD36" s="26">
        <f t="shared" si="30"/>
        <v>5.0299401197604787</v>
      </c>
      <c r="AE36" s="26">
        <f t="shared" si="31"/>
        <v>3.0366492146596857</v>
      </c>
    </row>
    <row r="37" spans="1:31" ht="15" customHeight="1" x14ac:dyDescent="0.15">
      <c r="B37" s="38" t="s">
        <v>1</v>
      </c>
      <c r="C37" s="28"/>
      <c r="D37" s="28"/>
      <c r="E37" s="28"/>
      <c r="F37" s="39">
        <f>SUM(F31:F36)</f>
        <v>1854</v>
      </c>
      <c r="G37" s="39">
        <f t="shared" ref="G37" si="32">SUM(G31:G36)</f>
        <v>1019</v>
      </c>
      <c r="H37" s="39">
        <f t="shared" ref="H37" si="33">SUM(H31:H36)</f>
        <v>835</v>
      </c>
      <c r="I37" s="39">
        <f t="shared" ref="I37" si="34">SUM(I31:I36)</f>
        <v>1101</v>
      </c>
      <c r="J37" s="68">
        <f t="shared" ref="J37:K37" si="35">SUM(J31:J36)</f>
        <v>955</v>
      </c>
      <c r="K37" s="39">
        <f t="shared" si="35"/>
        <v>1165</v>
      </c>
      <c r="L37" s="107">
        <f t="shared" ref="L37" si="36">SUM(L31:L36)</f>
        <v>100.00000000000001</v>
      </c>
      <c r="M37" s="6">
        <f t="shared" ref="M37" si="37">SUM(M31:M36)</f>
        <v>99.999999999999986</v>
      </c>
      <c r="N37" s="6">
        <f t="shared" ref="N37" si="38">SUM(N31:N36)</f>
        <v>100.00000000000001</v>
      </c>
      <c r="O37" s="6">
        <f t="shared" ref="O37" si="39">SUM(O31:O36)</f>
        <v>100.00000000000001</v>
      </c>
      <c r="P37" s="6">
        <f t="shared" ref="P37" si="40">SUM(P31:P36)</f>
        <v>100</v>
      </c>
      <c r="Q37" s="6">
        <f t="shared" ref="Q37" si="41">SUM(Q31:Q36)</f>
        <v>100.00000000000001</v>
      </c>
      <c r="V37" s="38" t="s">
        <v>1</v>
      </c>
      <c r="W37" s="28"/>
      <c r="X37" s="28"/>
      <c r="Y37" s="28"/>
      <c r="Z37" s="39">
        <f>SUM(Z31:Z36)</f>
        <v>1165</v>
      </c>
      <c r="AA37" s="39">
        <f t="shared" ref="AA37:AE37" si="42">SUM(AA31:AA36)</f>
        <v>835</v>
      </c>
      <c r="AB37" s="68">
        <f t="shared" si="42"/>
        <v>955</v>
      </c>
      <c r="AC37" s="107">
        <f t="shared" si="42"/>
        <v>100.00000000000001</v>
      </c>
      <c r="AD37" s="6">
        <f t="shared" si="42"/>
        <v>100.00000000000001</v>
      </c>
      <c r="AE37" s="6">
        <f t="shared" si="42"/>
        <v>100</v>
      </c>
    </row>
    <row r="38" spans="1:31" ht="13.7" customHeight="1" x14ac:dyDescent="0.15">
      <c r="B38" s="22"/>
      <c r="C38" s="1"/>
      <c r="D38" s="1"/>
      <c r="F38" s="1"/>
      <c r="G38" s="1"/>
      <c r="H38" s="1"/>
      <c r="I38" s="1"/>
      <c r="V38" s="22"/>
      <c r="W38" s="1"/>
      <c r="X38" s="1"/>
      <c r="Z38" s="1"/>
      <c r="AA38" s="1"/>
      <c r="AB38" s="1"/>
      <c r="AC38" s="1"/>
    </row>
    <row r="39" spans="1:31" ht="15" customHeight="1" x14ac:dyDescent="0.15">
      <c r="A39" s="56" t="s">
        <v>205</v>
      </c>
      <c r="C39" s="1"/>
      <c r="D39" s="1"/>
      <c r="F39" s="1"/>
      <c r="G39" s="1"/>
      <c r="H39" s="1"/>
      <c r="I39" s="1"/>
      <c r="W39" s="1"/>
      <c r="X39" s="1"/>
      <c r="Z39" s="1"/>
      <c r="AA39" s="1"/>
      <c r="AB39" s="1"/>
      <c r="AC39" s="1"/>
    </row>
    <row r="40" spans="1:31" ht="15" customHeight="1" x14ac:dyDescent="0.15">
      <c r="A40" s="1" t="s">
        <v>206</v>
      </c>
      <c r="B40" s="22"/>
      <c r="C40" s="1"/>
      <c r="D40" s="1"/>
      <c r="F40" s="1"/>
      <c r="G40" s="1"/>
      <c r="H40" s="1"/>
      <c r="I40" s="1"/>
      <c r="V40" s="22"/>
      <c r="W40" s="1"/>
      <c r="X40" s="1"/>
      <c r="Z40" s="1"/>
      <c r="AA40" s="1"/>
      <c r="AB40" s="1"/>
      <c r="AC40" s="1"/>
    </row>
    <row r="41" spans="1:31" ht="12" customHeight="1" x14ac:dyDescent="0.15">
      <c r="B41" s="32"/>
      <c r="C41" s="33"/>
      <c r="D41" s="33"/>
      <c r="E41" s="33"/>
      <c r="F41" s="328"/>
      <c r="G41" s="329"/>
      <c r="H41" s="86" t="s">
        <v>2</v>
      </c>
      <c r="I41" s="86"/>
      <c r="J41" s="329"/>
      <c r="K41" s="329"/>
      <c r="L41" s="330"/>
      <c r="M41" s="329"/>
      <c r="N41" s="86" t="s">
        <v>3</v>
      </c>
      <c r="O41" s="86"/>
      <c r="P41" s="329"/>
      <c r="Q41" s="331"/>
      <c r="V41" s="32"/>
      <c r="W41" s="33"/>
      <c r="X41" s="33"/>
      <c r="Y41" s="33"/>
      <c r="Z41" s="79"/>
      <c r="AA41" s="83" t="s">
        <v>2</v>
      </c>
      <c r="AB41" s="86"/>
      <c r="AC41" s="103"/>
      <c r="AD41" s="83" t="s">
        <v>3</v>
      </c>
      <c r="AE41" s="84"/>
    </row>
    <row r="42" spans="1:31" ht="22.7" customHeight="1" x14ac:dyDescent="0.15">
      <c r="B42" s="34"/>
      <c r="F42" s="94" t="s">
        <v>389</v>
      </c>
      <c r="G42" s="94" t="s">
        <v>183</v>
      </c>
      <c r="H42" s="94" t="s">
        <v>184</v>
      </c>
      <c r="I42" s="94" t="s">
        <v>390</v>
      </c>
      <c r="J42" s="99" t="s">
        <v>186</v>
      </c>
      <c r="K42" s="94" t="s">
        <v>590</v>
      </c>
      <c r="L42" s="102" t="s">
        <v>389</v>
      </c>
      <c r="M42" s="94" t="s">
        <v>183</v>
      </c>
      <c r="N42" s="94" t="s">
        <v>184</v>
      </c>
      <c r="O42" s="94" t="s">
        <v>390</v>
      </c>
      <c r="P42" s="94" t="s">
        <v>186</v>
      </c>
      <c r="Q42" s="94" t="s">
        <v>590</v>
      </c>
      <c r="V42" s="34"/>
      <c r="Z42" s="94" t="s">
        <v>518</v>
      </c>
      <c r="AA42" s="94" t="s">
        <v>184</v>
      </c>
      <c r="AB42" s="99" t="s">
        <v>186</v>
      </c>
      <c r="AC42" s="102" t="s">
        <v>518</v>
      </c>
      <c r="AD42" s="94" t="s">
        <v>184</v>
      </c>
      <c r="AE42" s="94" t="s">
        <v>186</v>
      </c>
    </row>
    <row r="43" spans="1:31" ht="12" customHeight="1" x14ac:dyDescent="0.15">
      <c r="B43" s="35"/>
      <c r="C43" s="36"/>
      <c r="D43" s="36"/>
      <c r="E43" s="36"/>
      <c r="F43" s="37"/>
      <c r="G43" s="37"/>
      <c r="H43" s="37"/>
      <c r="I43" s="37"/>
      <c r="J43" s="66"/>
      <c r="K43" s="37"/>
      <c r="L43" s="104">
        <f t="shared" ref="L43:Q43" si="43">F$13</f>
        <v>1854</v>
      </c>
      <c r="M43" s="2">
        <f t="shared" si="43"/>
        <v>1019</v>
      </c>
      <c r="N43" s="2">
        <f t="shared" si="43"/>
        <v>835</v>
      </c>
      <c r="O43" s="2">
        <f t="shared" si="43"/>
        <v>1101</v>
      </c>
      <c r="P43" s="2">
        <f t="shared" si="43"/>
        <v>955</v>
      </c>
      <c r="Q43" s="2">
        <f t="shared" si="43"/>
        <v>1165</v>
      </c>
      <c r="V43" s="35"/>
      <c r="W43" s="36"/>
      <c r="X43" s="36"/>
      <c r="Y43" s="36"/>
      <c r="Z43" s="37"/>
      <c r="AA43" s="37"/>
      <c r="AB43" s="66"/>
      <c r="AC43" s="104">
        <f>Q43</f>
        <v>1165</v>
      </c>
      <c r="AD43" s="2">
        <f>N43</f>
        <v>835</v>
      </c>
      <c r="AE43" s="2">
        <f>P43</f>
        <v>955</v>
      </c>
    </row>
    <row r="44" spans="1:31" ht="15" customHeight="1" x14ac:dyDescent="0.15">
      <c r="B44" s="34" t="s">
        <v>207</v>
      </c>
      <c r="F44" s="17">
        <v>58</v>
      </c>
      <c r="G44" s="17">
        <v>49</v>
      </c>
      <c r="H44" s="17">
        <v>9</v>
      </c>
      <c r="I44" s="17">
        <v>11</v>
      </c>
      <c r="J44" s="100">
        <v>8</v>
      </c>
      <c r="K44" s="17">
        <v>52</v>
      </c>
      <c r="L44" s="105">
        <f>F44/L$43*100</f>
        <v>3.1283710895361381</v>
      </c>
      <c r="M44" s="3">
        <f t="shared" ref="M44:Q44" si="44">G44/M$43*100</f>
        <v>4.8086359175662414</v>
      </c>
      <c r="N44" s="3">
        <f t="shared" si="44"/>
        <v>1.0778443113772456</v>
      </c>
      <c r="O44" s="3">
        <f t="shared" si="44"/>
        <v>0.99909173478655766</v>
      </c>
      <c r="P44" s="3">
        <f t="shared" si="44"/>
        <v>0.83769633507853414</v>
      </c>
      <c r="Q44" s="3">
        <f t="shared" si="44"/>
        <v>4.4635193133047206</v>
      </c>
      <c r="V44" s="34" t="s">
        <v>207</v>
      </c>
      <c r="Z44" s="17">
        <f>K44</f>
        <v>52</v>
      </c>
      <c r="AA44" s="17">
        <f t="shared" ref="AA44" si="45">H44</f>
        <v>9</v>
      </c>
      <c r="AB44" s="100">
        <f t="shared" ref="AB44" si="46">J44</f>
        <v>8</v>
      </c>
      <c r="AC44" s="105">
        <f>Q44</f>
        <v>4.4635193133047206</v>
      </c>
      <c r="AD44" s="3">
        <f>N44</f>
        <v>1.0778443113772456</v>
      </c>
      <c r="AE44" s="3">
        <f>P44</f>
        <v>0.83769633507853414</v>
      </c>
    </row>
    <row r="45" spans="1:31" ht="15" customHeight="1" x14ac:dyDescent="0.15">
      <c r="B45" s="34" t="s">
        <v>208</v>
      </c>
      <c r="F45" s="18">
        <v>75</v>
      </c>
      <c r="G45" s="18">
        <v>57</v>
      </c>
      <c r="H45" s="18">
        <v>18</v>
      </c>
      <c r="I45" s="18">
        <v>3</v>
      </c>
      <c r="J45" s="67">
        <v>3</v>
      </c>
      <c r="K45" s="18">
        <v>57</v>
      </c>
      <c r="L45" s="106">
        <f t="shared" ref="L45:L52" si="47">F45/L$43*100</f>
        <v>4.0453074433656955</v>
      </c>
      <c r="M45" s="4">
        <f t="shared" ref="M45:M52" si="48">G45/M$43*100</f>
        <v>5.5937193326790968</v>
      </c>
      <c r="N45" s="4">
        <f t="shared" ref="N45:N52" si="49">H45/N$43*100</f>
        <v>2.1556886227544911</v>
      </c>
      <c r="O45" s="4">
        <f t="shared" ref="O45:O52" si="50">I45/O$43*100</f>
        <v>0.27247956403269752</v>
      </c>
      <c r="P45" s="4">
        <f t="shared" ref="P45:P52" si="51">J45/P$43*100</f>
        <v>0.31413612565445026</v>
      </c>
      <c r="Q45" s="4">
        <f t="shared" ref="Q45:Q52" si="52">K45/Q$43*100</f>
        <v>4.8927038626609445</v>
      </c>
      <c r="V45" s="34" t="s">
        <v>208</v>
      </c>
      <c r="Z45" s="18">
        <f t="shared" ref="Z45:Z52" si="53">K45</f>
        <v>57</v>
      </c>
      <c r="AA45" s="18">
        <f t="shared" ref="AA45:AA52" si="54">H45</f>
        <v>18</v>
      </c>
      <c r="AB45" s="67">
        <f t="shared" ref="AB45:AB52" si="55">J45</f>
        <v>3</v>
      </c>
      <c r="AC45" s="106">
        <f t="shared" ref="AC45:AC52" si="56">Q45</f>
        <v>4.8927038626609445</v>
      </c>
      <c r="AD45" s="4">
        <f t="shared" ref="AD45:AD52" si="57">N45</f>
        <v>2.1556886227544911</v>
      </c>
      <c r="AE45" s="4">
        <f t="shared" ref="AE45:AE52" si="58">P45</f>
        <v>0.31413612565445026</v>
      </c>
    </row>
    <row r="46" spans="1:31" ht="15" customHeight="1" x14ac:dyDescent="0.15">
      <c r="B46" s="34" t="s">
        <v>209</v>
      </c>
      <c r="F46" s="18">
        <v>253</v>
      </c>
      <c r="G46" s="18">
        <v>206</v>
      </c>
      <c r="H46" s="18">
        <v>47</v>
      </c>
      <c r="I46" s="18">
        <v>12</v>
      </c>
      <c r="J46" s="67">
        <v>11</v>
      </c>
      <c r="K46" s="18">
        <v>207</v>
      </c>
      <c r="L46" s="106">
        <f t="shared" si="47"/>
        <v>13.646170442286948</v>
      </c>
      <c r="M46" s="4">
        <f t="shared" si="48"/>
        <v>20.215897939156037</v>
      </c>
      <c r="N46" s="4">
        <f t="shared" si="49"/>
        <v>5.6287425149700603</v>
      </c>
      <c r="O46" s="4">
        <f t="shared" si="50"/>
        <v>1.0899182561307901</v>
      </c>
      <c r="P46" s="4">
        <f t="shared" si="51"/>
        <v>1.1518324607329842</v>
      </c>
      <c r="Q46" s="4">
        <f t="shared" si="52"/>
        <v>17.768240343347639</v>
      </c>
      <c r="V46" s="34" t="s">
        <v>209</v>
      </c>
      <c r="Z46" s="18">
        <f t="shared" si="53"/>
        <v>207</v>
      </c>
      <c r="AA46" s="18">
        <f t="shared" si="54"/>
        <v>47</v>
      </c>
      <c r="AB46" s="67">
        <f t="shared" si="55"/>
        <v>11</v>
      </c>
      <c r="AC46" s="106">
        <f t="shared" si="56"/>
        <v>17.768240343347639</v>
      </c>
      <c r="AD46" s="4">
        <f t="shared" si="57"/>
        <v>5.6287425149700603</v>
      </c>
      <c r="AE46" s="4">
        <f t="shared" si="58"/>
        <v>1.1518324607329842</v>
      </c>
    </row>
    <row r="47" spans="1:31" ht="15" customHeight="1" x14ac:dyDescent="0.15">
      <c r="B47" s="34" t="s">
        <v>210</v>
      </c>
      <c r="F47" s="18">
        <v>226</v>
      </c>
      <c r="G47" s="18">
        <v>155</v>
      </c>
      <c r="H47" s="18">
        <v>71</v>
      </c>
      <c r="I47" s="18">
        <v>42</v>
      </c>
      <c r="J47" s="67">
        <v>34</v>
      </c>
      <c r="K47" s="18">
        <v>163</v>
      </c>
      <c r="L47" s="106">
        <f t="shared" si="47"/>
        <v>12.189859762675297</v>
      </c>
      <c r="M47" s="4">
        <f t="shared" si="48"/>
        <v>15.21099116781158</v>
      </c>
      <c r="N47" s="4">
        <f t="shared" si="49"/>
        <v>8.5029940119760479</v>
      </c>
      <c r="O47" s="4">
        <f t="shared" si="50"/>
        <v>3.8147138964577656</v>
      </c>
      <c r="P47" s="4">
        <f t="shared" si="51"/>
        <v>3.5602094240837698</v>
      </c>
      <c r="Q47" s="4">
        <f t="shared" si="52"/>
        <v>13.991416309012875</v>
      </c>
      <c r="V47" s="34" t="s">
        <v>210</v>
      </c>
      <c r="Z47" s="18">
        <f t="shared" si="53"/>
        <v>163</v>
      </c>
      <c r="AA47" s="18">
        <f t="shared" si="54"/>
        <v>71</v>
      </c>
      <c r="AB47" s="67">
        <f t="shared" si="55"/>
        <v>34</v>
      </c>
      <c r="AC47" s="106">
        <f t="shared" si="56"/>
        <v>13.991416309012875</v>
      </c>
      <c r="AD47" s="4">
        <f t="shared" si="57"/>
        <v>8.5029940119760479</v>
      </c>
      <c r="AE47" s="4">
        <f t="shared" si="58"/>
        <v>3.5602094240837698</v>
      </c>
    </row>
    <row r="48" spans="1:31" ht="15" customHeight="1" x14ac:dyDescent="0.15">
      <c r="B48" s="34" t="s">
        <v>211</v>
      </c>
      <c r="F48" s="18">
        <v>287</v>
      </c>
      <c r="G48" s="18">
        <v>156</v>
      </c>
      <c r="H48" s="18">
        <v>131</v>
      </c>
      <c r="I48" s="18">
        <v>113</v>
      </c>
      <c r="J48" s="67">
        <v>100</v>
      </c>
      <c r="K48" s="18">
        <v>169</v>
      </c>
      <c r="L48" s="106">
        <f t="shared" si="47"/>
        <v>15.480043149946063</v>
      </c>
      <c r="M48" s="4">
        <f t="shared" si="48"/>
        <v>15.309126594700686</v>
      </c>
      <c r="N48" s="4">
        <f t="shared" si="49"/>
        <v>15.68862275449102</v>
      </c>
      <c r="O48" s="4">
        <f t="shared" si="50"/>
        <v>10.263396911898274</v>
      </c>
      <c r="P48" s="4">
        <f t="shared" si="51"/>
        <v>10.471204188481675</v>
      </c>
      <c r="Q48" s="4">
        <f t="shared" si="52"/>
        <v>14.506437768240342</v>
      </c>
      <c r="V48" s="34" t="s">
        <v>211</v>
      </c>
      <c r="Z48" s="18">
        <f t="shared" si="53"/>
        <v>169</v>
      </c>
      <c r="AA48" s="18">
        <f t="shared" si="54"/>
        <v>131</v>
      </c>
      <c r="AB48" s="67">
        <f t="shared" si="55"/>
        <v>100</v>
      </c>
      <c r="AC48" s="106">
        <f t="shared" si="56"/>
        <v>14.506437768240342</v>
      </c>
      <c r="AD48" s="4">
        <f t="shared" si="57"/>
        <v>15.68862275449102</v>
      </c>
      <c r="AE48" s="4">
        <f t="shared" si="58"/>
        <v>10.471204188481675</v>
      </c>
    </row>
    <row r="49" spans="1:34" ht="15" customHeight="1" x14ac:dyDescent="0.15">
      <c r="B49" s="34" t="s">
        <v>313</v>
      </c>
      <c r="F49" s="18">
        <v>325</v>
      </c>
      <c r="G49" s="18">
        <v>135</v>
      </c>
      <c r="H49" s="18">
        <v>190</v>
      </c>
      <c r="I49" s="18">
        <v>410</v>
      </c>
      <c r="J49" s="67">
        <v>347</v>
      </c>
      <c r="K49" s="18">
        <v>198</v>
      </c>
      <c r="L49" s="106">
        <f t="shared" si="47"/>
        <v>17.529665587918014</v>
      </c>
      <c r="M49" s="4">
        <f t="shared" si="48"/>
        <v>13.24828263002944</v>
      </c>
      <c r="N49" s="4">
        <f t="shared" si="49"/>
        <v>22.754491017964071</v>
      </c>
      <c r="O49" s="4">
        <f t="shared" si="50"/>
        <v>37.23887375113533</v>
      </c>
      <c r="P49" s="4">
        <f t="shared" si="51"/>
        <v>36.33507853403141</v>
      </c>
      <c r="Q49" s="4">
        <f t="shared" si="52"/>
        <v>16.995708154506435</v>
      </c>
      <c r="V49" s="34" t="s">
        <v>313</v>
      </c>
      <c r="Z49" s="18">
        <f t="shared" si="53"/>
        <v>198</v>
      </c>
      <c r="AA49" s="18">
        <f t="shared" si="54"/>
        <v>190</v>
      </c>
      <c r="AB49" s="67">
        <f t="shared" si="55"/>
        <v>347</v>
      </c>
      <c r="AC49" s="106">
        <f t="shared" si="56"/>
        <v>16.995708154506435</v>
      </c>
      <c r="AD49" s="4">
        <f t="shared" si="57"/>
        <v>22.754491017964071</v>
      </c>
      <c r="AE49" s="4">
        <f t="shared" si="58"/>
        <v>36.33507853403141</v>
      </c>
    </row>
    <row r="50" spans="1:34" ht="15" customHeight="1" x14ac:dyDescent="0.15">
      <c r="B50" s="34" t="s">
        <v>406</v>
      </c>
      <c r="F50" s="18">
        <v>265</v>
      </c>
      <c r="G50" s="18">
        <v>99</v>
      </c>
      <c r="H50" s="18">
        <v>166</v>
      </c>
      <c r="I50" s="18">
        <v>244</v>
      </c>
      <c r="J50" s="67">
        <v>219</v>
      </c>
      <c r="K50" s="18">
        <v>124</v>
      </c>
      <c r="L50" s="106">
        <f t="shared" si="47"/>
        <v>14.29341963322546</v>
      </c>
      <c r="M50" s="4">
        <f t="shared" si="48"/>
        <v>9.7154072620215892</v>
      </c>
      <c r="N50" s="4">
        <f t="shared" si="49"/>
        <v>19.880239520958085</v>
      </c>
      <c r="O50" s="4">
        <f t="shared" si="50"/>
        <v>22.161671207992732</v>
      </c>
      <c r="P50" s="4">
        <f t="shared" si="51"/>
        <v>22.93193717277487</v>
      </c>
      <c r="Q50" s="4">
        <f t="shared" si="52"/>
        <v>10.643776824034335</v>
      </c>
      <c r="V50" s="34" t="s">
        <v>406</v>
      </c>
      <c r="Z50" s="18">
        <f t="shared" si="53"/>
        <v>124</v>
      </c>
      <c r="AA50" s="18">
        <f t="shared" si="54"/>
        <v>166</v>
      </c>
      <c r="AB50" s="67">
        <f t="shared" si="55"/>
        <v>219</v>
      </c>
      <c r="AC50" s="106">
        <f t="shared" si="56"/>
        <v>10.643776824034335</v>
      </c>
      <c r="AD50" s="4">
        <f t="shared" si="57"/>
        <v>19.880239520958085</v>
      </c>
      <c r="AE50" s="4">
        <f t="shared" si="58"/>
        <v>22.93193717277487</v>
      </c>
    </row>
    <row r="51" spans="1:34" ht="15" customHeight="1" x14ac:dyDescent="0.15">
      <c r="B51" s="34" t="s">
        <v>979</v>
      </c>
      <c r="F51" s="18">
        <v>274</v>
      </c>
      <c r="G51" s="18">
        <v>128</v>
      </c>
      <c r="H51" s="18">
        <v>146</v>
      </c>
      <c r="I51" s="18">
        <v>205</v>
      </c>
      <c r="J51" s="67">
        <v>180</v>
      </c>
      <c r="K51" s="18">
        <v>153</v>
      </c>
      <c r="L51" s="106">
        <f t="shared" si="47"/>
        <v>14.778856526429344</v>
      </c>
      <c r="M51" s="4">
        <f t="shared" si="48"/>
        <v>12.561334641805692</v>
      </c>
      <c r="N51" s="4">
        <f t="shared" si="49"/>
        <v>17.485029940119762</v>
      </c>
      <c r="O51" s="4">
        <f t="shared" si="50"/>
        <v>18.619436875567665</v>
      </c>
      <c r="P51" s="4">
        <f t="shared" si="51"/>
        <v>18.848167539267017</v>
      </c>
      <c r="Q51" s="4">
        <f t="shared" si="52"/>
        <v>13.133047210300431</v>
      </c>
      <c r="V51" s="34" t="s">
        <v>979</v>
      </c>
      <c r="Z51" s="18">
        <f t="shared" si="53"/>
        <v>153</v>
      </c>
      <c r="AA51" s="18">
        <f t="shared" si="54"/>
        <v>146</v>
      </c>
      <c r="AB51" s="67">
        <f t="shared" si="55"/>
        <v>180</v>
      </c>
      <c r="AC51" s="106">
        <f t="shared" si="56"/>
        <v>13.133047210300431</v>
      </c>
      <c r="AD51" s="4">
        <f t="shared" si="57"/>
        <v>17.485029940119762</v>
      </c>
      <c r="AE51" s="4">
        <f t="shared" si="58"/>
        <v>18.848167539267017</v>
      </c>
    </row>
    <row r="52" spans="1:34" ht="15" customHeight="1" x14ac:dyDescent="0.15">
      <c r="B52" s="35" t="s">
        <v>980</v>
      </c>
      <c r="C52" s="36"/>
      <c r="D52" s="36"/>
      <c r="E52" s="36"/>
      <c r="F52" s="19">
        <v>91</v>
      </c>
      <c r="G52" s="19">
        <v>34</v>
      </c>
      <c r="H52" s="19">
        <v>57</v>
      </c>
      <c r="I52" s="19">
        <v>61</v>
      </c>
      <c r="J52" s="72">
        <v>53</v>
      </c>
      <c r="K52" s="19">
        <v>42</v>
      </c>
      <c r="L52" s="110">
        <f t="shared" si="47"/>
        <v>4.9083063646170437</v>
      </c>
      <c r="M52" s="5">
        <f t="shared" si="48"/>
        <v>3.3366045142296366</v>
      </c>
      <c r="N52" s="5">
        <f t="shared" si="49"/>
        <v>6.8263473053892216</v>
      </c>
      <c r="O52" s="5">
        <f t="shared" si="50"/>
        <v>5.5404178019981831</v>
      </c>
      <c r="P52" s="5">
        <f t="shared" si="51"/>
        <v>5.5497382198952883</v>
      </c>
      <c r="Q52" s="5">
        <f t="shared" si="52"/>
        <v>3.6051502145922747</v>
      </c>
      <c r="S52" s="364"/>
      <c r="V52" s="35" t="s">
        <v>980</v>
      </c>
      <c r="W52" s="36"/>
      <c r="X52" s="36"/>
      <c r="Y52" s="36"/>
      <c r="Z52" s="19">
        <f t="shared" si="53"/>
        <v>42</v>
      </c>
      <c r="AA52" s="19">
        <f t="shared" si="54"/>
        <v>57</v>
      </c>
      <c r="AB52" s="72">
        <f t="shared" si="55"/>
        <v>53</v>
      </c>
      <c r="AC52" s="110">
        <f t="shared" si="56"/>
        <v>3.6051502145922747</v>
      </c>
      <c r="AD52" s="5">
        <f t="shared" si="57"/>
        <v>6.8263473053892216</v>
      </c>
      <c r="AE52" s="5">
        <f t="shared" si="58"/>
        <v>5.5497382198952883</v>
      </c>
      <c r="AH52" s="364"/>
    </row>
    <row r="53" spans="1:34" ht="15" customHeight="1" x14ac:dyDescent="0.15">
      <c r="B53" s="261" t="s">
        <v>1</v>
      </c>
      <c r="C53" s="159"/>
      <c r="D53" s="159"/>
      <c r="E53" s="159"/>
      <c r="F53" s="19">
        <f t="shared" ref="F53:L53" si="59">SUM(F44:F52)</f>
        <v>1854</v>
      </c>
      <c r="G53" s="393">
        <f t="shared" si="59"/>
        <v>1019</v>
      </c>
      <c r="H53" s="393">
        <f t="shared" si="59"/>
        <v>835</v>
      </c>
      <c r="I53" s="19">
        <f t="shared" si="59"/>
        <v>1101</v>
      </c>
      <c r="J53" s="394">
        <f t="shared" si="59"/>
        <v>955</v>
      </c>
      <c r="K53" s="19">
        <f t="shared" si="59"/>
        <v>1165</v>
      </c>
      <c r="L53" s="395">
        <f t="shared" si="59"/>
        <v>100.00000000000001</v>
      </c>
      <c r="M53" s="396">
        <f t="shared" ref="M53:Q53" si="60">SUM(M44:M52)</f>
        <v>99.999999999999986</v>
      </c>
      <c r="N53" s="396">
        <f t="shared" si="60"/>
        <v>100</v>
      </c>
      <c r="O53" s="396">
        <f t="shared" si="60"/>
        <v>100</v>
      </c>
      <c r="P53" s="396">
        <f t="shared" si="60"/>
        <v>100</v>
      </c>
      <c r="Q53" s="396">
        <f t="shared" si="60"/>
        <v>99.999999999999986</v>
      </c>
      <c r="V53" s="261" t="s">
        <v>1</v>
      </c>
      <c r="W53" s="159"/>
      <c r="X53" s="159"/>
      <c r="Y53" s="159"/>
      <c r="Z53" s="19">
        <f>SUM(Z44:Z52)</f>
        <v>1165</v>
      </c>
      <c r="AA53" s="393">
        <f>SUM(AA44:AA52)</f>
        <v>835</v>
      </c>
      <c r="AB53" s="394">
        <f>SUM(AB44:AB52)</f>
        <v>955</v>
      </c>
      <c r="AC53" s="395">
        <f>SUM(AC44:AC52)</f>
        <v>99.999999999999986</v>
      </c>
      <c r="AD53" s="396">
        <f t="shared" ref="AD53:AE53" si="61">SUM(AD44:AD52)</f>
        <v>100</v>
      </c>
      <c r="AE53" s="396">
        <f t="shared" si="61"/>
        <v>100</v>
      </c>
    </row>
    <row r="54" spans="1:34" ht="15" customHeight="1" x14ac:dyDescent="0.15">
      <c r="B54" s="38" t="s">
        <v>319</v>
      </c>
      <c r="C54" s="28"/>
      <c r="D54" s="28"/>
      <c r="E54" s="28"/>
      <c r="F54" s="168">
        <v>11.309600862998922</v>
      </c>
      <c r="G54" s="168">
        <v>13.125613346418056</v>
      </c>
      <c r="H54" s="168">
        <v>9.093413173652694</v>
      </c>
      <c r="I54" s="168">
        <v>8.0572207084468666</v>
      </c>
      <c r="J54" s="168">
        <v>8.0073298429319379</v>
      </c>
      <c r="K54" s="168">
        <v>12.531330472103004</v>
      </c>
      <c r="V54" s="38" t="s">
        <v>319</v>
      </c>
      <c r="W54" s="28"/>
      <c r="X54" s="28"/>
      <c r="Y54" s="28"/>
      <c r="Z54" s="168">
        <f>K54</f>
        <v>12.531330472103004</v>
      </c>
      <c r="AA54" s="168">
        <f>H54</f>
        <v>9.093413173652694</v>
      </c>
      <c r="AB54" s="168">
        <f>J54</f>
        <v>8.0073298429319379</v>
      </c>
      <c r="AC54" s="1"/>
    </row>
    <row r="55" spans="1:34" ht="15" customHeight="1" x14ac:dyDescent="0.15">
      <c r="B55" s="22"/>
      <c r="C55" s="1"/>
      <c r="D55" s="1"/>
      <c r="J55" s="7"/>
      <c r="K55" s="7"/>
      <c r="L55" s="7"/>
      <c r="V55" s="22"/>
      <c r="W55" s="1"/>
      <c r="X55" s="1"/>
    </row>
    <row r="56" spans="1:34" ht="15" customHeight="1" x14ac:dyDescent="0.15">
      <c r="A56" s="1" t="s">
        <v>373</v>
      </c>
      <c r="B56" s="22"/>
      <c r="C56" s="1"/>
      <c r="D56" s="1"/>
      <c r="F56" s="1"/>
      <c r="G56" s="1"/>
      <c r="H56" s="1"/>
      <c r="I56" s="1"/>
      <c r="V56" s="22"/>
      <c r="W56" s="1"/>
      <c r="X56" s="1"/>
      <c r="Z56" s="1"/>
      <c r="AA56" s="1"/>
      <c r="AB56" s="1"/>
      <c r="AC56" s="1"/>
    </row>
    <row r="57" spans="1:34" ht="12" customHeight="1" x14ac:dyDescent="0.15">
      <c r="B57" s="32"/>
      <c r="C57" s="33"/>
      <c r="D57" s="33"/>
      <c r="E57" s="33"/>
      <c r="F57" s="328"/>
      <c r="G57" s="329"/>
      <c r="H57" s="86" t="s">
        <v>2</v>
      </c>
      <c r="I57" s="86"/>
      <c r="J57" s="329"/>
      <c r="K57" s="329"/>
      <c r="L57" s="330"/>
      <c r="M57" s="329"/>
      <c r="N57" s="86" t="s">
        <v>3</v>
      </c>
      <c r="O57" s="86"/>
      <c r="P57" s="329"/>
      <c r="Q57" s="331"/>
      <c r="V57" s="32"/>
      <c r="W57" s="33"/>
      <c r="X57" s="33"/>
      <c r="Y57" s="33"/>
      <c r="Z57" s="79"/>
      <c r="AA57" s="83" t="s">
        <v>2</v>
      </c>
      <c r="AB57" s="86"/>
      <c r="AC57" s="103"/>
      <c r="AD57" s="83" t="s">
        <v>3</v>
      </c>
      <c r="AE57" s="84"/>
    </row>
    <row r="58" spans="1:34" ht="22.7" customHeight="1" x14ac:dyDescent="0.15">
      <c r="B58" s="34"/>
      <c r="F58" s="94" t="s">
        <v>389</v>
      </c>
      <c r="G58" s="94" t="s">
        <v>183</v>
      </c>
      <c r="H58" s="94" t="s">
        <v>184</v>
      </c>
      <c r="I58" s="94" t="s">
        <v>390</v>
      </c>
      <c r="J58" s="99" t="s">
        <v>186</v>
      </c>
      <c r="K58" s="94" t="s">
        <v>590</v>
      </c>
      <c r="L58" s="102" t="s">
        <v>389</v>
      </c>
      <c r="M58" s="94" t="s">
        <v>183</v>
      </c>
      <c r="N58" s="94" t="s">
        <v>184</v>
      </c>
      <c r="O58" s="94" t="s">
        <v>390</v>
      </c>
      <c r="P58" s="94" t="s">
        <v>186</v>
      </c>
      <c r="Q58" s="94" t="s">
        <v>590</v>
      </c>
      <c r="V58" s="34"/>
      <c r="Z58" s="94" t="s">
        <v>518</v>
      </c>
      <c r="AA58" s="94" t="s">
        <v>184</v>
      </c>
      <c r="AB58" s="99" t="s">
        <v>186</v>
      </c>
      <c r="AC58" s="102" t="s">
        <v>518</v>
      </c>
      <c r="AD58" s="94" t="s">
        <v>184</v>
      </c>
      <c r="AE58" s="94" t="s">
        <v>186</v>
      </c>
    </row>
    <row r="59" spans="1:34" ht="12" customHeight="1" x14ac:dyDescent="0.15">
      <c r="B59" s="35"/>
      <c r="C59" s="36"/>
      <c r="D59" s="36"/>
      <c r="E59" s="36"/>
      <c r="F59" s="37"/>
      <c r="G59" s="37"/>
      <c r="H59" s="37"/>
      <c r="I59" s="37"/>
      <c r="J59" s="66"/>
      <c r="K59" s="37"/>
      <c r="L59" s="104">
        <f t="shared" ref="L59:Q59" si="62">F$13</f>
        <v>1854</v>
      </c>
      <c r="M59" s="2">
        <f t="shared" si="62"/>
        <v>1019</v>
      </c>
      <c r="N59" s="2">
        <f t="shared" si="62"/>
        <v>835</v>
      </c>
      <c r="O59" s="2">
        <f t="shared" si="62"/>
        <v>1101</v>
      </c>
      <c r="P59" s="2">
        <f t="shared" si="62"/>
        <v>955</v>
      </c>
      <c r="Q59" s="2">
        <f t="shared" si="62"/>
        <v>1165</v>
      </c>
      <c r="V59" s="35"/>
      <c r="W59" s="36"/>
      <c r="X59" s="36"/>
      <c r="Y59" s="36"/>
      <c r="Z59" s="37"/>
      <c r="AA59" s="37"/>
      <c r="AB59" s="66"/>
      <c r="AC59" s="104">
        <f>Q59</f>
        <v>1165</v>
      </c>
      <c r="AD59" s="2">
        <f>N59</f>
        <v>835</v>
      </c>
      <c r="AE59" s="2">
        <f>P59</f>
        <v>955</v>
      </c>
    </row>
    <row r="60" spans="1:34" ht="15" customHeight="1" x14ac:dyDescent="0.15">
      <c r="B60" s="34" t="s">
        <v>212</v>
      </c>
      <c r="F60" s="17">
        <v>14</v>
      </c>
      <c r="G60" s="17">
        <v>9</v>
      </c>
      <c r="H60" s="17">
        <v>5</v>
      </c>
      <c r="I60" s="17">
        <v>7</v>
      </c>
      <c r="J60" s="100">
        <v>7</v>
      </c>
      <c r="K60" s="17">
        <v>9</v>
      </c>
      <c r="L60" s="105">
        <f>F60/L$59*100</f>
        <v>0.75512405609492994</v>
      </c>
      <c r="M60" s="3">
        <f t="shared" ref="M60:Q65" si="63">G60/M$59*100</f>
        <v>0.88321884200196277</v>
      </c>
      <c r="N60" s="3">
        <f t="shared" si="63"/>
        <v>0.5988023952095809</v>
      </c>
      <c r="O60" s="3">
        <f t="shared" si="63"/>
        <v>0.63578564940962767</v>
      </c>
      <c r="P60" s="3">
        <f t="shared" si="63"/>
        <v>0.73298429319371727</v>
      </c>
      <c r="Q60" s="3">
        <f t="shared" si="63"/>
        <v>0.77253218884120167</v>
      </c>
      <c r="V60" s="34" t="s">
        <v>212</v>
      </c>
      <c r="Z60" s="17">
        <f>K60</f>
        <v>9</v>
      </c>
      <c r="AA60" s="17">
        <f t="shared" ref="AA60:AA65" si="64">H60</f>
        <v>5</v>
      </c>
      <c r="AB60" s="100">
        <f t="shared" ref="AB60:AB65" si="65">J60</f>
        <v>7</v>
      </c>
      <c r="AC60" s="105">
        <f>Q60</f>
        <v>0.77253218884120167</v>
      </c>
      <c r="AD60" s="3">
        <f>N60</f>
        <v>0.5988023952095809</v>
      </c>
      <c r="AE60" s="3">
        <f>P60</f>
        <v>0.73298429319371727</v>
      </c>
    </row>
    <row r="61" spans="1:34" ht="15" customHeight="1" x14ac:dyDescent="0.15">
      <c r="B61" s="34" t="s">
        <v>213</v>
      </c>
      <c r="F61" s="18">
        <v>5</v>
      </c>
      <c r="G61" s="18">
        <v>2</v>
      </c>
      <c r="H61" s="18">
        <v>3</v>
      </c>
      <c r="I61" s="18">
        <v>7</v>
      </c>
      <c r="J61" s="67">
        <v>7</v>
      </c>
      <c r="K61" s="18">
        <v>2</v>
      </c>
      <c r="L61" s="106">
        <f t="shared" ref="L61:L65" si="66">F61/L$59*100</f>
        <v>0.26968716289104638</v>
      </c>
      <c r="M61" s="4">
        <f t="shared" si="63"/>
        <v>0.19627085377821393</v>
      </c>
      <c r="N61" s="4">
        <f t="shared" si="63"/>
        <v>0.3592814371257485</v>
      </c>
      <c r="O61" s="4">
        <f t="shared" si="63"/>
        <v>0.63578564940962767</v>
      </c>
      <c r="P61" s="4">
        <f t="shared" si="63"/>
        <v>0.73298429319371727</v>
      </c>
      <c r="Q61" s="4">
        <f t="shared" si="63"/>
        <v>0.17167381974248927</v>
      </c>
      <c r="V61" s="34" t="s">
        <v>213</v>
      </c>
      <c r="Z61" s="18">
        <f t="shared" ref="Z61:Z65" si="67">K61</f>
        <v>2</v>
      </c>
      <c r="AA61" s="18">
        <f t="shared" si="64"/>
        <v>3</v>
      </c>
      <c r="AB61" s="67">
        <f t="shared" si="65"/>
        <v>7</v>
      </c>
      <c r="AC61" s="106">
        <f t="shared" ref="AC61:AC65" si="68">Q61</f>
        <v>0.17167381974248927</v>
      </c>
      <c r="AD61" s="4">
        <f t="shared" ref="AD61:AD65" si="69">N61</f>
        <v>0.3592814371257485</v>
      </c>
      <c r="AE61" s="4">
        <f t="shared" ref="AE61:AE65" si="70">P61</f>
        <v>0.73298429319371727</v>
      </c>
    </row>
    <row r="62" spans="1:34" ht="15" customHeight="1" x14ac:dyDescent="0.15">
      <c r="B62" s="34" t="s">
        <v>214</v>
      </c>
      <c r="F62" s="18">
        <v>634</v>
      </c>
      <c r="G62" s="18">
        <v>387</v>
      </c>
      <c r="H62" s="18">
        <v>247</v>
      </c>
      <c r="I62" s="18">
        <v>211</v>
      </c>
      <c r="J62" s="67">
        <v>169</v>
      </c>
      <c r="K62" s="18">
        <v>429</v>
      </c>
      <c r="L62" s="106">
        <f t="shared" si="66"/>
        <v>34.196332254584682</v>
      </c>
      <c r="M62" s="4">
        <f t="shared" si="63"/>
        <v>37.978410206084398</v>
      </c>
      <c r="N62" s="4">
        <f t="shared" si="63"/>
        <v>29.580838323353291</v>
      </c>
      <c r="O62" s="4">
        <f t="shared" si="63"/>
        <v>19.164396003633062</v>
      </c>
      <c r="P62" s="4">
        <f t="shared" si="63"/>
        <v>17.69633507853403</v>
      </c>
      <c r="Q62" s="4">
        <f t="shared" si="63"/>
        <v>36.824034334763951</v>
      </c>
      <c r="V62" s="34" t="s">
        <v>214</v>
      </c>
      <c r="Z62" s="18">
        <f t="shared" si="67"/>
        <v>429</v>
      </c>
      <c r="AA62" s="18">
        <f t="shared" si="64"/>
        <v>247</v>
      </c>
      <c r="AB62" s="67">
        <f t="shared" si="65"/>
        <v>169</v>
      </c>
      <c r="AC62" s="106">
        <f t="shared" si="68"/>
        <v>36.824034334763951</v>
      </c>
      <c r="AD62" s="4">
        <f t="shared" si="69"/>
        <v>29.580838323353291</v>
      </c>
      <c r="AE62" s="4">
        <f t="shared" si="70"/>
        <v>17.69633507853403</v>
      </c>
    </row>
    <row r="63" spans="1:34" ht="15" customHeight="1" x14ac:dyDescent="0.15">
      <c r="B63" s="34" t="s">
        <v>215</v>
      </c>
      <c r="F63" s="18">
        <v>451</v>
      </c>
      <c r="G63" s="18">
        <v>130</v>
      </c>
      <c r="H63" s="18">
        <v>321</v>
      </c>
      <c r="I63" s="18">
        <v>149</v>
      </c>
      <c r="J63" s="67">
        <v>127</v>
      </c>
      <c r="K63" s="18">
        <v>152</v>
      </c>
      <c r="L63" s="106">
        <f t="shared" si="66"/>
        <v>24.325782092772382</v>
      </c>
      <c r="M63" s="4">
        <f t="shared" si="63"/>
        <v>12.757605495583906</v>
      </c>
      <c r="N63" s="4">
        <f t="shared" si="63"/>
        <v>38.443113772455092</v>
      </c>
      <c r="O63" s="4">
        <f t="shared" si="63"/>
        <v>13.533151680290645</v>
      </c>
      <c r="P63" s="4">
        <f t="shared" si="63"/>
        <v>13.298429319371726</v>
      </c>
      <c r="Q63" s="4">
        <f t="shared" si="63"/>
        <v>13.047210300429185</v>
      </c>
      <c r="V63" s="34" t="s">
        <v>215</v>
      </c>
      <c r="Z63" s="18">
        <f t="shared" si="67"/>
        <v>152</v>
      </c>
      <c r="AA63" s="18">
        <f t="shared" si="64"/>
        <v>321</v>
      </c>
      <c r="AB63" s="67">
        <f t="shared" si="65"/>
        <v>127</v>
      </c>
      <c r="AC63" s="106">
        <f t="shared" si="68"/>
        <v>13.047210300429185</v>
      </c>
      <c r="AD63" s="4">
        <f t="shared" si="69"/>
        <v>38.443113772455092</v>
      </c>
      <c r="AE63" s="4">
        <f t="shared" si="70"/>
        <v>13.298429319371726</v>
      </c>
    </row>
    <row r="64" spans="1:34" ht="15" customHeight="1" x14ac:dyDescent="0.15">
      <c r="B64" s="34" t="s">
        <v>216</v>
      </c>
      <c r="F64" s="18">
        <v>740</v>
      </c>
      <c r="G64" s="18">
        <v>488</v>
      </c>
      <c r="H64" s="18">
        <v>252</v>
      </c>
      <c r="I64" s="18">
        <v>705</v>
      </c>
      <c r="J64" s="67">
        <v>629</v>
      </c>
      <c r="K64" s="18">
        <v>564</v>
      </c>
      <c r="L64" s="106">
        <f t="shared" si="66"/>
        <v>39.913700107874867</v>
      </c>
      <c r="M64" s="4">
        <f t="shared" si="63"/>
        <v>47.8900883218842</v>
      </c>
      <c r="N64" s="4">
        <f t="shared" si="63"/>
        <v>30.179640718562872</v>
      </c>
      <c r="O64" s="4">
        <f t="shared" si="63"/>
        <v>64.032697547683924</v>
      </c>
      <c r="P64" s="4">
        <f t="shared" si="63"/>
        <v>65.863874345549732</v>
      </c>
      <c r="Q64" s="4">
        <f t="shared" si="63"/>
        <v>48.412017167381975</v>
      </c>
      <c r="V64" s="34" t="s">
        <v>216</v>
      </c>
      <c r="Z64" s="18">
        <f t="shared" si="67"/>
        <v>564</v>
      </c>
      <c r="AA64" s="18">
        <f t="shared" si="64"/>
        <v>252</v>
      </c>
      <c r="AB64" s="67">
        <f t="shared" si="65"/>
        <v>629</v>
      </c>
      <c r="AC64" s="106">
        <f t="shared" si="68"/>
        <v>48.412017167381975</v>
      </c>
      <c r="AD64" s="4">
        <f t="shared" si="69"/>
        <v>30.179640718562872</v>
      </c>
      <c r="AE64" s="4">
        <f t="shared" si="70"/>
        <v>65.863874345549732</v>
      </c>
    </row>
    <row r="65" spans="1:33" ht="15" customHeight="1" x14ac:dyDescent="0.15">
      <c r="B65" s="35" t="s">
        <v>0</v>
      </c>
      <c r="C65" s="36"/>
      <c r="D65" s="36"/>
      <c r="E65" s="36"/>
      <c r="F65" s="19">
        <v>10</v>
      </c>
      <c r="G65" s="19">
        <v>3</v>
      </c>
      <c r="H65" s="19">
        <v>7</v>
      </c>
      <c r="I65" s="19">
        <v>22</v>
      </c>
      <c r="J65" s="72">
        <v>16</v>
      </c>
      <c r="K65" s="19">
        <v>9</v>
      </c>
      <c r="L65" s="110">
        <f t="shared" si="66"/>
        <v>0.53937432578209277</v>
      </c>
      <c r="M65" s="5">
        <f t="shared" si="63"/>
        <v>0.29440628066732089</v>
      </c>
      <c r="N65" s="5">
        <f t="shared" si="63"/>
        <v>0.83832335329341312</v>
      </c>
      <c r="O65" s="5">
        <f t="shared" si="63"/>
        <v>1.9981834695731153</v>
      </c>
      <c r="P65" s="5">
        <f t="shared" si="63"/>
        <v>1.6753926701570683</v>
      </c>
      <c r="Q65" s="5">
        <f t="shared" si="63"/>
        <v>0.77253218884120167</v>
      </c>
      <c r="V65" s="35" t="s">
        <v>0</v>
      </c>
      <c r="W65" s="36"/>
      <c r="X65" s="36"/>
      <c r="Y65" s="36"/>
      <c r="Z65" s="19">
        <f t="shared" si="67"/>
        <v>9</v>
      </c>
      <c r="AA65" s="19">
        <f t="shared" si="64"/>
        <v>7</v>
      </c>
      <c r="AB65" s="72">
        <f t="shared" si="65"/>
        <v>16</v>
      </c>
      <c r="AC65" s="110">
        <f t="shared" si="68"/>
        <v>0.77253218884120167</v>
      </c>
      <c r="AD65" s="5">
        <f t="shared" si="69"/>
        <v>0.83832335329341312</v>
      </c>
      <c r="AE65" s="5">
        <f t="shared" si="70"/>
        <v>1.6753926701570683</v>
      </c>
    </row>
    <row r="66" spans="1:33" ht="15" customHeight="1" x14ac:dyDescent="0.15">
      <c r="B66" s="38" t="s">
        <v>1</v>
      </c>
      <c r="C66" s="28"/>
      <c r="D66" s="28"/>
      <c r="E66" s="28"/>
      <c r="F66" s="39">
        <f>SUM(F60:F65)</f>
        <v>1854</v>
      </c>
      <c r="G66" s="39">
        <f t="shared" ref="G66:K66" si="71">SUM(G60:G65)</f>
        <v>1019</v>
      </c>
      <c r="H66" s="39">
        <f t="shared" si="71"/>
        <v>835</v>
      </c>
      <c r="I66" s="39">
        <f t="shared" si="71"/>
        <v>1101</v>
      </c>
      <c r="J66" s="68">
        <f t="shared" si="71"/>
        <v>955</v>
      </c>
      <c r="K66" s="39">
        <f t="shared" si="71"/>
        <v>1165</v>
      </c>
      <c r="L66" s="107">
        <f t="shared" ref="L66:Q66" si="72">SUM(L60:L65)</f>
        <v>100</v>
      </c>
      <c r="M66" s="6">
        <f t="shared" si="72"/>
        <v>100</v>
      </c>
      <c r="N66" s="6">
        <f t="shared" si="72"/>
        <v>100</v>
      </c>
      <c r="O66" s="6">
        <f t="shared" si="72"/>
        <v>100</v>
      </c>
      <c r="P66" s="6">
        <f t="shared" si="72"/>
        <v>99.999999999999986</v>
      </c>
      <c r="Q66" s="6">
        <f t="shared" si="72"/>
        <v>100</v>
      </c>
      <c r="V66" s="38" t="s">
        <v>1</v>
      </c>
      <c r="W66" s="28"/>
      <c r="X66" s="28"/>
      <c r="Y66" s="28"/>
      <c r="Z66" s="39">
        <f>SUM(Z60:Z65)</f>
        <v>1165</v>
      </c>
      <c r="AA66" s="39">
        <f t="shared" ref="AA66:AE66" si="73">SUM(AA60:AA65)</f>
        <v>835</v>
      </c>
      <c r="AB66" s="68">
        <f t="shared" si="73"/>
        <v>955</v>
      </c>
      <c r="AC66" s="107">
        <f t="shared" si="73"/>
        <v>100</v>
      </c>
      <c r="AD66" s="6">
        <f t="shared" si="73"/>
        <v>100</v>
      </c>
      <c r="AE66" s="6">
        <f t="shared" si="73"/>
        <v>99.999999999999986</v>
      </c>
    </row>
    <row r="67" spans="1:33" ht="15" customHeight="1" x14ac:dyDescent="0.15">
      <c r="B67" s="22"/>
      <c r="C67" s="1"/>
      <c r="D67" s="1"/>
      <c r="F67" s="1"/>
      <c r="G67" s="1"/>
      <c r="H67" s="1"/>
      <c r="I67" s="1"/>
      <c r="V67" s="22"/>
      <c r="W67" s="1"/>
      <c r="X67" s="1"/>
      <c r="Z67" s="1"/>
      <c r="AA67" s="1"/>
      <c r="AB67" s="1"/>
      <c r="AC67" s="1"/>
    </row>
    <row r="68" spans="1:33" ht="15" customHeight="1" x14ac:dyDescent="0.15">
      <c r="A68" s="1" t="s">
        <v>374</v>
      </c>
      <c r="B68" s="22"/>
      <c r="C68" s="1"/>
      <c r="D68" s="1"/>
      <c r="F68" s="1"/>
      <c r="G68" s="1"/>
      <c r="H68" s="1"/>
      <c r="I68" s="1"/>
      <c r="V68" s="22"/>
      <c r="W68" s="1"/>
      <c r="X68" s="1"/>
      <c r="Z68" s="1"/>
      <c r="AA68" s="1"/>
      <c r="AB68" s="1"/>
      <c r="AC68" s="1"/>
    </row>
    <row r="69" spans="1:33" ht="12" customHeight="1" x14ac:dyDescent="0.15">
      <c r="B69" s="32"/>
      <c r="C69" s="33"/>
      <c r="D69" s="33"/>
      <c r="E69" s="33"/>
      <c r="F69" s="328"/>
      <c r="G69" s="329"/>
      <c r="H69" s="86" t="s">
        <v>2</v>
      </c>
      <c r="I69" s="86"/>
      <c r="J69" s="329"/>
      <c r="K69" s="329"/>
      <c r="L69" s="330"/>
      <c r="M69" s="329"/>
      <c r="N69" s="86" t="s">
        <v>3</v>
      </c>
      <c r="O69" s="86"/>
      <c r="P69" s="329"/>
      <c r="Q69" s="331"/>
      <c r="V69" s="32"/>
      <c r="W69" s="33"/>
      <c r="X69" s="33"/>
      <c r="Y69" s="33"/>
      <c r="Z69" s="79"/>
      <c r="AA69" s="83" t="s">
        <v>2</v>
      </c>
      <c r="AB69" s="86"/>
      <c r="AC69" s="103"/>
      <c r="AD69" s="83" t="s">
        <v>3</v>
      </c>
      <c r="AE69" s="84"/>
    </row>
    <row r="70" spans="1:33" ht="22.7" customHeight="1" x14ac:dyDescent="0.15">
      <c r="B70" s="34"/>
      <c r="F70" s="94" t="s">
        <v>389</v>
      </c>
      <c r="G70" s="94" t="s">
        <v>183</v>
      </c>
      <c r="H70" s="94" t="s">
        <v>184</v>
      </c>
      <c r="I70" s="94" t="s">
        <v>390</v>
      </c>
      <c r="J70" s="99" t="s">
        <v>186</v>
      </c>
      <c r="K70" s="94" t="s">
        <v>590</v>
      </c>
      <c r="L70" s="102" t="s">
        <v>389</v>
      </c>
      <c r="M70" s="94" t="s">
        <v>183</v>
      </c>
      <c r="N70" s="94" t="s">
        <v>184</v>
      </c>
      <c r="O70" s="94" t="s">
        <v>390</v>
      </c>
      <c r="P70" s="94" t="s">
        <v>186</v>
      </c>
      <c r="Q70" s="94" t="s">
        <v>590</v>
      </c>
      <c r="V70" s="34"/>
      <c r="Z70" s="94" t="s">
        <v>518</v>
      </c>
      <c r="AA70" s="94" t="s">
        <v>184</v>
      </c>
      <c r="AB70" s="99" t="s">
        <v>186</v>
      </c>
      <c r="AC70" s="102" t="s">
        <v>518</v>
      </c>
      <c r="AD70" s="94" t="s">
        <v>184</v>
      </c>
      <c r="AE70" s="94" t="s">
        <v>186</v>
      </c>
    </row>
    <row r="71" spans="1:33" ht="12" customHeight="1" x14ac:dyDescent="0.15">
      <c r="B71" s="35"/>
      <c r="C71" s="36"/>
      <c r="D71" s="36"/>
      <c r="E71" s="36"/>
      <c r="F71" s="37"/>
      <c r="G71" s="37"/>
      <c r="H71" s="37"/>
      <c r="I71" s="37"/>
      <c r="J71" s="66"/>
      <c r="K71" s="37"/>
      <c r="L71" s="104">
        <f t="shared" ref="L71:Q71" si="74">F$13</f>
        <v>1854</v>
      </c>
      <c r="M71" s="2">
        <f t="shared" si="74"/>
        <v>1019</v>
      </c>
      <c r="N71" s="2">
        <f t="shared" si="74"/>
        <v>835</v>
      </c>
      <c r="O71" s="2">
        <f t="shared" si="74"/>
        <v>1101</v>
      </c>
      <c r="P71" s="2">
        <f t="shared" si="74"/>
        <v>955</v>
      </c>
      <c r="Q71" s="2">
        <f t="shared" si="74"/>
        <v>1165</v>
      </c>
      <c r="V71" s="35"/>
      <c r="W71" s="36"/>
      <c r="X71" s="36"/>
      <c r="Y71" s="36"/>
      <c r="Z71" s="37"/>
      <c r="AA71" s="37"/>
      <c r="AB71" s="66"/>
      <c r="AC71" s="104">
        <f>Q71</f>
        <v>1165</v>
      </c>
      <c r="AD71" s="2">
        <f>N71</f>
        <v>835</v>
      </c>
      <c r="AE71" s="2">
        <f>P71</f>
        <v>955</v>
      </c>
    </row>
    <row r="72" spans="1:33" ht="15" customHeight="1" x14ac:dyDescent="0.15">
      <c r="B72" s="34" t="s">
        <v>375</v>
      </c>
      <c r="F72" s="17">
        <v>1115</v>
      </c>
      <c r="G72" s="17">
        <v>677</v>
      </c>
      <c r="H72" s="17">
        <v>438</v>
      </c>
      <c r="I72" s="17">
        <v>779</v>
      </c>
      <c r="J72" s="100">
        <v>666</v>
      </c>
      <c r="K72" s="17">
        <v>790</v>
      </c>
      <c r="L72" s="105">
        <f>F72/L$71*100</f>
        <v>60.140237324703349</v>
      </c>
      <c r="M72" s="3">
        <f t="shared" ref="M72:Q75" si="75">G72/M$71*100</f>
        <v>66.437684003925412</v>
      </c>
      <c r="N72" s="3">
        <f t="shared" si="75"/>
        <v>52.455089820359277</v>
      </c>
      <c r="O72" s="3">
        <f t="shared" si="75"/>
        <v>70.753860127157125</v>
      </c>
      <c r="P72" s="3">
        <f t="shared" si="75"/>
        <v>69.738219895287955</v>
      </c>
      <c r="Q72" s="3">
        <f t="shared" si="75"/>
        <v>67.811158798283273</v>
      </c>
      <c r="V72" s="34" t="s">
        <v>375</v>
      </c>
      <c r="Z72" s="17">
        <f>K72</f>
        <v>790</v>
      </c>
      <c r="AA72" s="17">
        <f>H72</f>
        <v>438</v>
      </c>
      <c r="AB72" s="100">
        <f>J72</f>
        <v>666</v>
      </c>
      <c r="AC72" s="105">
        <f>Q72</f>
        <v>67.811158798283273</v>
      </c>
      <c r="AD72" s="3">
        <f>N72</f>
        <v>52.455089820359277</v>
      </c>
      <c r="AE72" s="3">
        <f>P72</f>
        <v>69.738219895287955</v>
      </c>
    </row>
    <row r="73" spans="1:33" ht="15" customHeight="1" x14ac:dyDescent="0.15">
      <c r="B73" s="34" t="s">
        <v>376</v>
      </c>
      <c r="F73" s="18">
        <v>545</v>
      </c>
      <c r="G73" s="18">
        <v>277</v>
      </c>
      <c r="H73" s="18">
        <v>268</v>
      </c>
      <c r="I73" s="18">
        <v>204</v>
      </c>
      <c r="J73" s="67">
        <v>185</v>
      </c>
      <c r="K73" s="18">
        <v>296</v>
      </c>
      <c r="L73" s="106">
        <f t="shared" ref="L73:L75" si="76">F73/L$71*100</f>
        <v>29.395900755124053</v>
      </c>
      <c r="M73" s="4">
        <f t="shared" si="75"/>
        <v>27.18351324828263</v>
      </c>
      <c r="N73" s="4">
        <f t="shared" si="75"/>
        <v>32.095808383233532</v>
      </c>
      <c r="O73" s="4">
        <f t="shared" si="75"/>
        <v>18.528610354223432</v>
      </c>
      <c r="P73" s="4">
        <f t="shared" si="75"/>
        <v>19.3717277486911</v>
      </c>
      <c r="Q73" s="4">
        <f t="shared" si="75"/>
        <v>25.407725321888414</v>
      </c>
      <c r="V73" s="34" t="s">
        <v>376</v>
      </c>
      <c r="Z73" s="18">
        <f t="shared" ref="Z73:Z75" si="77">K73</f>
        <v>296</v>
      </c>
      <c r="AA73" s="18">
        <f>H73</f>
        <v>268</v>
      </c>
      <c r="AB73" s="67">
        <f>J73</f>
        <v>185</v>
      </c>
      <c r="AC73" s="106">
        <f t="shared" ref="AC73:AC75" si="78">Q73</f>
        <v>25.407725321888414</v>
      </c>
      <c r="AD73" s="4">
        <f t="shared" ref="AD73:AD75" si="79">N73</f>
        <v>32.095808383233532</v>
      </c>
      <c r="AE73" s="4">
        <f t="shared" ref="AE73:AE75" si="80">P73</f>
        <v>19.3717277486911</v>
      </c>
    </row>
    <row r="74" spans="1:33" ht="15" customHeight="1" x14ac:dyDescent="0.15">
      <c r="B74" s="34" t="s">
        <v>377</v>
      </c>
      <c r="F74" s="18">
        <v>112</v>
      </c>
      <c r="G74" s="18">
        <v>24</v>
      </c>
      <c r="H74" s="18">
        <v>88</v>
      </c>
      <c r="I74" s="18">
        <v>66</v>
      </c>
      <c r="J74" s="67">
        <v>59</v>
      </c>
      <c r="K74" s="18">
        <v>31</v>
      </c>
      <c r="L74" s="106">
        <f t="shared" si="76"/>
        <v>6.0409924487594395</v>
      </c>
      <c r="M74" s="4">
        <f t="shared" si="75"/>
        <v>2.3552502453385671</v>
      </c>
      <c r="N74" s="4">
        <f t="shared" si="75"/>
        <v>10.538922155688622</v>
      </c>
      <c r="O74" s="4">
        <f t="shared" si="75"/>
        <v>5.9945504087193457</v>
      </c>
      <c r="P74" s="4">
        <f t="shared" si="75"/>
        <v>6.178010471204189</v>
      </c>
      <c r="Q74" s="4">
        <f t="shared" si="75"/>
        <v>2.6609442060085837</v>
      </c>
      <c r="V74" s="34" t="s">
        <v>377</v>
      </c>
      <c r="Z74" s="18">
        <f t="shared" si="77"/>
        <v>31</v>
      </c>
      <c r="AA74" s="18">
        <f>H74</f>
        <v>88</v>
      </c>
      <c r="AB74" s="67">
        <f>J74</f>
        <v>59</v>
      </c>
      <c r="AC74" s="106">
        <f t="shared" si="78"/>
        <v>2.6609442060085837</v>
      </c>
      <c r="AD74" s="4">
        <f t="shared" si="79"/>
        <v>10.538922155688622</v>
      </c>
      <c r="AE74" s="4">
        <f t="shared" si="80"/>
        <v>6.178010471204189</v>
      </c>
    </row>
    <row r="75" spans="1:33" ht="15" customHeight="1" x14ac:dyDescent="0.15">
      <c r="B75" s="35" t="s">
        <v>0</v>
      </c>
      <c r="C75" s="36"/>
      <c r="D75" s="36"/>
      <c r="E75" s="36"/>
      <c r="F75" s="19">
        <v>82</v>
      </c>
      <c r="G75" s="19">
        <v>41</v>
      </c>
      <c r="H75" s="19">
        <v>41</v>
      </c>
      <c r="I75" s="19">
        <v>52</v>
      </c>
      <c r="J75" s="72">
        <v>45</v>
      </c>
      <c r="K75" s="19">
        <v>48</v>
      </c>
      <c r="L75" s="110">
        <f t="shared" si="76"/>
        <v>4.4228694714131604</v>
      </c>
      <c r="M75" s="5">
        <f t="shared" si="75"/>
        <v>4.0235525024533851</v>
      </c>
      <c r="N75" s="5">
        <f t="shared" si="75"/>
        <v>4.9101796407185629</v>
      </c>
      <c r="O75" s="5">
        <f t="shared" si="75"/>
        <v>4.7229791099000904</v>
      </c>
      <c r="P75" s="5">
        <f t="shared" si="75"/>
        <v>4.7120418848167542</v>
      </c>
      <c r="Q75" s="5">
        <f t="shared" si="75"/>
        <v>4.1201716738197423</v>
      </c>
      <c r="V75" s="35" t="s">
        <v>0</v>
      </c>
      <c r="W75" s="36"/>
      <c r="X75" s="36"/>
      <c r="Y75" s="36"/>
      <c r="Z75" s="19">
        <f t="shared" si="77"/>
        <v>48</v>
      </c>
      <c r="AA75" s="19">
        <f>H75</f>
        <v>41</v>
      </c>
      <c r="AB75" s="72">
        <f>J75</f>
        <v>45</v>
      </c>
      <c r="AC75" s="110">
        <f t="shared" si="78"/>
        <v>4.1201716738197423</v>
      </c>
      <c r="AD75" s="5">
        <f t="shared" si="79"/>
        <v>4.9101796407185629</v>
      </c>
      <c r="AE75" s="5">
        <f t="shared" si="80"/>
        <v>4.7120418848167542</v>
      </c>
    </row>
    <row r="76" spans="1:33" ht="15" customHeight="1" x14ac:dyDescent="0.15">
      <c r="B76" s="38" t="s">
        <v>1</v>
      </c>
      <c r="C76" s="28"/>
      <c r="D76" s="28"/>
      <c r="E76" s="28"/>
      <c r="F76" s="39">
        <f t="shared" ref="F76:K76" si="81">SUM(F72:F75)</f>
        <v>1854</v>
      </c>
      <c r="G76" s="39">
        <f t="shared" si="81"/>
        <v>1019</v>
      </c>
      <c r="H76" s="39">
        <f t="shared" si="81"/>
        <v>835</v>
      </c>
      <c r="I76" s="39">
        <f t="shared" si="81"/>
        <v>1101</v>
      </c>
      <c r="J76" s="68">
        <f t="shared" si="81"/>
        <v>955</v>
      </c>
      <c r="K76" s="39">
        <f t="shared" si="81"/>
        <v>1165</v>
      </c>
      <c r="L76" s="107">
        <f t="shared" ref="L76:Q76" si="82">SUM(L72:L75)</f>
        <v>100</v>
      </c>
      <c r="M76" s="6">
        <f t="shared" si="82"/>
        <v>100</v>
      </c>
      <c r="N76" s="6">
        <f t="shared" si="82"/>
        <v>100</v>
      </c>
      <c r="O76" s="6">
        <f t="shared" si="82"/>
        <v>100</v>
      </c>
      <c r="P76" s="6">
        <f t="shared" si="82"/>
        <v>100</v>
      </c>
      <c r="Q76" s="6">
        <f t="shared" si="82"/>
        <v>100</v>
      </c>
      <c r="V76" s="38" t="s">
        <v>1</v>
      </c>
      <c r="W76" s="28"/>
      <c r="X76" s="28"/>
      <c r="Y76" s="28"/>
      <c r="Z76" s="39">
        <f t="shared" ref="Z76:AE76" si="83">SUM(Z72:Z75)</f>
        <v>1165</v>
      </c>
      <c r="AA76" s="39">
        <f t="shared" si="83"/>
        <v>835</v>
      </c>
      <c r="AB76" s="68">
        <f t="shared" si="83"/>
        <v>955</v>
      </c>
      <c r="AC76" s="107">
        <f t="shared" si="83"/>
        <v>100</v>
      </c>
      <c r="AD76" s="6">
        <f t="shared" si="83"/>
        <v>100</v>
      </c>
      <c r="AE76" s="6">
        <f t="shared" si="83"/>
        <v>100</v>
      </c>
    </row>
    <row r="77" spans="1:33" ht="15" customHeight="1" x14ac:dyDescent="0.15">
      <c r="B77" s="22"/>
      <c r="C77" s="1"/>
      <c r="D77" s="1"/>
      <c r="F77" s="1"/>
      <c r="G77" s="1"/>
      <c r="H77" s="1"/>
      <c r="I77" s="1"/>
      <c r="V77" s="22"/>
      <c r="W77" s="1"/>
      <c r="X77" s="1"/>
      <c r="Z77" s="1"/>
      <c r="AA77" s="1"/>
      <c r="AB77" s="1"/>
      <c r="AC77" s="1"/>
    </row>
    <row r="78" spans="1:33" ht="15" customHeight="1" x14ac:dyDescent="0.15">
      <c r="A78" s="1" t="s">
        <v>217</v>
      </c>
      <c r="B78" s="22"/>
      <c r="C78" s="1"/>
      <c r="D78" s="1"/>
      <c r="F78" s="1"/>
      <c r="G78" s="1"/>
      <c r="H78" s="1"/>
      <c r="I78" s="1"/>
      <c r="V78" s="22"/>
      <c r="W78" s="1"/>
      <c r="X78" s="1"/>
      <c r="Z78" s="1"/>
      <c r="AA78" s="1"/>
      <c r="AB78" s="1"/>
      <c r="AC78" s="1"/>
    </row>
    <row r="79" spans="1:33" ht="13.7" customHeight="1" x14ac:dyDescent="0.15">
      <c r="B79" s="64"/>
      <c r="C79" s="33"/>
      <c r="D79" s="33"/>
      <c r="E79" s="33"/>
      <c r="F79" s="33"/>
      <c r="G79" s="79" t="s">
        <v>2</v>
      </c>
      <c r="H79" s="86"/>
      <c r="I79" s="101" t="s">
        <v>3</v>
      </c>
      <c r="J79" s="84"/>
      <c r="W79" s="22"/>
      <c r="X79" s="1"/>
      <c r="Y79" s="1"/>
      <c r="AA79" s="1"/>
      <c r="AB79" s="1"/>
      <c r="AC79" s="1"/>
    </row>
    <row r="80" spans="1:33" ht="31.5" x14ac:dyDescent="0.15">
      <c r="B80" s="77"/>
      <c r="G80" s="94" t="s">
        <v>316</v>
      </c>
      <c r="H80" s="397" t="s">
        <v>317</v>
      </c>
      <c r="I80" s="102" t="s">
        <v>316</v>
      </c>
      <c r="J80" s="398" t="s">
        <v>317</v>
      </c>
      <c r="N80" s="181"/>
      <c r="W80" s="22"/>
      <c r="X80" s="1"/>
      <c r="Y80" s="1"/>
      <c r="AA80" s="1"/>
      <c r="AB80" s="1"/>
      <c r="AC80" s="1"/>
      <c r="AG80" s="181"/>
    </row>
    <row r="81" spans="1:33" ht="12" customHeight="1" x14ac:dyDescent="0.15">
      <c r="B81" s="35"/>
      <c r="C81" s="36"/>
      <c r="D81" s="36"/>
      <c r="E81" s="36"/>
      <c r="F81" s="36"/>
      <c r="G81" s="2"/>
      <c r="H81" s="114"/>
      <c r="I81" s="104">
        <f>SUM(M59:N59)</f>
        <v>1854</v>
      </c>
      <c r="J81" s="2">
        <f>O71</f>
        <v>1101</v>
      </c>
      <c r="W81" s="22"/>
      <c r="X81" s="1"/>
      <c r="Y81" s="1"/>
      <c r="AA81" s="1"/>
      <c r="AB81" s="1"/>
      <c r="AC81" s="1"/>
    </row>
    <row r="82" spans="1:33" ht="15" customHeight="1" x14ac:dyDescent="0.15">
      <c r="B82" s="32" t="s">
        <v>218</v>
      </c>
      <c r="C82" s="33"/>
      <c r="D82" s="33"/>
      <c r="E82" s="33"/>
      <c r="F82" s="214"/>
      <c r="G82" s="17">
        <v>835</v>
      </c>
      <c r="H82" s="100">
        <v>955</v>
      </c>
      <c r="I82" s="105">
        <f t="shared" ref="I82:J84" si="84">G82/I$81*100</f>
        <v>45.037756202804744</v>
      </c>
      <c r="J82" s="3">
        <f t="shared" si="84"/>
        <v>86.73932788374205</v>
      </c>
      <c r="W82" s="22"/>
      <c r="X82" s="1"/>
      <c r="Y82" s="1"/>
      <c r="AA82" s="1"/>
      <c r="AB82" s="1"/>
      <c r="AC82" s="1"/>
    </row>
    <row r="83" spans="1:33" ht="15" customHeight="1" x14ac:dyDescent="0.15">
      <c r="B83" s="222" t="s">
        <v>395</v>
      </c>
      <c r="C83" s="223"/>
      <c r="D83" s="223"/>
      <c r="E83" s="223"/>
      <c r="F83" s="224"/>
      <c r="G83" s="225">
        <f>I81-G82</f>
        <v>1019</v>
      </c>
      <c r="H83" s="226">
        <f>J81-H82</f>
        <v>146</v>
      </c>
      <c r="I83" s="227">
        <f t="shared" si="84"/>
        <v>54.962243797195256</v>
      </c>
      <c r="J83" s="228">
        <f t="shared" si="84"/>
        <v>13.260672116257947</v>
      </c>
      <c r="W83" s="22"/>
      <c r="X83" s="1"/>
      <c r="Y83" s="1"/>
      <c r="AA83" s="1"/>
      <c r="AB83" s="1"/>
      <c r="AC83" s="1"/>
    </row>
    <row r="84" spans="1:33" ht="15" customHeight="1" x14ac:dyDescent="0.15">
      <c r="B84" s="34" t="s">
        <v>370</v>
      </c>
      <c r="C84" s="195"/>
      <c r="D84" s="195"/>
      <c r="E84" s="195"/>
      <c r="G84" s="18">
        <v>54</v>
      </c>
      <c r="H84" s="67">
        <v>10</v>
      </c>
      <c r="I84" s="106">
        <f t="shared" si="84"/>
        <v>2.912621359223301</v>
      </c>
      <c r="J84" s="4">
        <f t="shared" si="84"/>
        <v>0.90826521344232525</v>
      </c>
      <c r="W84" s="22"/>
      <c r="X84" s="1"/>
      <c r="Y84" s="1"/>
      <c r="AA84" s="1"/>
      <c r="AB84" s="1"/>
      <c r="AC84" s="1"/>
    </row>
    <row r="85" spans="1:33" ht="15" customHeight="1" x14ac:dyDescent="0.15">
      <c r="B85" s="34" t="s">
        <v>433</v>
      </c>
      <c r="C85" s="195"/>
      <c r="D85" s="195"/>
      <c r="E85" s="195"/>
      <c r="G85" s="18">
        <v>182</v>
      </c>
      <c r="H85" s="67">
        <v>30</v>
      </c>
      <c r="I85" s="106">
        <f t="shared" ref="I85:I88" si="85">G85/I$81*100</f>
        <v>9.8166127292340875</v>
      </c>
      <c r="J85" s="4">
        <f t="shared" ref="J85:J88" si="86">H85/J$81*100</f>
        <v>2.7247956403269753</v>
      </c>
      <c r="W85" s="22"/>
      <c r="X85" s="1"/>
      <c r="Y85" s="1"/>
      <c r="AA85" s="1"/>
      <c r="AB85" s="1"/>
      <c r="AC85" s="1"/>
    </row>
    <row r="86" spans="1:33" ht="15" customHeight="1" x14ac:dyDescent="0.15">
      <c r="B86" s="34" t="s">
        <v>434</v>
      </c>
      <c r="C86" s="195"/>
      <c r="D86" s="195"/>
      <c r="E86" s="195"/>
      <c r="G86" s="18">
        <v>651</v>
      </c>
      <c r="H86" s="67">
        <v>83</v>
      </c>
      <c r="I86" s="106">
        <f t="shared" si="85"/>
        <v>35.113268608414238</v>
      </c>
      <c r="J86" s="4">
        <f t="shared" si="86"/>
        <v>7.5386012715712987</v>
      </c>
      <c r="W86" s="22"/>
      <c r="X86" s="1"/>
      <c r="Y86" s="1"/>
      <c r="AA86" s="1"/>
      <c r="AB86" s="1"/>
      <c r="AC86" s="1"/>
    </row>
    <row r="87" spans="1:33" ht="15" customHeight="1" x14ac:dyDescent="0.15">
      <c r="B87" s="34" t="s">
        <v>371</v>
      </c>
      <c r="C87" s="195"/>
      <c r="D87" s="195"/>
      <c r="E87" s="195"/>
      <c r="G87" s="18">
        <v>96</v>
      </c>
      <c r="H87" s="67">
        <v>23</v>
      </c>
      <c r="I87" s="106">
        <f t="shared" si="85"/>
        <v>5.1779935275080913</v>
      </c>
      <c r="J87" s="4">
        <f t="shared" si="86"/>
        <v>2.0890099909173476</v>
      </c>
      <c r="W87" s="22"/>
      <c r="X87" s="1"/>
      <c r="Y87" s="1"/>
      <c r="AA87" s="1"/>
      <c r="AB87" s="1"/>
      <c r="AC87" s="1"/>
    </row>
    <row r="88" spans="1:33" ht="15" customHeight="1" x14ac:dyDescent="0.15">
      <c r="B88" s="35" t="s">
        <v>407</v>
      </c>
      <c r="C88" s="88"/>
      <c r="D88" s="88"/>
      <c r="E88" s="88"/>
      <c r="F88" s="36"/>
      <c r="G88" s="19">
        <v>97</v>
      </c>
      <c r="H88" s="72">
        <v>16</v>
      </c>
      <c r="I88" s="110">
        <f t="shared" si="85"/>
        <v>5.2319309600862995</v>
      </c>
      <c r="J88" s="5">
        <f t="shared" si="86"/>
        <v>1.4532243415077202</v>
      </c>
      <c r="W88" s="22"/>
      <c r="X88" s="1"/>
      <c r="Y88" s="1"/>
      <c r="AA88" s="1"/>
      <c r="AB88" s="1"/>
      <c r="AC88" s="1"/>
    </row>
    <row r="89" spans="1:33" ht="15" customHeight="1" x14ac:dyDescent="0.15">
      <c r="B89" s="38" t="s">
        <v>1</v>
      </c>
      <c r="C89" s="28"/>
      <c r="D89" s="28"/>
      <c r="E89" s="28"/>
      <c r="F89" s="28"/>
      <c r="G89" s="112">
        <f>SUM(G82,G84:G88)</f>
        <v>1915</v>
      </c>
      <c r="H89" s="113">
        <f>SUM(H82,H84:H88)</f>
        <v>1117</v>
      </c>
      <c r="I89" s="107" t="str">
        <f>IF(SUM(I82,I84:I88)&gt;100,"－",SUM(I82,I84:I88))</f>
        <v>－</v>
      </c>
      <c r="J89" s="6" t="str">
        <f>IF(SUM(J82,J84:J88)&gt;100,"－",SUM(J82,J84:J88))</f>
        <v>－</v>
      </c>
      <c r="N89" s="162"/>
      <c r="W89" s="22"/>
      <c r="X89" s="1"/>
      <c r="Y89" s="1"/>
      <c r="AA89" s="1"/>
      <c r="AB89" s="1"/>
      <c r="AC89" s="1"/>
      <c r="AG89" s="162"/>
    </row>
    <row r="90" spans="1:33" ht="15" customHeight="1" x14ac:dyDescent="0.15">
      <c r="B90" s="22"/>
      <c r="C90" s="1"/>
      <c r="D90" s="1"/>
      <c r="F90" s="1"/>
      <c r="G90" s="1"/>
      <c r="H90" s="1"/>
      <c r="I90" s="1"/>
      <c r="V90" s="22"/>
      <c r="W90" s="1"/>
      <c r="X90" s="1"/>
      <c r="Z90" s="1"/>
      <c r="AA90" s="1"/>
      <c r="AB90" s="1"/>
      <c r="AC90" s="1"/>
    </row>
    <row r="91" spans="1:33" ht="15" customHeight="1" x14ac:dyDescent="0.15">
      <c r="A91" s="73" t="s">
        <v>461</v>
      </c>
      <c r="B91" s="22"/>
      <c r="C91" s="1"/>
      <c r="D91" s="1"/>
      <c r="F91" s="1"/>
      <c r="G91" s="1"/>
      <c r="H91" s="1"/>
      <c r="I91" s="1"/>
      <c r="V91" s="22"/>
      <c r="W91" s="1"/>
      <c r="X91" s="1"/>
      <c r="Z91" s="1"/>
      <c r="AA91" s="1"/>
      <c r="AB91" s="1"/>
      <c r="AC91" s="1"/>
    </row>
    <row r="92" spans="1:33" ht="15" customHeight="1" x14ac:dyDescent="0.15">
      <c r="A92" s="1" t="s">
        <v>413</v>
      </c>
      <c r="B92" s="22"/>
      <c r="C92" s="1"/>
      <c r="D92" s="1"/>
      <c r="F92" s="1"/>
      <c r="G92" s="1"/>
      <c r="H92" s="1"/>
      <c r="I92" s="1"/>
      <c r="V92" s="22"/>
      <c r="W92" s="1"/>
      <c r="X92" s="1"/>
      <c r="Z92" s="1"/>
      <c r="AA92" s="1"/>
      <c r="AB92" s="1"/>
      <c r="AC92" s="1"/>
    </row>
    <row r="93" spans="1:33" ht="13.7" customHeight="1" x14ac:dyDescent="0.15">
      <c r="B93" s="64"/>
      <c r="C93" s="33"/>
      <c r="D93" s="33"/>
      <c r="E93" s="33"/>
      <c r="F93" s="33"/>
      <c r="G93" s="79" t="s">
        <v>2</v>
      </c>
      <c r="H93" s="86"/>
      <c r="I93" s="101" t="s">
        <v>3</v>
      </c>
      <c r="J93" s="84"/>
      <c r="W93" s="22"/>
      <c r="X93" s="1"/>
      <c r="Y93" s="1"/>
      <c r="AA93" s="1"/>
      <c r="AB93" s="1"/>
      <c r="AC93" s="1"/>
    </row>
    <row r="94" spans="1:33" ht="31.5" x14ac:dyDescent="0.15">
      <c r="B94" s="77"/>
      <c r="G94" s="94" t="s">
        <v>316</v>
      </c>
      <c r="H94" s="397" t="s">
        <v>317</v>
      </c>
      <c r="I94" s="102" t="s">
        <v>316</v>
      </c>
      <c r="J94" s="398" t="s">
        <v>317</v>
      </c>
      <c r="N94" s="181"/>
      <c r="W94" s="22"/>
      <c r="X94" s="1"/>
      <c r="Y94" s="1"/>
      <c r="AA94" s="1"/>
      <c r="AB94" s="1"/>
      <c r="AC94" s="1"/>
      <c r="AG94" s="181"/>
    </row>
    <row r="95" spans="1:33" ht="12" customHeight="1" x14ac:dyDescent="0.15">
      <c r="B95" s="35"/>
      <c r="C95" s="36"/>
      <c r="D95" s="36"/>
      <c r="E95" s="36"/>
      <c r="F95" s="36"/>
      <c r="G95" s="2"/>
      <c r="H95" s="114"/>
      <c r="I95" s="104">
        <f>G99</f>
        <v>965</v>
      </c>
      <c r="J95" s="2">
        <f>H99</f>
        <v>136</v>
      </c>
      <c r="M95" s="181"/>
      <c r="W95" s="22"/>
      <c r="X95" s="1"/>
      <c r="Y95" s="1"/>
      <c r="AA95" s="1"/>
      <c r="AB95" s="1"/>
      <c r="AC95" s="1"/>
      <c r="AF95" s="181"/>
    </row>
    <row r="96" spans="1:33" ht="15" customHeight="1" x14ac:dyDescent="0.15">
      <c r="B96" s="32" t="s">
        <v>414</v>
      </c>
      <c r="C96" s="33"/>
      <c r="D96" s="33"/>
      <c r="E96" s="33"/>
      <c r="F96" s="214"/>
      <c r="G96" s="17">
        <v>926</v>
      </c>
      <c r="H96" s="100">
        <v>125</v>
      </c>
      <c r="I96" s="105">
        <f>G96/I$95*100</f>
        <v>95.958549222797927</v>
      </c>
      <c r="J96" s="3">
        <f t="shared" ref="J96:J98" si="87">H96/J$95*100</f>
        <v>91.911764705882348</v>
      </c>
      <c r="W96" s="22"/>
      <c r="X96" s="1"/>
      <c r="Y96" s="1"/>
      <c r="AA96" s="1"/>
      <c r="AB96" s="1"/>
      <c r="AC96" s="1"/>
    </row>
    <row r="97" spans="1:33" ht="15" customHeight="1" x14ac:dyDescent="0.15">
      <c r="B97" s="61" t="s">
        <v>423</v>
      </c>
      <c r="C97" s="215"/>
      <c r="D97" s="195"/>
      <c r="E97" s="195"/>
      <c r="G97" s="18">
        <v>0</v>
      </c>
      <c r="H97" s="67">
        <v>3</v>
      </c>
      <c r="I97" s="106">
        <f t="shared" ref="I97:I98" si="88">G97/I$95*100</f>
        <v>0</v>
      </c>
      <c r="J97" s="4">
        <f t="shared" si="87"/>
        <v>2.2058823529411766</v>
      </c>
      <c r="W97" s="22"/>
      <c r="X97" s="1"/>
      <c r="Y97" s="1"/>
      <c r="AA97" s="1"/>
      <c r="AB97" s="1"/>
      <c r="AC97" s="1"/>
    </row>
    <row r="98" spans="1:33" ht="15" customHeight="1" x14ac:dyDescent="0.15">
      <c r="B98" s="35" t="s">
        <v>407</v>
      </c>
      <c r="C98" s="36"/>
      <c r="F98" s="50"/>
      <c r="G98" s="51">
        <v>39</v>
      </c>
      <c r="H98" s="116">
        <v>8</v>
      </c>
      <c r="I98" s="115">
        <f t="shared" si="88"/>
        <v>4.0414507772020727</v>
      </c>
      <c r="J98" s="42">
        <f t="shared" si="87"/>
        <v>5.8823529411764701</v>
      </c>
      <c r="W98" s="22"/>
      <c r="X98" s="1"/>
      <c r="Y98" s="1"/>
      <c r="AA98" s="1"/>
      <c r="AB98" s="1"/>
      <c r="AC98" s="1"/>
    </row>
    <row r="99" spans="1:33" ht="15" customHeight="1" x14ac:dyDescent="0.15">
      <c r="B99" s="38" t="s">
        <v>1</v>
      </c>
      <c r="C99" s="28"/>
      <c r="D99" s="28"/>
      <c r="E99" s="28"/>
      <c r="F99" s="28"/>
      <c r="G99" s="112">
        <f>SUM(G96,G97:G98)</f>
        <v>965</v>
      </c>
      <c r="H99" s="113">
        <f>SUM(H96,H97:H98)</f>
        <v>136</v>
      </c>
      <c r="I99" s="107">
        <f>IF(SUM(I96,I97:I98)&gt;100,"－",SUM(I96,I97:I98))</f>
        <v>100</v>
      </c>
      <c r="J99" s="6">
        <f>IF(SUM(J96,J97:J98)&gt;100,"－",SUM(J96,J97:J98))</f>
        <v>99.999999999999986</v>
      </c>
      <c r="N99" s="162"/>
      <c r="W99" s="22"/>
      <c r="X99" s="1"/>
      <c r="Y99" s="1"/>
      <c r="AA99" s="1"/>
      <c r="AB99" s="1"/>
      <c r="AC99" s="1"/>
      <c r="AG99" s="162"/>
    </row>
    <row r="100" spans="1:33" ht="15" customHeight="1" x14ac:dyDescent="0.15">
      <c r="B100" s="22"/>
      <c r="C100" s="1"/>
      <c r="D100" s="1"/>
      <c r="F100" s="1"/>
      <c r="G100" s="1"/>
      <c r="H100" s="1"/>
      <c r="I100" s="1"/>
      <c r="V100" s="22"/>
      <c r="W100" s="1"/>
      <c r="X100" s="1"/>
      <c r="Z100" s="1"/>
      <c r="AA100" s="1"/>
      <c r="AB100" s="1"/>
      <c r="AC100" s="1"/>
    </row>
    <row r="101" spans="1:33" ht="15" customHeight="1" x14ac:dyDescent="0.15">
      <c r="A101" s="1" t="s">
        <v>598</v>
      </c>
      <c r="B101" s="22"/>
      <c r="K101" s="7"/>
      <c r="M101" s="7"/>
      <c r="V101" s="22"/>
      <c r="AF101" s="7"/>
    </row>
    <row r="102" spans="1:33" ht="13.7" customHeight="1" x14ac:dyDescent="0.15">
      <c r="B102" s="64"/>
      <c r="C102" s="33"/>
      <c r="D102" s="33"/>
      <c r="E102" s="33"/>
      <c r="F102" s="328"/>
      <c r="G102" s="329"/>
      <c r="H102" s="86" t="s">
        <v>2</v>
      </c>
      <c r="I102" s="86"/>
      <c r="J102" s="329"/>
      <c r="K102" s="329"/>
      <c r="L102" s="330"/>
      <c r="M102" s="329"/>
      <c r="N102" s="86" t="s">
        <v>3</v>
      </c>
      <c r="O102" s="86"/>
      <c r="P102" s="329"/>
      <c r="Q102" s="331"/>
      <c r="V102" s="64"/>
      <c r="W102" s="33"/>
      <c r="X102" s="33"/>
      <c r="Y102" s="33"/>
      <c r="Z102" s="79"/>
      <c r="AA102" s="83" t="s">
        <v>2</v>
      </c>
      <c r="AB102" s="86"/>
      <c r="AC102" s="103"/>
      <c r="AD102" s="83" t="s">
        <v>3</v>
      </c>
      <c r="AE102" s="84"/>
    </row>
    <row r="103" spans="1:33" ht="22.7" customHeight="1" x14ac:dyDescent="0.15">
      <c r="B103" s="34"/>
      <c r="E103" s="75"/>
      <c r="F103" s="94" t="s">
        <v>389</v>
      </c>
      <c r="G103" s="94" t="s">
        <v>183</v>
      </c>
      <c r="H103" s="94" t="s">
        <v>184</v>
      </c>
      <c r="I103" s="94" t="s">
        <v>390</v>
      </c>
      <c r="J103" s="99" t="s">
        <v>186</v>
      </c>
      <c r="K103" s="94" t="s">
        <v>590</v>
      </c>
      <c r="L103" s="102" t="s">
        <v>389</v>
      </c>
      <c r="M103" s="94" t="s">
        <v>183</v>
      </c>
      <c r="N103" s="94" t="s">
        <v>184</v>
      </c>
      <c r="O103" s="94" t="s">
        <v>390</v>
      </c>
      <c r="P103" s="94" t="s">
        <v>186</v>
      </c>
      <c r="Q103" s="94" t="s">
        <v>590</v>
      </c>
      <c r="V103" s="34"/>
      <c r="Y103" s="75"/>
      <c r="Z103" s="94" t="s">
        <v>518</v>
      </c>
      <c r="AA103" s="94" t="s">
        <v>184</v>
      </c>
      <c r="AB103" s="99" t="s">
        <v>186</v>
      </c>
      <c r="AC103" s="102" t="s">
        <v>518</v>
      </c>
      <c r="AD103" s="94" t="s">
        <v>184</v>
      </c>
      <c r="AE103" s="94" t="s">
        <v>186</v>
      </c>
    </row>
    <row r="104" spans="1:33" ht="12" customHeight="1" x14ac:dyDescent="0.15">
      <c r="B104" s="35"/>
      <c r="C104" s="36"/>
      <c r="D104" s="36"/>
      <c r="E104" s="76"/>
      <c r="F104" s="37"/>
      <c r="G104" s="37"/>
      <c r="H104" s="37"/>
      <c r="I104" s="37"/>
      <c r="J104" s="66"/>
      <c r="K104" s="37"/>
      <c r="L104" s="104">
        <f t="shared" ref="L104:Q104" si="89">F$13</f>
        <v>1854</v>
      </c>
      <c r="M104" s="2">
        <f t="shared" si="89"/>
        <v>1019</v>
      </c>
      <c r="N104" s="2">
        <f t="shared" si="89"/>
        <v>835</v>
      </c>
      <c r="O104" s="2">
        <f t="shared" si="89"/>
        <v>1101</v>
      </c>
      <c r="P104" s="2">
        <f t="shared" si="89"/>
        <v>955</v>
      </c>
      <c r="Q104" s="2">
        <f t="shared" si="89"/>
        <v>1165</v>
      </c>
      <c r="V104" s="35"/>
      <c r="W104" s="36"/>
      <c r="X104" s="36"/>
      <c r="Y104" s="76"/>
      <c r="Z104" s="37"/>
      <c r="AA104" s="37"/>
      <c r="AB104" s="66"/>
      <c r="AC104" s="104">
        <f>Q104</f>
        <v>1165</v>
      </c>
      <c r="AD104" s="2">
        <f>N104</f>
        <v>835</v>
      </c>
      <c r="AE104" s="2">
        <f>P104</f>
        <v>955</v>
      </c>
    </row>
    <row r="105" spans="1:33" ht="15" customHeight="1" x14ac:dyDescent="0.15">
      <c r="B105" s="34" t="s">
        <v>219</v>
      </c>
      <c r="F105" s="17">
        <v>107</v>
      </c>
      <c r="G105" s="17">
        <v>4</v>
      </c>
      <c r="H105" s="17">
        <v>103</v>
      </c>
      <c r="I105" s="17">
        <v>30</v>
      </c>
      <c r="J105" s="100">
        <v>28</v>
      </c>
      <c r="K105" s="17">
        <v>6</v>
      </c>
      <c r="L105" s="105">
        <f>F105/L$104*100</f>
        <v>5.771305285868392</v>
      </c>
      <c r="M105" s="96">
        <f t="shared" ref="M105:Q114" si="90">G105/M$104*100</f>
        <v>0.39254170755642787</v>
      </c>
      <c r="N105" s="3">
        <f t="shared" si="90"/>
        <v>12.335329341317365</v>
      </c>
      <c r="O105" s="3">
        <f t="shared" si="90"/>
        <v>2.7247956403269753</v>
      </c>
      <c r="P105" s="3">
        <f t="shared" si="90"/>
        <v>2.9319371727748691</v>
      </c>
      <c r="Q105" s="3">
        <f t="shared" si="90"/>
        <v>0.51502145922746778</v>
      </c>
      <c r="V105" s="34" t="s">
        <v>219</v>
      </c>
      <c r="Z105" s="17">
        <f>K105</f>
        <v>6</v>
      </c>
      <c r="AA105" s="17">
        <f t="shared" ref="AA105:AA114" si="91">H105</f>
        <v>103</v>
      </c>
      <c r="AB105" s="100">
        <f t="shared" ref="AB105:AB114" si="92">J105</f>
        <v>28</v>
      </c>
      <c r="AC105" s="105">
        <f>Q105</f>
        <v>0.51502145922746778</v>
      </c>
      <c r="AD105" s="3">
        <f>N105</f>
        <v>12.335329341317365</v>
      </c>
      <c r="AE105" s="3">
        <f>P105</f>
        <v>2.9319371727748691</v>
      </c>
    </row>
    <row r="106" spans="1:33" ht="15" customHeight="1" x14ac:dyDescent="0.15">
      <c r="B106" s="34" t="s">
        <v>324</v>
      </c>
      <c r="F106" s="18">
        <v>256</v>
      </c>
      <c r="G106" s="18">
        <v>36</v>
      </c>
      <c r="H106" s="18">
        <v>220</v>
      </c>
      <c r="I106" s="18">
        <v>167</v>
      </c>
      <c r="J106" s="67">
        <v>163</v>
      </c>
      <c r="K106" s="18">
        <v>40</v>
      </c>
      <c r="L106" s="106">
        <f t="shared" ref="L106:L114" si="93">F106/L$104*100</f>
        <v>13.807982740021574</v>
      </c>
      <c r="M106" s="24">
        <f t="shared" si="90"/>
        <v>3.5328753680078511</v>
      </c>
      <c r="N106" s="4">
        <f t="shared" si="90"/>
        <v>26.34730538922156</v>
      </c>
      <c r="O106" s="4">
        <f t="shared" si="90"/>
        <v>15.168029064486829</v>
      </c>
      <c r="P106" s="4">
        <f t="shared" si="90"/>
        <v>17.06806282722513</v>
      </c>
      <c r="Q106" s="4">
        <f t="shared" si="90"/>
        <v>3.4334763948497855</v>
      </c>
      <c r="V106" s="34" t="s">
        <v>324</v>
      </c>
      <c r="Z106" s="18">
        <f t="shared" ref="Z106:Z114" si="94">K106</f>
        <v>40</v>
      </c>
      <c r="AA106" s="18">
        <f t="shared" si="91"/>
        <v>220</v>
      </c>
      <c r="AB106" s="67">
        <f t="shared" si="92"/>
        <v>163</v>
      </c>
      <c r="AC106" s="106">
        <f t="shared" ref="AC106:AC114" si="95">Q106</f>
        <v>3.4334763948497855</v>
      </c>
      <c r="AD106" s="4">
        <f t="shared" ref="AD106:AD114" si="96">N106</f>
        <v>26.34730538922156</v>
      </c>
      <c r="AE106" s="4">
        <f t="shared" ref="AE106:AE114" si="97">P106</f>
        <v>17.06806282722513</v>
      </c>
    </row>
    <row r="107" spans="1:33" ht="15" customHeight="1" x14ac:dyDescent="0.15">
      <c r="B107" s="34" t="s">
        <v>325</v>
      </c>
      <c r="F107" s="18">
        <v>293</v>
      </c>
      <c r="G107" s="18">
        <v>98</v>
      </c>
      <c r="H107" s="18">
        <v>195</v>
      </c>
      <c r="I107" s="18">
        <v>254</v>
      </c>
      <c r="J107" s="67">
        <v>237</v>
      </c>
      <c r="K107" s="18">
        <v>115</v>
      </c>
      <c r="L107" s="106">
        <f t="shared" si="93"/>
        <v>15.803667745415318</v>
      </c>
      <c r="M107" s="24">
        <f t="shared" si="90"/>
        <v>9.6172718351324828</v>
      </c>
      <c r="N107" s="4">
        <f t="shared" si="90"/>
        <v>23.353293413173652</v>
      </c>
      <c r="O107" s="4">
        <f t="shared" si="90"/>
        <v>23.06993642143506</v>
      </c>
      <c r="P107" s="4">
        <f t="shared" si="90"/>
        <v>24.816753926701569</v>
      </c>
      <c r="Q107" s="4">
        <f t="shared" si="90"/>
        <v>9.8712446351931327</v>
      </c>
      <c r="V107" s="34" t="s">
        <v>325</v>
      </c>
      <c r="Z107" s="18">
        <f t="shared" si="94"/>
        <v>115</v>
      </c>
      <c r="AA107" s="18">
        <f t="shared" si="91"/>
        <v>195</v>
      </c>
      <c r="AB107" s="67">
        <f t="shared" si="92"/>
        <v>237</v>
      </c>
      <c r="AC107" s="106">
        <f t="shared" si="95"/>
        <v>9.8712446351931327</v>
      </c>
      <c r="AD107" s="4">
        <f t="shared" si="96"/>
        <v>23.353293413173652</v>
      </c>
      <c r="AE107" s="4">
        <f t="shared" si="97"/>
        <v>24.816753926701569</v>
      </c>
    </row>
    <row r="108" spans="1:33" ht="15" customHeight="1" x14ac:dyDescent="0.15">
      <c r="B108" s="34" t="s">
        <v>326</v>
      </c>
      <c r="F108" s="18">
        <v>255</v>
      </c>
      <c r="G108" s="18">
        <v>125</v>
      </c>
      <c r="H108" s="18">
        <v>130</v>
      </c>
      <c r="I108" s="18">
        <v>219</v>
      </c>
      <c r="J108" s="67">
        <v>194</v>
      </c>
      <c r="K108" s="18">
        <v>150</v>
      </c>
      <c r="L108" s="106">
        <f t="shared" si="93"/>
        <v>13.754045307443366</v>
      </c>
      <c r="M108" s="24">
        <f t="shared" si="90"/>
        <v>12.266928361138371</v>
      </c>
      <c r="N108" s="4">
        <f t="shared" si="90"/>
        <v>15.568862275449103</v>
      </c>
      <c r="O108" s="4">
        <f t="shared" si="90"/>
        <v>19.891008174386922</v>
      </c>
      <c r="P108" s="4">
        <f t="shared" si="90"/>
        <v>20.31413612565445</v>
      </c>
      <c r="Q108" s="4">
        <f t="shared" si="90"/>
        <v>12.875536480686694</v>
      </c>
      <c r="V108" s="34" t="s">
        <v>326</v>
      </c>
      <c r="Z108" s="18">
        <f t="shared" si="94"/>
        <v>150</v>
      </c>
      <c r="AA108" s="18">
        <f t="shared" si="91"/>
        <v>130</v>
      </c>
      <c r="AB108" s="67">
        <f t="shared" si="92"/>
        <v>194</v>
      </c>
      <c r="AC108" s="106">
        <f t="shared" si="95"/>
        <v>12.875536480686694</v>
      </c>
      <c r="AD108" s="4">
        <f t="shared" si="96"/>
        <v>15.568862275449103</v>
      </c>
      <c r="AE108" s="4">
        <f t="shared" si="97"/>
        <v>20.31413612565445</v>
      </c>
    </row>
    <row r="109" spans="1:33" ht="15" customHeight="1" x14ac:dyDescent="0.15">
      <c r="B109" s="34" t="s">
        <v>327</v>
      </c>
      <c r="F109" s="18">
        <v>258</v>
      </c>
      <c r="G109" s="18">
        <v>182</v>
      </c>
      <c r="H109" s="18">
        <v>76</v>
      </c>
      <c r="I109" s="18">
        <v>126</v>
      </c>
      <c r="J109" s="67">
        <v>108</v>
      </c>
      <c r="K109" s="18">
        <v>200</v>
      </c>
      <c r="L109" s="106">
        <f t="shared" si="93"/>
        <v>13.915857605177994</v>
      </c>
      <c r="M109" s="24">
        <f t="shared" si="90"/>
        <v>17.860647693817469</v>
      </c>
      <c r="N109" s="4">
        <f t="shared" si="90"/>
        <v>9.1017964071856294</v>
      </c>
      <c r="O109" s="4">
        <f t="shared" si="90"/>
        <v>11.444141689373296</v>
      </c>
      <c r="P109" s="4">
        <f t="shared" si="90"/>
        <v>11.30890052356021</v>
      </c>
      <c r="Q109" s="4">
        <f t="shared" si="90"/>
        <v>17.167381974248926</v>
      </c>
      <c r="V109" s="34" t="s">
        <v>327</v>
      </c>
      <c r="Z109" s="18">
        <f t="shared" si="94"/>
        <v>200</v>
      </c>
      <c r="AA109" s="18">
        <f t="shared" si="91"/>
        <v>76</v>
      </c>
      <c r="AB109" s="67">
        <f t="shared" si="92"/>
        <v>108</v>
      </c>
      <c r="AC109" s="106">
        <f t="shared" si="95"/>
        <v>17.167381974248926</v>
      </c>
      <c r="AD109" s="4">
        <f t="shared" si="96"/>
        <v>9.1017964071856294</v>
      </c>
      <c r="AE109" s="4">
        <f t="shared" si="97"/>
        <v>11.30890052356021</v>
      </c>
    </row>
    <row r="110" spans="1:33" ht="15" customHeight="1" x14ac:dyDescent="0.15">
      <c r="B110" s="34" t="s">
        <v>328</v>
      </c>
      <c r="F110" s="18">
        <v>251</v>
      </c>
      <c r="G110" s="18">
        <v>205</v>
      </c>
      <c r="H110" s="18">
        <v>46</v>
      </c>
      <c r="I110" s="18">
        <v>128</v>
      </c>
      <c r="J110" s="67">
        <v>103</v>
      </c>
      <c r="K110" s="18">
        <v>230</v>
      </c>
      <c r="L110" s="106">
        <f t="shared" si="93"/>
        <v>13.53829557713053</v>
      </c>
      <c r="M110" s="24">
        <f t="shared" si="90"/>
        <v>20.117762512266928</v>
      </c>
      <c r="N110" s="4">
        <f t="shared" si="90"/>
        <v>5.5089820359281436</v>
      </c>
      <c r="O110" s="4">
        <f t="shared" si="90"/>
        <v>11.625794732061761</v>
      </c>
      <c r="P110" s="4">
        <f t="shared" si="90"/>
        <v>10.785340314136125</v>
      </c>
      <c r="Q110" s="4">
        <f t="shared" si="90"/>
        <v>19.742489270386265</v>
      </c>
      <c r="V110" s="34" t="s">
        <v>328</v>
      </c>
      <c r="Z110" s="18">
        <f t="shared" si="94"/>
        <v>230</v>
      </c>
      <c r="AA110" s="18">
        <f t="shared" si="91"/>
        <v>46</v>
      </c>
      <c r="AB110" s="67">
        <f t="shared" si="92"/>
        <v>103</v>
      </c>
      <c r="AC110" s="106">
        <f t="shared" si="95"/>
        <v>19.742489270386265</v>
      </c>
      <c r="AD110" s="4">
        <f t="shared" si="96"/>
        <v>5.5089820359281436</v>
      </c>
      <c r="AE110" s="4">
        <f t="shared" si="97"/>
        <v>10.785340314136125</v>
      </c>
    </row>
    <row r="111" spans="1:33" ht="15" customHeight="1" x14ac:dyDescent="0.15">
      <c r="B111" s="34" t="s">
        <v>329</v>
      </c>
      <c r="F111" s="18">
        <v>264</v>
      </c>
      <c r="G111" s="18">
        <v>226</v>
      </c>
      <c r="H111" s="18">
        <v>38</v>
      </c>
      <c r="I111" s="18">
        <v>111</v>
      </c>
      <c r="J111" s="67">
        <v>79</v>
      </c>
      <c r="K111" s="18">
        <v>258</v>
      </c>
      <c r="L111" s="106">
        <f t="shared" si="93"/>
        <v>14.239482200647249</v>
      </c>
      <c r="M111" s="24">
        <f t="shared" si="90"/>
        <v>22.178606476938175</v>
      </c>
      <c r="N111" s="4">
        <f t="shared" si="90"/>
        <v>4.5508982035928147</v>
      </c>
      <c r="O111" s="4">
        <f t="shared" si="90"/>
        <v>10.081743869209809</v>
      </c>
      <c r="P111" s="4">
        <f t="shared" si="90"/>
        <v>8.2722513089005236</v>
      </c>
      <c r="Q111" s="4">
        <f t="shared" si="90"/>
        <v>22.145922746781117</v>
      </c>
      <c r="V111" s="34" t="s">
        <v>329</v>
      </c>
      <c r="Z111" s="18">
        <f t="shared" si="94"/>
        <v>258</v>
      </c>
      <c r="AA111" s="18">
        <f t="shared" si="91"/>
        <v>38</v>
      </c>
      <c r="AB111" s="67">
        <f t="shared" si="92"/>
        <v>79</v>
      </c>
      <c r="AC111" s="106">
        <f t="shared" si="95"/>
        <v>22.145922746781117</v>
      </c>
      <c r="AD111" s="4">
        <f t="shared" si="96"/>
        <v>4.5508982035928147</v>
      </c>
      <c r="AE111" s="4">
        <f t="shared" si="97"/>
        <v>8.2722513089005236</v>
      </c>
    </row>
    <row r="112" spans="1:33" ht="15" customHeight="1" x14ac:dyDescent="0.15">
      <c r="B112" s="34" t="s">
        <v>330</v>
      </c>
      <c r="F112" s="18">
        <v>83</v>
      </c>
      <c r="G112" s="18">
        <v>74</v>
      </c>
      <c r="H112" s="18">
        <v>9</v>
      </c>
      <c r="I112" s="18">
        <v>26</v>
      </c>
      <c r="J112" s="67">
        <v>17</v>
      </c>
      <c r="K112" s="18">
        <v>83</v>
      </c>
      <c r="L112" s="106">
        <f t="shared" si="93"/>
        <v>4.4768069039913696</v>
      </c>
      <c r="M112" s="24">
        <f t="shared" si="90"/>
        <v>7.2620215897939158</v>
      </c>
      <c r="N112" s="4">
        <f t="shared" si="90"/>
        <v>1.0778443113772456</v>
      </c>
      <c r="O112" s="4">
        <f t="shared" si="90"/>
        <v>2.3614895549500452</v>
      </c>
      <c r="P112" s="4">
        <f t="shared" si="90"/>
        <v>1.7801047120418849</v>
      </c>
      <c r="Q112" s="4">
        <f t="shared" si="90"/>
        <v>7.1244635193133048</v>
      </c>
      <c r="V112" s="34" t="s">
        <v>330</v>
      </c>
      <c r="Z112" s="18">
        <f t="shared" si="94"/>
        <v>83</v>
      </c>
      <c r="AA112" s="18">
        <f t="shared" si="91"/>
        <v>9</v>
      </c>
      <c r="AB112" s="67">
        <f t="shared" si="92"/>
        <v>17</v>
      </c>
      <c r="AC112" s="106">
        <f t="shared" si="95"/>
        <v>7.1244635193133048</v>
      </c>
      <c r="AD112" s="4">
        <f t="shared" si="96"/>
        <v>1.0778443113772456</v>
      </c>
      <c r="AE112" s="4">
        <f t="shared" si="97"/>
        <v>1.7801047120418849</v>
      </c>
    </row>
    <row r="113" spans="1:32" ht="15" customHeight="1" x14ac:dyDescent="0.15">
      <c r="B113" s="34" t="s">
        <v>220</v>
      </c>
      <c r="F113" s="18">
        <v>78</v>
      </c>
      <c r="G113" s="18">
        <v>66</v>
      </c>
      <c r="H113" s="18">
        <v>12</v>
      </c>
      <c r="I113" s="18">
        <v>32</v>
      </c>
      <c r="J113" s="67">
        <v>21</v>
      </c>
      <c r="K113" s="18">
        <v>77</v>
      </c>
      <c r="L113" s="106">
        <f t="shared" si="93"/>
        <v>4.2071197411003238</v>
      </c>
      <c r="M113" s="24">
        <f t="shared" si="90"/>
        <v>6.4769381746810604</v>
      </c>
      <c r="N113" s="4">
        <f t="shared" si="90"/>
        <v>1.437125748502994</v>
      </c>
      <c r="O113" s="4">
        <f t="shared" si="90"/>
        <v>2.9064486830154403</v>
      </c>
      <c r="P113" s="4">
        <f t="shared" si="90"/>
        <v>2.1989528795811517</v>
      </c>
      <c r="Q113" s="4">
        <f t="shared" si="90"/>
        <v>6.6094420600858363</v>
      </c>
      <c r="V113" s="34" t="s">
        <v>220</v>
      </c>
      <c r="Z113" s="18">
        <f t="shared" si="94"/>
        <v>77</v>
      </c>
      <c r="AA113" s="18">
        <f t="shared" si="91"/>
        <v>12</v>
      </c>
      <c r="AB113" s="67">
        <f t="shared" si="92"/>
        <v>21</v>
      </c>
      <c r="AC113" s="106">
        <f t="shared" si="95"/>
        <v>6.6094420600858363</v>
      </c>
      <c r="AD113" s="4">
        <f t="shared" si="96"/>
        <v>1.437125748502994</v>
      </c>
      <c r="AE113" s="4">
        <f t="shared" si="97"/>
        <v>2.1989528795811517</v>
      </c>
    </row>
    <row r="114" spans="1:32" ht="15" customHeight="1" x14ac:dyDescent="0.15">
      <c r="B114" s="35" t="s">
        <v>0</v>
      </c>
      <c r="C114" s="36"/>
      <c r="D114" s="36"/>
      <c r="E114" s="36"/>
      <c r="F114" s="19">
        <v>9</v>
      </c>
      <c r="G114" s="19">
        <v>3</v>
      </c>
      <c r="H114" s="19">
        <v>6</v>
      </c>
      <c r="I114" s="19">
        <v>8</v>
      </c>
      <c r="J114" s="72">
        <v>5</v>
      </c>
      <c r="K114" s="19">
        <v>6</v>
      </c>
      <c r="L114" s="110">
        <f t="shared" si="93"/>
        <v>0.48543689320388345</v>
      </c>
      <c r="M114" s="26">
        <f t="shared" si="90"/>
        <v>0.29440628066732089</v>
      </c>
      <c r="N114" s="5">
        <f t="shared" si="90"/>
        <v>0.71856287425149701</v>
      </c>
      <c r="O114" s="5">
        <f t="shared" si="90"/>
        <v>0.72661217075386009</v>
      </c>
      <c r="P114" s="5">
        <f t="shared" si="90"/>
        <v>0.52356020942408377</v>
      </c>
      <c r="Q114" s="5">
        <f t="shared" si="90"/>
        <v>0.51502145922746778</v>
      </c>
      <c r="V114" s="35" t="s">
        <v>141</v>
      </c>
      <c r="W114" s="36"/>
      <c r="X114" s="36"/>
      <c r="Y114" s="36"/>
      <c r="Z114" s="19">
        <f t="shared" si="94"/>
        <v>6</v>
      </c>
      <c r="AA114" s="19">
        <f t="shared" si="91"/>
        <v>6</v>
      </c>
      <c r="AB114" s="72">
        <f t="shared" si="92"/>
        <v>5</v>
      </c>
      <c r="AC114" s="110">
        <f t="shared" si="95"/>
        <v>0.51502145922746778</v>
      </c>
      <c r="AD114" s="5">
        <f t="shared" si="96"/>
        <v>0.71856287425149701</v>
      </c>
      <c r="AE114" s="5">
        <f t="shared" si="97"/>
        <v>0.52356020942408377</v>
      </c>
    </row>
    <row r="115" spans="1:32" ht="15" customHeight="1" x14ac:dyDescent="0.15">
      <c r="B115" s="38" t="s">
        <v>1</v>
      </c>
      <c r="C115" s="28"/>
      <c r="D115" s="28"/>
      <c r="E115" s="29"/>
      <c r="F115" s="39">
        <f t="shared" ref="F115:K115" si="98">SUM(F105:F114)</f>
        <v>1854</v>
      </c>
      <c r="G115" s="39">
        <f t="shared" si="98"/>
        <v>1019</v>
      </c>
      <c r="H115" s="39">
        <f t="shared" si="98"/>
        <v>835</v>
      </c>
      <c r="I115" s="39">
        <f t="shared" si="98"/>
        <v>1101</v>
      </c>
      <c r="J115" s="68">
        <f t="shared" si="98"/>
        <v>955</v>
      </c>
      <c r="K115" s="39">
        <f t="shared" si="98"/>
        <v>1165</v>
      </c>
      <c r="L115" s="107">
        <f t="shared" ref="L115:Q115" si="99">SUM(L105:L114)</f>
        <v>100</v>
      </c>
      <c r="M115" s="25">
        <f t="shared" si="99"/>
        <v>100</v>
      </c>
      <c r="N115" s="6">
        <f t="shared" si="99"/>
        <v>100</v>
      </c>
      <c r="O115" s="6">
        <f t="shared" si="99"/>
        <v>100</v>
      </c>
      <c r="P115" s="6">
        <f t="shared" si="99"/>
        <v>100.00000000000001</v>
      </c>
      <c r="Q115" s="6">
        <f t="shared" si="99"/>
        <v>100</v>
      </c>
      <c r="V115" s="38" t="s">
        <v>1</v>
      </c>
      <c r="W115" s="28"/>
      <c r="X115" s="28"/>
      <c r="Y115" s="29"/>
      <c r="Z115" s="39">
        <f t="shared" ref="Z115:AE115" si="100">SUM(Z105:Z114)</f>
        <v>1165</v>
      </c>
      <c r="AA115" s="39">
        <f t="shared" si="100"/>
        <v>835</v>
      </c>
      <c r="AB115" s="68">
        <f t="shared" si="100"/>
        <v>955</v>
      </c>
      <c r="AC115" s="107">
        <f t="shared" si="100"/>
        <v>100</v>
      </c>
      <c r="AD115" s="6">
        <f t="shared" si="100"/>
        <v>100</v>
      </c>
      <c r="AE115" s="6">
        <f t="shared" si="100"/>
        <v>100.00000000000001</v>
      </c>
    </row>
    <row r="116" spans="1:32" ht="15" customHeight="1" x14ac:dyDescent="0.15">
      <c r="B116" s="38" t="s">
        <v>221</v>
      </c>
      <c r="C116" s="28"/>
      <c r="D116" s="28"/>
      <c r="E116" s="29"/>
      <c r="F116" s="40">
        <v>44.637940379403794</v>
      </c>
      <c r="G116" s="40">
        <v>57.386811023622045</v>
      </c>
      <c r="H116" s="40">
        <v>29.013268998793727</v>
      </c>
      <c r="I116" s="40">
        <v>38.680695333943277</v>
      </c>
      <c r="J116" s="40">
        <v>36.303157894736842</v>
      </c>
      <c r="K116" s="40">
        <v>57.02761000862813</v>
      </c>
      <c r="V116" s="38" t="s">
        <v>221</v>
      </c>
      <c r="W116" s="28"/>
      <c r="X116" s="28"/>
      <c r="Y116" s="29"/>
      <c r="Z116" s="40">
        <f>K116</f>
        <v>57.02761000862813</v>
      </c>
      <c r="AA116" s="40">
        <f>H116</f>
        <v>29.013268998793727</v>
      </c>
      <c r="AB116" s="40">
        <f>J116</f>
        <v>36.303157894736842</v>
      </c>
      <c r="AC116" s="1"/>
    </row>
    <row r="117" spans="1:32" ht="15" customHeight="1" x14ac:dyDescent="0.15">
      <c r="B117" s="38" t="s">
        <v>222</v>
      </c>
      <c r="C117" s="28"/>
      <c r="D117" s="28"/>
      <c r="E117" s="29"/>
      <c r="F117" s="47">
        <v>656</v>
      </c>
      <c r="G117" s="47">
        <v>656</v>
      </c>
      <c r="H117" s="47">
        <v>501</v>
      </c>
      <c r="I117" s="47">
        <v>217</v>
      </c>
      <c r="J117" s="47">
        <v>217</v>
      </c>
      <c r="K117" s="47">
        <v>656</v>
      </c>
      <c r="V117" s="38" t="s">
        <v>222</v>
      </c>
      <c r="W117" s="28"/>
      <c r="X117" s="28"/>
      <c r="Y117" s="29"/>
      <c r="Z117" s="47">
        <f>K117</f>
        <v>656</v>
      </c>
      <c r="AA117" s="47">
        <f>H117</f>
        <v>501</v>
      </c>
      <c r="AB117" s="47">
        <f>J117</f>
        <v>217</v>
      </c>
      <c r="AC117" s="1"/>
    </row>
    <row r="118" spans="1:32" ht="15" customHeight="1" x14ac:dyDescent="0.15">
      <c r="B118" s="38" t="s">
        <v>223</v>
      </c>
      <c r="C118" s="28"/>
      <c r="D118" s="28"/>
      <c r="E118" s="29"/>
      <c r="F118" s="47">
        <v>1</v>
      </c>
      <c r="G118" s="47">
        <v>9</v>
      </c>
      <c r="H118" s="47">
        <v>1</v>
      </c>
      <c r="I118" s="47">
        <v>4</v>
      </c>
      <c r="J118" s="47">
        <v>5</v>
      </c>
      <c r="K118" s="47">
        <v>4</v>
      </c>
      <c r="V118" s="38" t="s">
        <v>223</v>
      </c>
      <c r="W118" s="28"/>
      <c r="X118" s="28"/>
      <c r="Y118" s="29"/>
      <c r="Z118" s="47">
        <f>K118</f>
        <v>4</v>
      </c>
      <c r="AA118" s="47">
        <f>H118</f>
        <v>1</v>
      </c>
      <c r="AB118" s="47">
        <f>J118</f>
        <v>5</v>
      </c>
      <c r="AC118" s="1"/>
    </row>
    <row r="119" spans="1:32" ht="15" customHeight="1" x14ac:dyDescent="0.15">
      <c r="B119" s="62"/>
      <c r="C119" s="45"/>
      <c r="D119" s="45"/>
      <c r="E119" s="45"/>
      <c r="F119" s="108"/>
      <c r="G119" s="30"/>
      <c r="H119" s="30"/>
      <c r="I119" s="108"/>
      <c r="J119" s="30"/>
      <c r="K119" s="108"/>
      <c r="L119" s="30"/>
      <c r="M119" s="108"/>
      <c r="N119" s="30"/>
      <c r="O119" s="30"/>
      <c r="P119" s="108"/>
      <c r="Q119" s="108"/>
      <c r="R119" s="30"/>
      <c r="S119" s="30"/>
      <c r="T119" s="30"/>
      <c r="V119" s="62"/>
      <c r="W119" s="45"/>
      <c r="X119" s="45"/>
      <c r="Y119" s="45"/>
      <c r="Z119" s="108"/>
      <c r="AA119" s="30"/>
      <c r="AB119" s="30"/>
      <c r="AC119" s="30"/>
      <c r="AD119" s="30"/>
      <c r="AE119" s="108"/>
      <c r="AF119" s="30"/>
    </row>
    <row r="120" spans="1:32" ht="15" customHeight="1" x14ac:dyDescent="0.15">
      <c r="A120" s="1" t="s">
        <v>599</v>
      </c>
      <c r="B120" s="22"/>
      <c r="K120" s="7"/>
      <c r="M120" s="7"/>
      <c r="V120" s="22"/>
      <c r="AB120" s="1"/>
      <c r="AC120" s="1"/>
    </row>
    <row r="121" spans="1:32" ht="13.7" customHeight="1" x14ac:dyDescent="0.15">
      <c r="B121" s="64"/>
      <c r="C121" s="33"/>
      <c r="D121" s="33"/>
      <c r="E121" s="33"/>
      <c r="F121" s="328"/>
      <c r="G121" s="329"/>
      <c r="H121" s="86" t="s">
        <v>2</v>
      </c>
      <c r="I121" s="86"/>
      <c r="J121" s="329"/>
      <c r="K121" s="329"/>
      <c r="L121" s="330"/>
      <c r="M121" s="329"/>
      <c r="N121" s="86" t="s">
        <v>3</v>
      </c>
      <c r="O121" s="86"/>
      <c r="P121" s="329"/>
      <c r="Q121" s="331"/>
      <c r="V121" s="64"/>
      <c r="W121" s="33"/>
      <c r="X121" s="33"/>
      <c r="Y121" s="33"/>
      <c r="Z121" s="79"/>
      <c r="AA121" s="83" t="s">
        <v>2</v>
      </c>
      <c r="AB121" s="86"/>
      <c r="AC121" s="103"/>
      <c r="AD121" s="83" t="s">
        <v>3</v>
      </c>
      <c r="AE121" s="84"/>
    </row>
    <row r="122" spans="1:32" ht="22.7" customHeight="1" x14ac:dyDescent="0.15">
      <c r="B122" s="34"/>
      <c r="E122" s="75"/>
      <c r="F122" s="94" t="s">
        <v>389</v>
      </c>
      <c r="G122" s="94" t="s">
        <v>183</v>
      </c>
      <c r="H122" s="94" t="s">
        <v>184</v>
      </c>
      <c r="I122" s="94" t="s">
        <v>390</v>
      </c>
      <c r="J122" s="99" t="s">
        <v>186</v>
      </c>
      <c r="K122" s="94" t="s">
        <v>590</v>
      </c>
      <c r="L122" s="102" t="s">
        <v>389</v>
      </c>
      <c r="M122" s="94" t="s">
        <v>183</v>
      </c>
      <c r="N122" s="94" t="s">
        <v>184</v>
      </c>
      <c r="O122" s="94" t="s">
        <v>390</v>
      </c>
      <c r="P122" s="94" t="s">
        <v>186</v>
      </c>
      <c r="Q122" s="94" t="s">
        <v>590</v>
      </c>
      <c r="V122" s="34"/>
      <c r="Y122" s="75"/>
      <c r="Z122" s="94" t="s">
        <v>518</v>
      </c>
      <c r="AA122" s="94" t="s">
        <v>184</v>
      </c>
      <c r="AB122" s="99" t="s">
        <v>186</v>
      </c>
      <c r="AC122" s="102" t="s">
        <v>518</v>
      </c>
      <c r="AD122" s="94" t="s">
        <v>184</v>
      </c>
      <c r="AE122" s="94" t="s">
        <v>186</v>
      </c>
    </row>
    <row r="123" spans="1:32" ht="12" customHeight="1" x14ac:dyDescent="0.15">
      <c r="B123" s="35"/>
      <c r="C123" s="36"/>
      <c r="D123" s="36"/>
      <c r="E123" s="76"/>
      <c r="F123" s="37"/>
      <c r="G123" s="37"/>
      <c r="H123" s="37"/>
      <c r="I123" s="37"/>
      <c r="J123" s="66"/>
      <c r="K123" s="37"/>
      <c r="L123" s="104">
        <f t="shared" ref="L123:Q123" si="101">F$13</f>
        <v>1854</v>
      </c>
      <c r="M123" s="2">
        <f t="shared" si="101"/>
        <v>1019</v>
      </c>
      <c r="N123" s="2">
        <f t="shared" si="101"/>
        <v>835</v>
      </c>
      <c r="O123" s="2">
        <f t="shared" si="101"/>
        <v>1101</v>
      </c>
      <c r="P123" s="2">
        <f t="shared" si="101"/>
        <v>955</v>
      </c>
      <c r="Q123" s="2">
        <f t="shared" si="101"/>
        <v>1165</v>
      </c>
      <c r="V123" s="35"/>
      <c r="W123" s="36"/>
      <c r="X123" s="36"/>
      <c r="Y123" s="76"/>
      <c r="Z123" s="37"/>
      <c r="AA123" s="37"/>
      <c r="AB123" s="66"/>
      <c r="AC123" s="104">
        <f>Q123</f>
        <v>1165</v>
      </c>
      <c r="AD123" s="2">
        <f>N123</f>
        <v>835</v>
      </c>
      <c r="AE123" s="2">
        <f>P123</f>
        <v>955</v>
      </c>
    </row>
    <row r="124" spans="1:32" ht="15" customHeight="1" x14ac:dyDescent="0.15">
      <c r="B124" s="34" t="s">
        <v>219</v>
      </c>
      <c r="F124" s="17">
        <v>139</v>
      </c>
      <c r="G124" s="17">
        <v>8</v>
      </c>
      <c r="H124" s="17">
        <v>131</v>
      </c>
      <c r="I124" s="17">
        <v>58</v>
      </c>
      <c r="J124" s="100">
        <v>56</v>
      </c>
      <c r="K124" s="17">
        <v>10</v>
      </c>
      <c r="L124" s="105">
        <f>F124/L$123*100</f>
        <v>7.4973031283710894</v>
      </c>
      <c r="M124" s="96">
        <f t="shared" ref="M124:Q133" si="102">G124/M$123*100</f>
        <v>0.78508341511285573</v>
      </c>
      <c r="N124" s="3">
        <f t="shared" si="102"/>
        <v>15.68862275449102</v>
      </c>
      <c r="O124" s="3">
        <f t="shared" si="102"/>
        <v>5.2679382379654864</v>
      </c>
      <c r="P124" s="3">
        <f t="shared" si="102"/>
        <v>5.8638743455497382</v>
      </c>
      <c r="Q124" s="3">
        <f t="shared" si="102"/>
        <v>0.85836909871244638</v>
      </c>
      <c r="V124" s="34" t="s">
        <v>219</v>
      </c>
      <c r="Z124" s="17">
        <f>K124</f>
        <v>10</v>
      </c>
      <c r="AA124" s="17">
        <f t="shared" ref="AA124:AA133" si="103">H124</f>
        <v>131</v>
      </c>
      <c r="AB124" s="100">
        <f t="shared" ref="AB124:AB133" si="104">J124</f>
        <v>56</v>
      </c>
      <c r="AC124" s="105">
        <f>Q124</f>
        <v>0.85836909871244638</v>
      </c>
      <c r="AD124" s="3">
        <f>N124</f>
        <v>15.68862275449102</v>
      </c>
      <c r="AE124" s="3">
        <f>P124</f>
        <v>5.8638743455497382</v>
      </c>
    </row>
    <row r="125" spans="1:32" ht="15" customHeight="1" x14ac:dyDescent="0.15">
      <c r="B125" s="34" t="s">
        <v>324</v>
      </c>
      <c r="F125" s="18">
        <v>306</v>
      </c>
      <c r="G125" s="18">
        <v>62</v>
      </c>
      <c r="H125" s="18">
        <v>244</v>
      </c>
      <c r="I125" s="18">
        <v>223</v>
      </c>
      <c r="J125" s="67">
        <v>213</v>
      </c>
      <c r="K125" s="18">
        <v>72</v>
      </c>
      <c r="L125" s="106">
        <f t="shared" ref="L125:L133" si="105">F125/L$123*100</f>
        <v>16.50485436893204</v>
      </c>
      <c r="M125" s="24">
        <f t="shared" si="102"/>
        <v>6.0843964671246322</v>
      </c>
      <c r="N125" s="4">
        <f t="shared" si="102"/>
        <v>29.221556886227546</v>
      </c>
      <c r="O125" s="4">
        <f t="shared" si="102"/>
        <v>20.254314259763852</v>
      </c>
      <c r="P125" s="4">
        <f t="shared" si="102"/>
        <v>22.30366492146597</v>
      </c>
      <c r="Q125" s="4">
        <f t="shared" si="102"/>
        <v>6.1802575107296134</v>
      </c>
      <c r="V125" s="34" t="s">
        <v>324</v>
      </c>
      <c r="Z125" s="18">
        <f t="shared" ref="Z125:Z133" si="106">K125</f>
        <v>72</v>
      </c>
      <c r="AA125" s="18">
        <f t="shared" si="103"/>
        <v>244</v>
      </c>
      <c r="AB125" s="67">
        <f t="shared" si="104"/>
        <v>213</v>
      </c>
      <c r="AC125" s="106">
        <f t="shared" ref="AC125:AC133" si="107">Q125</f>
        <v>6.1802575107296134</v>
      </c>
      <c r="AD125" s="4">
        <f t="shared" ref="AD125:AD133" si="108">N125</f>
        <v>29.221556886227546</v>
      </c>
      <c r="AE125" s="4">
        <f t="shared" ref="AE125:AE133" si="109">P125</f>
        <v>22.30366492146597</v>
      </c>
    </row>
    <row r="126" spans="1:32" ht="15" customHeight="1" x14ac:dyDescent="0.15">
      <c r="B126" s="34" t="s">
        <v>325</v>
      </c>
      <c r="F126" s="18">
        <v>334</v>
      </c>
      <c r="G126" s="18">
        <v>132</v>
      </c>
      <c r="H126" s="18">
        <v>202</v>
      </c>
      <c r="I126" s="18">
        <v>289</v>
      </c>
      <c r="J126" s="67">
        <v>269</v>
      </c>
      <c r="K126" s="18">
        <v>152</v>
      </c>
      <c r="L126" s="106">
        <f t="shared" si="105"/>
        <v>18.015102481121897</v>
      </c>
      <c r="M126" s="24">
        <f t="shared" si="102"/>
        <v>12.953876349362121</v>
      </c>
      <c r="N126" s="4">
        <f t="shared" si="102"/>
        <v>24.191616766467067</v>
      </c>
      <c r="O126" s="4">
        <f t="shared" si="102"/>
        <v>26.248864668483197</v>
      </c>
      <c r="P126" s="4">
        <f t="shared" si="102"/>
        <v>28.167539267015705</v>
      </c>
      <c r="Q126" s="4">
        <f t="shared" si="102"/>
        <v>13.047210300429185</v>
      </c>
      <c r="V126" s="34" t="s">
        <v>325</v>
      </c>
      <c r="Z126" s="18">
        <f t="shared" si="106"/>
        <v>152</v>
      </c>
      <c r="AA126" s="18">
        <f t="shared" si="103"/>
        <v>202</v>
      </c>
      <c r="AB126" s="67">
        <f t="shared" si="104"/>
        <v>269</v>
      </c>
      <c r="AC126" s="106">
        <f t="shared" si="107"/>
        <v>13.047210300429185</v>
      </c>
      <c r="AD126" s="4">
        <f t="shared" si="108"/>
        <v>24.191616766467067</v>
      </c>
      <c r="AE126" s="4">
        <f t="shared" si="109"/>
        <v>28.167539267015705</v>
      </c>
    </row>
    <row r="127" spans="1:32" ht="15" customHeight="1" x14ac:dyDescent="0.15">
      <c r="B127" s="34" t="s">
        <v>326</v>
      </c>
      <c r="F127" s="18">
        <v>260</v>
      </c>
      <c r="G127" s="18">
        <v>142</v>
      </c>
      <c r="H127" s="18">
        <v>118</v>
      </c>
      <c r="I127" s="18">
        <v>158</v>
      </c>
      <c r="J127" s="67">
        <v>132</v>
      </c>
      <c r="K127" s="18">
        <v>168</v>
      </c>
      <c r="L127" s="106">
        <f t="shared" si="105"/>
        <v>14.023732470334412</v>
      </c>
      <c r="M127" s="24">
        <f t="shared" si="102"/>
        <v>13.935230618253188</v>
      </c>
      <c r="N127" s="4">
        <f t="shared" si="102"/>
        <v>14.131736526946106</v>
      </c>
      <c r="O127" s="4">
        <f t="shared" si="102"/>
        <v>14.350590372388739</v>
      </c>
      <c r="P127" s="4">
        <f t="shared" si="102"/>
        <v>13.821989528795811</v>
      </c>
      <c r="Q127" s="4">
        <f t="shared" si="102"/>
        <v>14.420600858369099</v>
      </c>
      <c r="V127" s="34" t="s">
        <v>326</v>
      </c>
      <c r="Z127" s="18">
        <f t="shared" si="106"/>
        <v>168</v>
      </c>
      <c r="AA127" s="18">
        <f t="shared" si="103"/>
        <v>118</v>
      </c>
      <c r="AB127" s="67">
        <f t="shared" si="104"/>
        <v>132</v>
      </c>
      <c r="AC127" s="106">
        <f t="shared" si="107"/>
        <v>14.420600858369099</v>
      </c>
      <c r="AD127" s="4">
        <f t="shared" si="108"/>
        <v>14.131736526946106</v>
      </c>
      <c r="AE127" s="4">
        <f t="shared" si="109"/>
        <v>13.821989528795811</v>
      </c>
    </row>
    <row r="128" spans="1:32" ht="15" customHeight="1" x14ac:dyDescent="0.15">
      <c r="B128" s="34" t="s">
        <v>327</v>
      </c>
      <c r="F128" s="18">
        <v>296</v>
      </c>
      <c r="G128" s="18">
        <v>235</v>
      </c>
      <c r="H128" s="18">
        <v>61</v>
      </c>
      <c r="I128" s="18">
        <v>132</v>
      </c>
      <c r="J128" s="67">
        <v>112</v>
      </c>
      <c r="K128" s="18">
        <v>255</v>
      </c>
      <c r="L128" s="106">
        <f t="shared" si="105"/>
        <v>15.965480043149945</v>
      </c>
      <c r="M128" s="24">
        <f t="shared" si="102"/>
        <v>23.061825318940137</v>
      </c>
      <c r="N128" s="4">
        <f t="shared" si="102"/>
        <v>7.3053892215568865</v>
      </c>
      <c r="O128" s="4">
        <f t="shared" si="102"/>
        <v>11.989100817438691</v>
      </c>
      <c r="P128" s="4">
        <f t="shared" si="102"/>
        <v>11.727748691099476</v>
      </c>
      <c r="Q128" s="4">
        <f t="shared" si="102"/>
        <v>21.888412017167383</v>
      </c>
      <c r="V128" s="34" t="s">
        <v>327</v>
      </c>
      <c r="Z128" s="18">
        <f t="shared" si="106"/>
        <v>255</v>
      </c>
      <c r="AA128" s="18">
        <f t="shared" si="103"/>
        <v>61</v>
      </c>
      <c r="AB128" s="67">
        <f t="shared" si="104"/>
        <v>112</v>
      </c>
      <c r="AC128" s="106">
        <f t="shared" si="107"/>
        <v>21.888412017167383</v>
      </c>
      <c r="AD128" s="4">
        <f t="shared" si="108"/>
        <v>7.3053892215568865</v>
      </c>
      <c r="AE128" s="4">
        <f t="shared" si="109"/>
        <v>11.727748691099476</v>
      </c>
    </row>
    <row r="129" spans="1:36" ht="15" customHeight="1" x14ac:dyDescent="0.15">
      <c r="B129" s="34" t="s">
        <v>328</v>
      </c>
      <c r="F129" s="18">
        <v>199</v>
      </c>
      <c r="G129" s="18">
        <v>167</v>
      </c>
      <c r="H129" s="18">
        <v>32</v>
      </c>
      <c r="I129" s="18">
        <v>103</v>
      </c>
      <c r="J129" s="67">
        <v>80</v>
      </c>
      <c r="K129" s="18">
        <v>190</v>
      </c>
      <c r="L129" s="106">
        <f t="shared" si="105"/>
        <v>10.733549083063647</v>
      </c>
      <c r="M129" s="24">
        <f t="shared" si="102"/>
        <v>16.388616290480865</v>
      </c>
      <c r="N129" s="4">
        <f t="shared" si="102"/>
        <v>3.8323353293413174</v>
      </c>
      <c r="O129" s="4">
        <f t="shared" si="102"/>
        <v>9.3551316984559492</v>
      </c>
      <c r="P129" s="4">
        <f t="shared" si="102"/>
        <v>8.3769633507853403</v>
      </c>
      <c r="Q129" s="4">
        <f t="shared" si="102"/>
        <v>16.309012875536482</v>
      </c>
      <c r="V129" s="34" t="s">
        <v>328</v>
      </c>
      <c r="Z129" s="18">
        <f t="shared" si="106"/>
        <v>190</v>
      </c>
      <c r="AA129" s="18">
        <f t="shared" si="103"/>
        <v>32</v>
      </c>
      <c r="AB129" s="67">
        <f t="shared" si="104"/>
        <v>80</v>
      </c>
      <c r="AC129" s="106">
        <f t="shared" si="107"/>
        <v>16.309012875536482</v>
      </c>
      <c r="AD129" s="4">
        <f t="shared" si="108"/>
        <v>3.8323353293413174</v>
      </c>
      <c r="AE129" s="4">
        <f t="shared" si="109"/>
        <v>8.3769633507853403</v>
      </c>
    </row>
    <row r="130" spans="1:36" ht="15" customHeight="1" x14ac:dyDescent="0.15">
      <c r="B130" s="34" t="s">
        <v>329</v>
      </c>
      <c r="F130" s="18">
        <v>200</v>
      </c>
      <c r="G130" s="18">
        <v>178</v>
      </c>
      <c r="H130" s="18">
        <v>22</v>
      </c>
      <c r="I130" s="18">
        <v>87</v>
      </c>
      <c r="J130" s="67">
        <v>61</v>
      </c>
      <c r="K130" s="18">
        <v>204</v>
      </c>
      <c r="L130" s="106">
        <f t="shared" si="105"/>
        <v>10.787486515641856</v>
      </c>
      <c r="M130" s="24">
        <f t="shared" si="102"/>
        <v>17.46810598626104</v>
      </c>
      <c r="N130" s="4">
        <f t="shared" si="102"/>
        <v>2.6347305389221556</v>
      </c>
      <c r="O130" s="4">
        <f t="shared" si="102"/>
        <v>7.9019073569482288</v>
      </c>
      <c r="P130" s="4">
        <f t="shared" si="102"/>
        <v>6.3874345549738223</v>
      </c>
      <c r="Q130" s="4">
        <f t="shared" si="102"/>
        <v>17.510729613733904</v>
      </c>
      <c r="V130" s="34" t="s">
        <v>329</v>
      </c>
      <c r="Z130" s="18">
        <f t="shared" si="106"/>
        <v>204</v>
      </c>
      <c r="AA130" s="18">
        <f t="shared" si="103"/>
        <v>22</v>
      </c>
      <c r="AB130" s="67">
        <f t="shared" si="104"/>
        <v>61</v>
      </c>
      <c r="AC130" s="106">
        <f t="shared" si="107"/>
        <v>17.510729613733904</v>
      </c>
      <c r="AD130" s="4">
        <f t="shared" si="108"/>
        <v>2.6347305389221556</v>
      </c>
      <c r="AE130" s="4">
        <f t="shared" si="109"/>
        <v>6.3874345549738223</v>
      </c>
    </row>
    <row r="131" spans="1:36" ht="15" customHeight="1" x14ac:dyDescent="0.15">
      <c r="B131" s="34" t="s">
        <v>330</v>
      </c>
      <c r="F131" s="18">
        <v>61</v>
      </c>
      <c r="G131" s="18">
        <v>52</v>
      </c>
      <c r="H131" s="18">
        <v>9</v>
      </c>
      <c r="I131" s="18">
        <v>25</v>
      </c>
      <c r="J131" s="67">
        <v>13</v>
      </c>
      <c r="K131" s="18">
        <v>64</v>
      </c>
      <c r="L131" s="106">
        <f t="shared" si="105"/>
        <v>3.290183387270766</v>
      </c>
      <c r="M131" s="24">
        <f t="shared" si="102"/>
        <v>5.1030421982335623</v>
      </c>
      <c r="N131" s="4">
        <f t="shared" si="102"/>
        <v>1.0778443113772456</v>
      </c>
      <c r="O131" s="4">
        <f t="shared" si="102"/>
        <v>2.2706630336058127</v>
      </c>
      <c r="P131" s="4">
        <f t="shared" si="102"/>
        <v>1.3612565445026177</v>
      </c>
      <c r="Q131" s="4">
        <f t="shared" si="102"/>
        <v>5.4935622317596566</v>
      </c>
      <c r="V131" s="34" t="s">
        <v>330</v>
      </c>
      <c r="Z131" s="18">
        <f t="shared" si="106"/>
        <v>64</v>
      </c>
      <c r="AA131" s="18">
        <f t="shared" si="103"/>
        <v>9</v>
      </c>
      <c r="AB131" s="67">
        <f t="shared" si="104"/>
        <v>13</v>
      </c>
      <c r="AC131" s="106">
        <f t="shared" si="107"/>
        <v>5.4935622317596566</v>
      </c>
      <c r="AD131" s="4">
        <f t="shared" si="108"/>
        <v>1.0778443113772456</v>
      </c>
      <c r="AE131" s="4">
        <f t="shared" si="109"/>
        <v>1.3612565445026177</v>
      </c>
    </row>
    <row r="132" spans="1:36" ht="15" customHeight="1" x14ac:dyDescent="0.15">
      <c r="B132" s="34" t="s">
        <v>220</v>
      </c>
      <c r="F132" s="18">
        <v>44</v>
      </c>
      <c r="G132" s="18">
        <v>36</v>
      </c>
      <c r="H132" s="18">
        <v>8</v>
      </c>
      <c r="I132" s="18">
        <v>19</v>
      </c>
      <c r="J132" s="67">
        <v>13</v>
      </c>
      <c r="K132" s="18">
        <v>42</v>
      </c>
      <c r="L132" s="106">
        <f t="shared" si="105"/>
        <v>2.3732470334412081</v>
      </c>
      <c r="M132" s="24">
        <f t="shared" si="102"/>
        <v>3.5328753680078511</v>
      </c>
      <c r="N132" s="4">
        <f t="shared" si="102"/>
        <v>0.95808383233532934</v>
      </c>
      <c r="O132" s="4">
        <f t="shared" si="102"/>
        <v>1.725703905540418</v>
      </c>
      <c r="P132" s="4">
        <f t="shared" si="102"/>
        <v>1.3612565445026177</v>
      </c>
      <c r="Q132" s="4">
        <f t="shared" si="102"/>
        <v>3.6051502145922747</v>
      </c>
      <c r="V132" s="34" t="s">
        <v>220</v>
      </c>
      <c r="Z132" s="18">
        <f t="shared" si="106"/>
        <v>42</v>
      </c>
      <c r="AA132" s="18">
        <f t="shared" si="103"/>
        <v>8</v>
      </c>
      <c r="AB132" s="67">
        <f t="shared" si="104"/>
        <v>13</v>
      </c>
      <c r="AC132" s="106">
        <f t="shared" si="107"/>
        <v>3.6051502145922747</v>
      </c>
      <c r="AD132" s="4">
        <f t="shared" si="108"/>
        <v>0.95808383233532934</v>
      </c>
      <c r="AE132" s="4">
        <f t="shared" si="109"/>
        <v>1.3612565445026177</v>
      </c>
    </row>
    <row r="133" spans="1:36" ht="15" customHeight="1" x14ac:dyDescent="0.15">
      <c r="B133" s="35" t="s">
        <v>141</v>
      </c>
      <c r="C133" s="36"/>
      <c r="D133" s="36"/>
      <c r="E133" s="36"/>
      <c r="F133" s="19">
        <v>15</v>
      </c>
      <c r="G133" s="19">
        <v>7</v>
      </c>
      <c r="H133" s="19">
        <v>8</v>
      </c>
      <c r="I133" s="19">
        <v>7</v>
      </c>
      <c r="J133" s="72">
        <v>6</v>
      </c>
      <c r="K133" s="19">
        <v>8</v>
      </c>
      <c r="L133" s="110">
        <f t="shared" si="105"/>
        <v>0.8090614886731391</v>
      </c>
      <c r="M133" s="26">
        <f t="shared" si="102"/>
        <v>0.6869479882237487</v>
      </c>
      <c r="N133" s="5">
        <f t="shared" si="102"/>
        <v>0.95808383233532934</v>
      </c>
      <c r="O133" s="5">
        <f t="shared" si="102"/>
        <v>0.63578564940962767</v>
      </c>
      <c r="P133" s="5">
        <f t="shared" si="102"/>
        <v>0.62827225130890052</v>
      </c>
      <c r="Q133" s="5">
        <f t="shared" si="102"/>
        <v>0.68669527896995708</v>
      </c>
      <c r="V133" s="35" t="s">
        <v>141</v>
      </c>
      <c r="W133" s="36"/>
      <c r="X133" s="36"/>
      <c r="Y133" s="36"/>
      <c r="Z133" s="19">
        <f t="shared" si="106"/>
        <v>8</v>
      </c>
      <c r="AA133" s="19">
        <f t="shared" si="103"/>
        <v>8</v>
      </c>
      <c r="AB133" s="72">
        <f t="shared" si="104"/>
        <v>6</v>
      </c>
      <c r="AC133" s="110">
        <f t="shared" si="107"/>
        <v>0.68669527896995708</v>
      </c>
      <c r="AD133" s="5">
        <f t="shared" si="108"/>
        <v>0.95808383233532934</v>
      </c>
      <c r="AE133" s="5">
        <f t="shared" si="109"/>
        <v>0.62827225130890052</v>
      </c>
    </row>
    <row r="134" spans="1:36" ht="15" customHeight="1" x14ac:dyDescent="0.15">
      <c r="B134" s="38" t="s">
        <v>1</v>
      </c>
      <c r="C134" s="28"/>
      <c r="D134" s="28"/>
      <c r="E134" s="29"/>
      <c r="F134" s="39">
        <f t="shared" ref="F134:K134" si="110">SUM(F124:F133)</f>
        <v>1854</v>
      </c>
      <c r="G134" s="39">
        <f t="shared" si="110"/>
        <v>1019</v>
      </c>
      <c r="H134" s="39">
        <f t="shared" si="110"/>
        <v>835</v>
      </c>
      <c r="I134" s="39">
        <f t="shared" si="110"/>
        <v>1101</v>
      </c>
      <c r="J134" s="68">
        <f t="shared" si="110"/>
        <v>955</v>
      </c>
      <c r="K134" s="39">
        <f t="shared" si="110"/>
        <v>1165</v>
      </c>
      <c r="L134" s="107">
        <f t="shared" ref="L134:Q134" si="111">SUM(L124:L133)</f>
        <v>100.00000000000001</v>
      </c>
      <c r="M134" s="25">
        <f t="shared" si="111"/>
        <v>100</v>
      </c>
      <c r="N134" s="6">
        <f t="shared" si="111"/>
        <v>100.00000000000001</v>
      </c>
      <c r="O134" s="6">
        <f t="shared" si="111"/>
        <v>100</v>
      </c>
      <c r="P134" s="6">
        <f t="shared" si="111"/>
        <v>100.00000000000001</v>
      </c>
      <c r="Q134" s="6">
        <f t="shared" si="111"/>
        <v>100</v>
      </c>
      <c r="V134" s="38" t="s">
        <v>1</v>
      </c>
      <c r="W134" s="28"/>
      <c r="X134" s="28"/>
      <c r="Y134" s="29"/>
      <c r="Z134" s="39">
        <f t="shared" ref="Z134:AE134" si="112">SUM(Z124:Z133)</f>
        <v>1165</v>
      </c>
      <c r="AA134" s="39">
        <f t="shared" si="112"/>
        <v>835</v>
      </c>
      <c r="AB134" s="68">
        <f t="shared" si="112"/>
        <v>955</v>
      </c>
      <c r="AC134" s="107">
        <f t="shared" si="112"/>
        <v>100</v>
      </c>
      <c r="AD134" s="6">
        <f t="shared" si="112"/>
        <v>100.00000000000001</v>
      </c>
      <c r="AE134" s="6">
        <f t="shared" si="112"/>
        <v>100.00000000000001</v>
      </c>
    </row>
    <row r="135" spans="1:36" ht="15" customHeight="1" x14ac:dyDescent="0.15">
      <c r="B135" s="38" t="s">
        <v>221</v>
      </c>
      <c r="C135" s="28"/>
      <c r="D135" s="28"/>
      <c r="E135" s="29"/>
      <c r="F135" s="40">
        <v>39.598151169113649</v>
      </c>
      <c r="G135" s="40">
        <v>50.965415019762844</v>
      </c>
      <c r="H135" s="40">
        <v>25.688029020556229</v>
      </c>
      <c r="I135" s="40">
        <v>35.060329067641682</v>
      </c>
      <c r="J135" s="40">
        <v>32.531085353003164</v>
      </c>
      <c r="K135" s="40">
        <v>51.046672428694897</v>
      </c>
      <c r="V135" s="38" t="s">
        <v>221</v>
      </c>
      <c r="W135" s="28"/>
      <c r="X135" s="28"/>
      <c r="Y135" s="29"/>
      <c r="Z135" s="40">
        <f>K135</f>
        <v>51.046672428694897</v>
      </c>
      <c r="AA135" s="40">
        <f>H135</f>
        <v>25.688029020556229</v>
      </c>
      <c r="AB135" s="40">
        <f>J135</f>
        <v>32.531085353003164</v>
      </c>
      <c r="AC135" s="1"/>
    </row>
    <row r="136" spans="1:36" ht="15" customHeight="1" x14ac:dyDescent="0.15">
      <c r="B136" s="38" t="s">
        <v>222</v>
      </c>
      <c r="C136" s="28"/>
      <c r="D136" s="28"/>
      <c r="E136" s="29"/>
      <c r="F136" s="47">
        <v>523</v>
      </c>
      <c r="G136" s="47">
        <v>523</v>
      </c>
      <c r="H136" s="47">
        <v>476</v>
      </c>
      <c r="I136" s="47">
        <v>203</v>
      </c>
      <c r="J136" s="47">
        <v>185</v>
      </c>
      <c r="K136" s="47">
        <v>523</v>
      </c>
      <c r="V136" s="38" t="s">
        <v>222</v>
      </c>
      <c r="W136" s="28"/>
      <c r="X136" s="28"/>
      <c r="Y136" s="29"/>
      <c r="Z136" s="47">
        <f t="shared" ref="Z136:Z137" si="113">K136</f>
        <v>523</v>
      </c>
      <c r="AA136" s="47">
        <f>H136</f>
        <v>476</v>
      </c>
      <c r="AB136" s="47">
        <f>J136</f>
        <v>185</v>
      </c>
      <c r="AC136" s="1"/>
    </row>
    <row r="137" spans="1:36" ht="15" customHeight="1" x14ac:dyDescent="0.15">
      <c r="B137" s="38" t="s">
        <v>223</v>
      </c>
      <c r="C137" s="28"/>
      <c r="D137" s="28"/>
      <c r="E137" s="29"/>
      <c r="F137" s="47">
        <v>1</v>
      </c>
      <c r="G137" s="47">
        <v>5</v>
      </c>
      <c r="H137" s="47">
        <v>1</v>
      </c>
      <c r="I137" s="47">
        <v>2</v>
      </c>
      <c r="J137" s="47">
        <v>2</v>
      </c>
      <c r="K137" s="47">
        <v>4</v>
      </c>
      <c r="V137" s="38" t="s">
        <v>223</v>
      </c>
      <c r="W137" s="28"/>
      <c r="X137" s="28"/>
      <c r="Y137" s="29"/>
      <c r="Z137" s="47">
        <f t="shared" si="113"/>
        <v>4</v>
      </c>
      <c r="AA137" s="47">
        <f>H137</f>
        <v>1</v>
      </c>
      <c r="AB137" s="47">
        <f>J137</f>
        <v>2</v>
      </c>
      <c r="AC137" s="1"/>
    </row>
    <row r="138" spans="1:36" ht="15" customHeight="1" x14ac:dyDescent="0.15">
      <c r="B138" s="62"/>
      <c r="C138" s="45"/>
      <c r="D138" s="45"/>
      <c r="E138" s="45"/>
      <c r="F138" s="108"/>
      <c r="G138" s="30"/>
      <c r="H138" s="30"/>
      <c r="I138" s="108"/>
      <c r="J138" s="30"/>
      <c r="K138" s="108"/>
      <c r="L138" s="30"/>
      <c r="M138" s="108"/>
      <c r="N138" s="30"/>
      <c r="O138" s="30"/>
      <c r="P138" s="108"/>
      <c r="Q138" s="108"/>
      <c r="R138" s="30"/>
      <c r="S138" s="30"/>
      <c r="T138" s="30"/>
      <c r="V138" s="62"/>
      <c r="W138" s="45"/>
      <c r="X138" s="45"/>
      <c r="Y138" s="45"/>
      <c r="Z138" s="108"/>
      <c r="AA138" s="30"/>
      <c r="AB138" s="30"/>
      <c r="AC138" s="108"/>
      <c r="AD138" s="30"/>
      <c r="AE138" s="30"/>
      <c r="AF138" s="108"/>
      <c r="AG138" s="30"/>
      <c r="AH138" s="30"/>
      <c r="AI138" s="108"/>
      <c r="AJ138" s="30"/>
    </row>
    <row r="139" spans="1:36" ht="15" customHeight="1" x14ac:dyDescent="0.15">
      <c r="A139" s="1" t="s">
        <v>600</v>
      </c>
      <c r="B139" s="22"/>
      <c r="C139" s="1"/>
      <c r="D139" s="1"/>
      <c r="F139" s="1"/>
      <c r="G139" s="1"/>
      <c r="H139" s="1"/>
      <c r="I139" s="1"/>
      <c r="V139" s="22"/>
      <c r="W139" s="1"/>
      <c r="X139" s="1"/>
      <c r="Z139" s="1"/>
      <c r="AA139" s="1"/>
      <c r="AB139" s="1"/>
      <c r="AC139" s="1"/>
    </row>
    <row r="140" spans="1:36" ht="13.7" customHeight="1" x14ac:dyDescent="0.15">
      <c r="B140" s="64"/>
      <c r="C140" s="33"/>
      <c r="D140" s="33"/>
      <c r="E140" s="33"/>
      <c r="F140" s="328"/>
      <c r="G140" s="329"/>
      <c r="H140" s="86" t="s">
        <v>2</v>
      </c>
      <c r="I140" s="86"/>
      <c r="J140" s="329"/>
      <c r="K140" s="329"/>
      <c r="L140" s="330"/>
      <c r="M140" s="329"/>
      <c r="N140" s="86" t="s">
        <v>3</v>
      </c>
      <c r="O140" s="86"/>
      <c r="P140" s="329"/>
      <c r="Q140" s="331"/>
      <c r="V140" s="64"/>
      <c r="W140" s="33"/>
      <c r="X140" s="33"/>
      <c r="Y140" s="33"/>
      <c r="Z140" s="79"/>
      <c r="AA140" s="83" t="s">
        <v>2</v>
      </c>
      <c r="AB140" s="86"/>
      <c r="AC140" s="103"/>
      <c r="AD140" s="83" t="s">
        <v>3</v>
      </c>
      <c r="AE140" s="84"/>
    </row>
    <row r="141" spans="1:36" ht="22.7" customHeight="1" x14ac:dyDescent="0.15">
      <c r="B141" s="34"/>
      <c r="E141" s="75"/>
      <c r="F141" s="94" t="s">
        <v>389</v>
      </c>
      <c r="G141" s="94" t="s">
        <v>183</v>
      </c>
      <c r="H141" s="94" t="s">
        <v>184</v>
      </c>
      <c r="I141" s="94" t="s">
        <v>390</v>
      </c>
      <c r="J141" s="99" t="s">
        <v>186</v>
      </c>
      <c r="K141" s="94" t="s">
        <v>590</v>
      </c>
      <c r="L141" s="102" t="s">
        <v>389</v>
      </c>
      <c r="M141" s="94" t="s">
        <v>183</v>
      </c>
      <c r="N141" s="94" t="s">
        <v>184</v>
      </c>
      <c r="O141" s="94" t="s">
        <v>390</v>
      </c>
      <c r="P141" s="94" t="s">
        <v>186</v>
      </c>
      <c r="Q141" s="94" t="s">
        <v>590</v>
      </c>
      <c r="V141" s="34"/>
      <c r="Y141" s="75"/>
      <c r="Z141" s="94" t="s">
        <v>518</v>
      </c>
      <c r="AA141" s="94" t="s">
        <v>184</v>
      </c>
      <c r="AB141" s="99" t="s">
        <v>186</v>
      </c>
      <c r="AC141" s="102" t="s">
        <v>518</v>
      </c>
      <c r="AD141" s="94" t="s">
        <v>184</v>
      </c>
      <c r="AE141" s="94" t="s">
        <v>186</v>
      </c>
    </row>
    <row r="142" spans="1:36" ht="12" customHeight="1" x14ac:dyDescent="0.15">
      <c r="B142" s="35"/>
      <c r="C142" s="36"/>
      <c r="D142" s="36"/>
      <c r="E142" s="76"/>
      <c r="F142" s="37"/>
      <c r="G142" s="37"/>
      <c r="H142" s="37"/>
      <c r="I142" s="37"/>
      <c r="J142" s="66"/>
      <c r="K142" s="37"/>
      <c r="L142" s="104">
        <f t="shared" ref="L142:Q142" si="114">F$13</f>
        <v>1854</v>
      </c>
      <c r="M142" s="2">
        <f t="shared" si="114"/>
        <v>1019</v>
      </c>
      <c r="N142" s="2">
        <f t="shared" si="114"/>
        <v>835</v>
      </c>
      <c r="O142" s="2">
        <f t="shared" si="114"/>
        <v>1101</v>
      </c>
      <c r="P142" s="2">
        <f t="shared" si="114"/>
        <v>955</v>
      </c>
      <c r="Q142" s="2">
        <f t="shared" si="114"/>
        <v>1165</v>
      </c>
      <c r="V142" s="35"/>
      <c r="W142" s="36"/>
      <c r="X142" s="36"/>
      <c r="Y142" s="76"/>
      <c r="Z142" s="37"/>
      <c r="AA142" s="37"/>
      <c r="AB142" s="66"/>
      <c r="AC142" s="104">
        <f>Q142</f>
        <v>1165</v>
      </c>
      <c r="AD142" s="2">
        <f>N142</f>
        <v>835</v>
      </c>
      <c r="AE142" s="2">
        <f>P142</f>
        <v>955</v>
      </c>
    </row>
    <row r="143" spans="1:36" ht="15" customHeight="1" x14ac:dyDescent="0.15">
      <c r="B143" s="34" t="s">
        <v>159</v>
      </c>
      <c r="F143" s="17">
        <v>26</v>
      </c>
      <c r="G143" s="17">
        <v>13</v>
      </c>
      <c r="H143" s="17">
        <v>13</v>
      </c>
      <c r="I143" s="17">
        <v>17</v>
      </c>
      <c r="J143" s="100">
        <v>16</v>
      </c>
      <c r="K143" s="17">
        <v>14</v>
      </c>
      <c r="L143" s="105">
        <f>F143/L$142*100</f>
        <v>1.4023732470334414</v>
      </c>
      <c r="M143" s="96">
        <f t="shared" ref="M143:Q148" si="115">G143/M$142*100</f>
        <v>1.2757605495583906</v>
      </c>
      <c r="N143" s="3">
        <f t="shared" si="115"/>
        <v>1.5568862275449102</v>
      </c>
      <c r="O143" s="3">
        <f t="shared" si="115"/>
        <v>1.5440508628519529</v>
      </c>
      <c r="P143" s="3">
        <f t="shared" si="115"/>
        <v>1.6753926701570683</v>
      </c>
      <c r="Q143" s="3">
        <f t="shared" si="115"/>
        <v>1.201716738197425</v>
      </c>
      <c r="V143" s="34" t="s">
        <v>159</v>
      </c>
      <c r="Z143" s="17">
        <f>K143</f>
        <v>14</v>
      </c>
      <c r="AA143" s="17">
        <f t="shared" ref="AA143:AA148" si="116">H143</f>
        <v>13</v>
      </c>
      <c r="AB143" s="100">
        <f t="shared" ref="AB143:AB148" si="117">J143</f>
        <v>16</v>
      </c>
      <c r="AC143" s="105">
        <f>Q143</f>
        <v>1.201716738197425</v>
      </c>
      <c r="AD143" s="3">
        <f>N143</f>
        <v>1.5568862275449102</v>
      </c>
      <c r="AE143" s="3">
        <f>P143</f>
        <v>1.6753926701570683</v>
      </c>
    </row>
    <row r="144" spans="1:36" ht="15" customHeight="1" x14ac:dyDescent="0.15">
      <c r="B144" s="34" t="s">
        <v>160</v>
      </c>
      <c r="F144" s="18">
        <v>109</v>
      </c>
      <c r="G144" s="18">
        <v>51</v>
      </c>
      <c r="H144" s="18">
        <v>58</v>
      </c>
      <c r="I144" s="18">
        <v>72</v>
      </c>
      <c r="J144" s="67">
        <v>71</v>
      </c>
      <c r="K144" s="18">
        <v>52</v>
      </c>
      <c r="L144" s="106">
        <f t="shared" ref="L144:L148" si="118">F144/L$142*100</f>
        <v>5.8791801510248112</v>
      </c>
      <c r="M144" s="24">
        <f t="shared" si="115"/>
        <v>5.0049067713444559</v>
      </c>
      <c r="N144" s="4">
        <f t="shared" si="115"/>
        <v>6.9461077844311383</v>
      </c>
      <c r="O144" s="4">
        <f t="shared" si="115"/>
        <v>6.5395095367847409</v>
      </c>
      <c r="P144" s="4">
        <f t="shared" si="115"/>
        <v>7.4345549738219896</v>
      </c>
      <c r="Q144" s="4">
        <f t="shared" si="115"/>
        <v>4.4635193133047206</v>
      </c>
      <c r="V144" s="34" t="s">
        <v>160</v>
      </c>
      <c r="Z144" s="18">
        <f t="shared" ref="Z144:Z148" si="119">K144</f>
        <v>52</v>
      </c>
      <c r="AA144" s="18">
        <f t="shared" si="116"/>
        <v>58</v>
      </c>
      <c r="AB144" s="67">
        <f t="shared" si="117"/>
        <v>71</v>
      </c>
      <c r="AC144" s="106">
        <f t="shared" ref="AC144:AC148" si="120">Q144</f>
        <v>4.4635193133047206</v>
      </c>
      <c r="AD144" s="4">
        <f t="shared" ref="AD144:AD148" si="121">N144</f>
        <v>6.9461077844311383</v>
      </c>
      <c r="AE144" s="4">
        <f t="shared" ref="AE144:AE148" si="122">P144</f>
        <v>7.4345549738219896</v>
      </c>
    </row>
    <row r="145" spans="1:36" ht="15" customHeight="1" x14ac:dyDescent="0.15">
      <c r="B145" s="34" t="s">
        <v>312</v>
      </c>
      <c r="F145" s="18">
        <v>522</v>
      </c>
      <c r="G145" s="18">
        <v>305</v>
      </c>
      <c r="H145" s="18">
        <v>217</v>
      </c>
      <c r="I145" s="18">
        <v>282</v>
      </c>
      <c r="J145" s="67">
        <v>249</v>
      </c>
      <c r="K145" s="18">
        <v>338</v>
      </c>
      <c r="L145" s="106">
        <f t="shared" si="118"/>
        <v>28.155339805825243</v>
      </c>
      <c r="M145" s="24">
        <f t="shared" si="115"/>
        <v>29.931305201177626</v>
      </c>
      <c r="N145" s="4">
        <f t="shared" si="115"/>
        <v>25.988023952095809</v>
      </c>
      <c r="O145" s="4">
        <f t="shared" si="115"/>
        <v>25.61307901907357</v>
      </c>
      <c r="P145" s="4">
        <f t="shared" si="115"/>
        <v>26.073298429319369</v>
      </c>
      <c r="Q145" s="4">
        <f t="shared" si="115"/>
        <v>29.012875536480685</v>
      </c>
      <c r="V145" s="34" t="s">
        <v>312</v>
      </c>
      <c r="Z145" s="18">
        <f t="shared" si="119"/>
        <v>338</v>
      </c>
      <c r="AA145" s="18">
        <f t="shared" si="116"/>
        <v>217</v>
      </c>
      <c r="AB145" s="67">
        <f t="shared" si="117"/>
        <v>249</v>
      </c>
      <c r="AC145" s="106">
        <f t="shared" si="120"/>
        <v>29.012875536480685</v>
      </c>
      <c r="AD145" s="4">
        <f t="shared" si="121"/>
        <v>25.988023952095809</v>
      </c>
      <c r="AE145" s="4">
        <f t="shared" si="122"/>
        <v>26.073298429319369</v>
      </c>
    </row>
    <row r="146" spans="1:36" ht="15" customHeight="1" x14ac:dyDescent="0.15">
      <c r="B146" s="34" t="s">
        <v>144</v>
      </c>
      <c r="F146" s="18">
        <v>653</v>
      </c>
      <c r="G146" s="18">
        <v>438</v>
      </c>
      <c r="H146" s="18">
        <v>215</v>
      </c>
      <c r="I146" s="18">
        <v>388</v>
      </c>
      <c r="J146" s="67">
        <v>325</v>
      </c>
      <c r="K146" s="18">
        <v>501</v>
      </c>
      <c r="L146" s="106">
        <f t="shared" si="118"/>
        <v>35.221143473570663</v>
      </c>
      <c r="M146" s="24">
        <f t="shared" si="115"/>
        <v>42.983316977428856</v>
      </c>
      <c r="N146" s="4">
        <f t="shared" si="115"/>
        <v>25.748502994011975</v>
      </c>
      <c r="O146" s="4">
        <f t="shared" si="115"/>
        <v>35.240690281562216</v>
      </c>
      <c r="P146" s="4">
        <f t="shared" si="115"/>
        <v>34.031413612565444</v>
      </c>
      <c r="Q146" s="4">
        <f t="shared" si="115"/>
        <v>43.004291845493562</v>
      </c>
      <c r="V146" s="34" t="s">
        <v>144</v>
      </c>
      <c r="Z146" s="18">
        <f t="shared" si="119"/>
        <v>501</v>
      </c>
      <c r="AA146" s="18">
        <f t="shared" si="116"/>
        <v>215</v>
      </c>
      <c r="AB146" s="67">
        <f t="shared" si="117"/>
        <v>325</v>
      </c>
      <c r="AC146" s="106">
        <f t="shared" si="120"/>
        <v>43.004291845493562</v>
      </c>
      <c r="AD146" s="4">
        <f t="shared" si="121"/>
        <v>25.748502994011975</v>
      </c>
      <c r="AE146" s="4">
        <f t="shared" si="122"/>
        <v>34.031413612565444</v>
      </c>
    </row>
    <row r="147" spans="1:36" ht="15" customHeight="1" x14ac:dyDescent="0.15">
      <c r="B147" s="34" t="s">
        <v>225</v>
      </c>
      <c r="F147" s="18">
        <v>528</v>
      </c>
      <c r="G147" s="18">
        <v>205</v>
      </c>
      <c r="H147" s="18">
        <v>323</v>
      </c>
      <c r="I147" s="18">
        <v>333</v>
      </c>
      <c r="J147" s="67">
        <v>288</v>
      </c>
      <c r="K147" s="18">
        <v>250</v>
      </c>
      <c r="L147" s="106">
        <f t="shared" si="118"/>
        <v>28.478964401294498</v>
      </c>
      <c r="M147" s="24">
        <f t="shared" si="115"/>
        <v>20.117762512266928</v>
      </c>
      <c r="N147" s="4">
        <f t="shared" si="115"/>
        <v>38.682634730538922</v>
      </c>
      <c r="O147" s="4">
        <f t="shared" si="115"/>
        <v>30.245231607629432</v>
      </c>
      <c r="P147" s="4">
        <f t="shared" si="115"/>
        <v>30.157068062827225</v>
      </c>
      <c r="Q147" s="4">
        <f t="shared" si="115"/>
        <v>21.459227467811161</v>
      </c>
      <c r="V147" s="34" t="s">
        <v>225</v>
      </c>
      <c r="Z147" s="18">
        <f t="shared" si="119"/>
        <v>250</v>
      </c>
      <c r="AA147" s="18">
        <f t="shared" si="116"/>
        <v>323</v>
      </c>
      <c r="AB147" s="67">
        <f t="shared" si="117"/>
        <v>288</v>
      </c>
      <c r="AC147" s="106">
        <f t="shared" si="120"/>
        <v>21.459227467811161</v>
      </c>
      <c r="AD147" s="4">
        <f t="shared" si="121"/>
        <v>38.682634730538922</v>
      </c>
      <c r="AE147" s="4">
        <f t="shared" si="122"/>
        <v>30.157068062827225</v>
      </c>
    </row>
    <row r="148" spans="1:36" ht="15" customHeight="1" x14ac:dyDescent="0.15">
      <c r="B148" s="35" t="s">
        <v>141</v>
      </c>
      <c r="C148" s="36"/>
      <c r="D148" s="36"/>
      <c r="E148" s="36"/>
      <c r="F148" s="19">
        <v>16</v>
      </c>
      <c r="G148" s="19">
        <v>7</v>
      </c>
      <c r="H148" s="19">
        <v>9</v>
      </c>
      <c r="I148" s="19">
        <v>9</v>
      </c>
      <c r="J148" s="72">
        <v>6</v>
      </c>
      <c r="K148" s="19">
        <v>10</v>
      </c>
      <c r="L148" s="110">
        <f t="shared" si="118"/>
        <v>0.86299892125134836</v>
      </c>
      <c r="M148" s="26">
        <f t="shared" si="115"/>
        <v>0.6869479882237487</v>
      </c>
      <c r="N148" s="5">
        <f t="shared" si="115"/>
        <v>1.0778443113772456</v>
      </c>
      <c r="O148" s="5">
        <f t="shared" si="115"/>
        <v>0.81743869209809261</v>
      </c>
      <c r="P148" s="5">
        <f t="shared" si="115"/>
        <v>0.62827225130890052</v>
      </c>
      <c r="Q148" s="5">
        <f t="shared" si="115"/>
        <v>0.85836909871244638</v>
      </c>
      <c r="V148" s="35" t="s">
        <v>141</v>
      </c>
      <c r="W148" s="36"/>
      <c r="X148" s="36"/>
      <c r="Y148" s="36"/>
      <c r="Z148" s="19">
        <f t="shared" si="119"/>
        <v>10</v>
      </c>
      <c r="AA148" s="19">
        <f t="shared" si="116"/>
        <v>9</v>
      </c>
      <c r="AB148" s="72">
        <f t="shared" si="117"/>
        <v>6</v>
      </c>
      <c r="AC148" s="110">
        <f t="shared" si="120"/>
        <v>0.85836909871244638</v>
      </c>
      <c r="AD148" s="5">
        <f t="shared" si="121"/>
        <v>1.0778443113772456</v>
      </c>
      <c r="AE148" s="5">
        <f t="shared" si="122"/>
        <v>0.62827225130890052</v>
      </c>
    </row>
    <row r="149" spans="1:36" ht="15" customHeight="1" x14ac:dyDescent="0.15">
      <c r="B149" s="38" t="s">
        <v>1</v>
      </c>
      <c r="C149" s="28"/>
      <c r="D149" s="28"/>
      <c r="E149" s="29"/>
      <c r="F149" s="39">
        <f t="shared" ref="F149:K149" si="123">SUM(F143:F148)</f>
        <v>1854</v>
      </c>
      <c r="G149" s="39">
        <f t="shared" si="123"/>
        <v>1019</v>
      </c>
      <c r="H149" s="39">
        <f t="shared" si="123"/>
        <v>835</v>
      </c>
      <c r="I149" s="39">
        <f t="shared" si="123"/>
        <v>1101</v>
      </c>
      <c r="J149" s="68">
        <f t="shared" si="123"/>
        <v>955</v>
      </c>
      <c r="K149" s="39">
        <f t="shared" si="123"/>
        <v>1165</v>
      </c>
      <c r="L149" s="107">
        <f t="shared" ref="L149:Q149" si="124">SUM(L143:L148)</f>
        <v>100</v>
      </c>
      <c r="M149" s="25">
        <f t="shared" si="124"/>
        <v>100</v>
      </c>
      <c r="N149" s="6">
        <f t="shared" si="124"/>
        <v>100</v>
      </c>
      <c r="O149" s="6">
        <f t="shared" si="124"/>
        <v>100</v>
      </c>
      <c r="P149" s="6">
        <f t="shared" si="124"/>
        <v>99.999999999999986</v>
      </c>
      <c r="Q149" s="6">
        <f t="shared" si="124"/>
        <v>100</v>
      </c>
      <c r="V149" s="38" t="s">
        <v>1</v>
      </c>
      <c r="W149" s="28"/>
      <c r="X149" s="28"/>
      <c r="Y149" s="29"/>
      <c r="Z149" s="39">
        <f t="shared" ref="Z149:AE149" si="125">SUM(Z143:Z148)</f>
        <v>1165</v>
      </c>
      <c r="AA149" s="39">
        <f t="shared" si="125"/>
        <v>835</v>
      </c>
      <c r="AB149" s="68">
        <f t="shared" si="125"/>
        <v>955</v>
      </c>
      <c r="AC149" s="107">
        <f t="shared" si="125"/>
        <v>100</v>
      </c>
      <c r="AD149" s="6">
        <f t="shared" si="125"/>
        <v>100</v>
      </c>
      <c r="AE149" s="6">
        <f t="shared" si="125"/>
        <v>99.999999999999986</v>
      </c>
    </row>
    <row r="150" spans="1:36" ht="15" customHeight="1" x14ac:dyDescent="0.15">
      <c r="B150" s="38" t="s">
        <v>83</v>
      </c>
      <c r="C150" s="28"/>
      <c r="D150" s="28"/>
      <c r="E150" s="29"/>
      <c r="F150" s="40">
        <v>90.060387707771199</v>
      </c>
      <c r="G150" s="40">
        <v>90.011572212485277</v>
      </c>
      <c r="H150" s="40">
        <v>90.12019555429633</v>
      </c>
      <c r="I150" s="40">
        <v>90.008039853494239</v>
      </c>
      <c r="J150" s="40">
        <v>89.511753126315028</v>
      </c>
      <c r="K150" s="40">
        <v>90.41890639149598</v>
      </c>
      <c r="V150" s="38" t="s">
        <v>83</v>
      </c>
      <c r="W150" s="28"/>
      <c r="X150" s="28"/>
      <c r="Y150" s="29"/>
      <c r="Z150" s="40">
        <f>K150</f>
        <v>90.41890639149598</v>
      </c>
      <c r="AA150" s="40">
        <f>H150</f>
        <v>90.12019555429633</v>
      </c>
      <c r="AB150" s="40">
        <f>J150</f>
        <v>89.511753126315028</v>
      </c>
      <c r="AC150" s="1"/>
    </row>
    <row r="151" spans="1:36" ht="15" customHeight="1" x14ac:dyDescent="0.15">
      <c r="B151" s="261" t="s">
        <v>321</v>
      </c>
      <c r="C151" s="159"/>
      <c r="D151" s="159"/>
      <c r="E151" s="262"/>
      <c r="F151" s="263">
        <v>91.545210858874142</v>
      </c>
      <c r="G151" s="263">
        <v>91.351371178643248</v>
      </c>
      <c r="H151" s="263">
        <v>91.76392857060651</v>
      </c>
      <c r="I151" s="263">
        <v>91.586177548851964</v>
      </c>
      <c r="J151" s="263">
        <v>91.097905378821508</v>
      </c>
      <c r="K151" s="263">
        <v>91.753626633782574</v>
      </c>
      <c r="V151" s="261" t="s">
        <v>321</v>
      </c>
      <c r="W151" s="159"/>
      <c r="X151" s="159"/>
      <c r="Y151" s="262"/>
      <c r="Z151" s="263">
        <f t="shared" ref="Z151" si="126">K151</f>
        <v>91.753626633782574</v>
      </c>
      <c r="AA151" s="263">
        <f>H151</f>
        <v>91.76392857060651</v>
      </c>
      <c r="AB151" s="263">
        <f>J151</f>
        <v>91.097905378821508</v>
      </c>
      <c r="AC151" s="1"/>
    </row>
    <row r="152" spans="1:36" ht="15" customHeight="1" x14ac:dyDescent="0.15">
      <c r="B152" s="62"/>
      <c r="C152" s="45"/>
      <c r="D152" s="45"/>
      <c r="E152" s="45"/>
      <c r="F152" s="108"/>
      <c r="G152" s="30"/>
      <c r="H152" s="30"/>
      <c r="I152" s="108"/>
      <c r="J152" s="30"/>
      <c r="L152" s="30"/>
      <c r="M152" s="108"/>
      <c r="N152" s="30"/>
      <c r="O152" s="30"/>
      <c r="P152" s="108"/>
      <c r="Q152" s="108"/>
      <c r="R152" s="30"/>
      <c r="S152" s="30"/>
      <c r="T152" s="30"/>
      <c r="V152" s="62"/>
      <c r="W152" s="45"/>
      <c r="X152" s="45"/>
      <c r="Y152" s="45"/>
      <c r="Z152" s="108"/>
      <c r="AA152" s="30"/>
      <c r="AB152" s="30"/>
      <c r="AC152" s="108"/>
      <c r="AD152" s="30"/>
      <c r="AE152" s="30"/>
      <c r="AF152" s="108"/>
      <c r="AG152" s="30"/>
      <c r="AH152" s="30"/>
      <c r="AI152" s="108"/>
      <c r="AJ152" s="30"/>
    </row>
    <row r="153" spans="1:36" ht="15" customHeight="1" x14ac:dyDescent="0.15">
      <c r="A153" s="1" t="s">
        <v>410</v>
      </c>
      <c r="B153" s="62"/>
      <c r="C153" s="45"/>
      <c r="D153" s="45"/>
      <c r="E153" s="90"/>
      <c r="F153" s="90"/>
      <c r="G153" s="91"/>
      <c r="H153" s="90"/>
      <c r="I153" s="46"/>
      <c r="V153" s="62"/>
      <c r="W153" s="45"/>
      <c r="X153" s="45"/>
      <c r="Y153" s="90"/>
      <c r="Z153" s="90"/>
      <c r="AA153" s="91"/>
      <c r="AB153" s="90"/>
      <c r="AC153" s="46"/>
    </row>
    <row r="154" spans="1:36" ht="13.7" customHeight="1" x14ac:dyDescent="0.15">
      <c r="B154" s="32"/>
      <c r="C154" s="33"/>
      <c r="D154" s="33"/>
      <c r="E154" s="33"/>
      <c r="F154" s="328"/>
      <c r="G154" s="329"/>
      <c r="H154" s="86" t="s">
        <v>2</v>
      </c>
      <c r="I154" s="86"/>
      <c r="J154" s="329"/>
      <c r="K154" s="329"/>
      <c r="L154" s="330"/>
      <c r="M154" s="329"/>
      <c r="N154" s="86" t="s">
        <v>3</v>
      </c>
      <c r="O154" s="86"/>
      <c r="P154" s="329"/>
      <c r="Q154" s="331"/>
      <c r="V154" s="32"/>
      <c r="W154" s="33"/>
      <c r="X154" s="33"/>
      <c r="Y154" s="33"/>
      <c r="Z154" s="79"/>
      <c r="AA154" s="83" t="s">
        <v>2</v>
      </c>
      <c r="AB154" s="86"/>
      <c r="AC154" s="103"/>
      <c r="AD154" s="83" t="s">
        <v>3</v>
      </c>
      <c r="AE154" s="84"/>
    </row>
    <row r="155" spans="1:36" ht="22.7" customHeight="1" x14ac:dyDescent="0.15">
      <c r="B155" s="34"/>
      <c r="F155" s="94" t="s">
        <v>389</v>
      </c>
      <c r="G155" s="94" t="s">
        <v>183</v>
      </c>
      <c r="H155" s="94" t="s">
        <v>184</v>
      </c>
      <c r="I155" s="94" t="s">
        <v>390</v>
      </c>
      <c r="J155" s="99" t="s">
        <v>186</v>
      </c>
      <c r="K155" s="94" t="s">
        <v>590</v>
      </c>
      <c r="L155" s="102" t="s">
        <v>389</v>
      </c>
      <c r="M155" s="94" t="s">
        <v>183</v>
      </c>
      <c r="N155" s="94" t="s">
        <v>184</v>
      </c>
      <c r="O155" s="94" t="s">
        <v>390</v>
      </c>
      <c r="P155" s="94" t="s">
        <v>186</v>
      </c>
      <c r="Q155" s="94" t="s">
        <v>590</v>
      </c>
      <c r="V155" s="34"/>
      <c r="Z155" s="94" t="s">
        <v>518</v>
      </c>
      <c r="AA155" s="94" t="s">
        <v>184</v>
      </c>
      <c r="AB155" s="99" t="s">
        <v>186</v>
      </c>
      <c r="AC155" s="102" t="s">
        <v>518</v>
      </c>
      <c r="AD155" s="94" t="s">
        <v>184</v>
      </c>
      <c r="AE155" s="94" t="s">
        <v>186</v>
      </c>
    </row>
    <row r="156" spans="1:36" ht="12" customHeight="1" x14ac:dyDescent="0.15">
      <c r="B156" s="35"/>
      <c r="C156" s="36"/>
      <c r="D156" s="36"/>
      <c r="E156" s="36"/>
      <c r="F156" s="37"/>
      <c r="G156" s="37"/>
      <c r="H156" s="37"/>
      <c r="I156" s="37"/>
      <c r="J156" s="66"/>
      <c r="K156" s="37"/>
      <c r="L156" s="104">
        <f t="shared" ref="L156:Q156" si="127">F$13</f>
        <v>1854</v>
      </c>
      <c r="M156" s="2">
        <f t="shared" si="127"/>
        <v>1019</v>
      </c>
      <c r="N156" s="2">
        <f t="shared" si="127"/>
        <v>835</v>
      </c>
      <c r="O156" s="2">
        <f t="shared" si="127"/>
        <v>1101</v>
      </c>
      <c r="P156" s="2">
        <f t="shared" si="127"/>
        <v>955</v>
      </c>
      <c r="Q156" s="2">
        <f t="shared" si="127"/>
        <v>1165</v>
      </c>
      <c r="V156" s="35"/>
      <c r="W156" s="36"/>
      <c r="X156" s="36"/>
      <c r="Y156" s="36"/>
      <c r="Z156" s="37"/>
      <c r="AA156" s="37"/>
      <c r="AB156" s="66"/>
      <c r="AC156" s="104">
        <f>Q156</f>
        <v>1165</v>
      </c>
      <c r="AD156" s="2">
        <f>N156</f>
        <v>835</v>
      </c>
      <c r="AE156" s="2">
        <f>P156</f>
        <v>955</v>
      </c>
    </row>
    <row r="157" spans="1:36" ht="15" customHeight="1" x14ac:dyDescent="0.15">
      <c r="B157" s="34" t="s">
        <v>408</v>
      </c>
      <c r="F157" s="17">
        <v>743</v>
      </c>
      <c r="G157" s="17">
        <v>168</v>
      </c>
      <c r="H157" s="17">
        <v>575</v>
      </c>
      <c r="I157" s="17">
        <v>759</v>
      </c>
      <c r="J157" s="100">
        <v>720</v>
      </c>
      <c r="K157" s="17">
        <v>207</v>
      </c>
      <c r="L157" s="105">
        <f>F157/L$156*100</f>
        <v>40.075512405609494</v>
      </c>
      <c r="M157" s="3">
        <f t="shared" ref="M157:Q160" si="128">G157/M$156*100</f>
        <v>16.48675171736997</v>
      </c>
      <c r="N157" s="3">
        <f t="shared" si="128"/>
        <v>68.862275449101801</v>
      </c>
      <c r="O157" s="3">
        <f t="shared" si="128"/>
        <v>68.937329700272471</v>
      </c>
      <c r="P157" s="3">
        <f t="shared" si="128"/>
        <v>75.392670157068068</v>
      </c>
      <c r="Q157" s="3">
        <f t="shared" si="128"/>
        <v>17.768240343347639</v>
      </c>
      <c r="V157" s="34" t="s">
        <v>408</v>
      </c>
      <c r="Z157" s="17">
        <f>K157</f>
        <v>207</v>
      </c>
      <c r="AA157" s="17">
        <f>H157</f>
        <v>575</v>
      </c>
      <c r="AB157" s="100">
        <f>J157</f>
        <v>720</v>
      </c>
      <c r="AC157" s="105">
        <f>Q157</f>
        <v>17.768240343347639</v>
      </c>
      <c r="AD157" s="3">
        <f>N157</f>
        <v>68.862275449101801</v>
      </c>
      <c r="AE157" s="3">
        <f>P157</f>
        <v>75.392670157068068</v>
      </c>
    </row>
    <row r="158" spans="1:36" ht="15" customHeight="1" x14ac:dyDescent="0.15">
      <c r="B158" s="34" t="s">
        <v>411</v>
      </c>
      <c r="F158" s="18">
        <v>151</v>
      </c>
      <c r="G158" s="18">
        <v>54</v>
      </c>
      <c r="H158" s="18">
        <v>97</v>
      </c>
      <c r="I158" s="18">
        <v>100</v>
      </c>
      <c r="J158" s="67">
        <v>91</v>
      </c>
      <c r="K158" s="18">
        <v>63</v>
      </c>
      <c r="L158" s="106">
        <f t="shared" ref="L158:L160" si="129">F158/L$156*100</f>
        <v>8.1445523193096001</v>
      </c>
      <c r="M158" s="4">
        <f t="shared" si="128"/>
        <v>5.2993130520117759</v>
      </c>
      <c r="N158" s="4">
        <f t="shared" si="128"/>
        <v>11.616766467065869</v>
      </c>
      <c r="O158" s="4">
        <f t="shared" si="128"/>
        <v>9.0826521344232507</v>
      </c>
      <c r="P158" s="4">
        <f t="shared" si="128"/>
        <v>9.5287958115183251</v>
      </c>
      <c r="Q158" s="4">
        <f t="shared" si="128"/>
        <v>5.407725321888412</v>
      </c>
      <c r="V158" s="34" t="s">
        <v>411</v>
      </c>
      <c r="Z158" s="18">
        <f t="shared" ref="Z158:Z160" si="130">K158</f>
        <v>63</v>
      </c>
      <c r="AA158" s="18">
        <f>H158</f>
        <v>97</v>
      </c>
      <c r="AB158" s="67">
        <f>J158</f>
        <v>91</v>
      </c>
      <c r="AC158" s="106">
        <f t="shared" ref="AC158:AC160" si="131">Q158</f>
        <v>5.407725321888412</v>
      </c>
      <c r="AD158" s="4">
        <f t="shared" ref="AD158:AD160" si="132">N158</f>
        <v>11.616766467065869</v>
      </c>
      <c r="AE158" s="4">
        <f t="shared" ref="AE158:AE160" si="133">P158</f>
        <v>9.5287958115183251</v>
      </c>
    </row>
    <row r="159" spans="1:36" ht="15" customHeight="1" x14ac:dyDescent="0.15">
      <c r="B159" s="34" t="s">
        <v>412</v>
      </c>
      <c r="F159" s="18">
        <v>888</v>
      </c>
      <c r="G159" s="18">
        <v>747</v>
      </c>
      <c r="H159" s="18">
        <v>141</v>
      </c>
      <c r="I159" s="18">
        <v>215</v>
      </c>
      <c r="J159" s="67">
        <v>126</v>
      </c>
      <c r="K159" s="18">
        <v>836</v>
      </c>
      <c r="L159" s="106">
        <f t="shared" si="129"/>
        <v>47.896440129449836</v>
      </c>
      <c r="M159" s="4">
        <f t="shared" si="128"/>
        <v>73.307163886162911</v>
      </c>
      <c r="N159" s="4">
        <f t="shared" si="128"/>
        <v>16.886227544910177</v>
      </c>
      <c r="O159" s="4">
        <f t="shared" si="128"/>
        <v>19.527702089009992</v>
      </c>
      <c r="P159" s="4">
        <f t="shared" si="128"/>
        <v>13.193717277486911</v>
      </c>
      <c r="Q159" s="4">
        <f t="shared" si="128"/>
        <v>71.759656652360519</v>
      </c>
      <c r="V159" s="34" t="s">
        <v>412</v>
      </c>
      <c r="Z159" s="18">
        <f t="shared" si="130"/>
        <v>836</v>
      </c>
      <c r="AA159" s="18">
        <f>H159</f>
        <v>141</v>
      </c>
      <c r="AB159" s="67">
        <f>J159</f>
        <v>126</v>
      </c>
      <c r="AC159" s="106">
        <f t="shared" si="131"/>
        <v>71.759656652360519</v>
      </c>
      <c r="AD159" s="4">
        <f t="shared" si="132"/>
        <v>16.886227544910177</v>
      </c>
      <c r="AE159" s="4">
        <f t="shared" si="133"/>
        <v>13.193717277486911</v>
      </c>
    </row>
    <row r="160" spans="1:36" ht="15" customHeight="1" x14ac:dyDescent="0.15">
      <c r="B160" s="35" t="s">
        <v>0</v>
      </c>
      <c r="C160" s="36"/>
      <c r="D160" s="36"/>
      <c r="E160" s="36"/>
      <c r="F160" s="19">
        <v>72</v>
      </c>
      <c r="G160" s="19">
        <v>50</v>
      </c>
      <c r="H160" s="19">
        <v>22</v>
      </c>
      <c r="I160" s="19">
        <v>27</v>
      </c>
      <c r="J160" s="72">
        <v>18</v>
      </c>
      <c r="K160" s="19">
        <v>59</v>
      </c>
      <c r="L160" s="110">
        <f t="shared" si="129"/>
        <v>3.8834951456310676</v>
      </c>
      <c r="M160" s="26">
        <f t="shared" si="128"/>
        <v>4.9067713444553487</v>
      </c>
      <c r="N160" s="26">
        <f t="shared" si="128"/>
        <v>2.6347305389221556</v>
      </c>
      <c r="O160" s="26">
        <f t="shared" si="128"/>
        <v>2.4523160762942782</v>
      </c>
      <c r="P160" s="26">
        <f t="shared" si="128"/>
        <v>1.8848167539267016</v>
      </c>
      <c r="Q160" s="26">
        <f t="shared" si="128"/>
        <v>5.0643776824034337</v>
      </c>
      <c r="V160" s="35" t="s">
        <v>409</v>
      </c>
      <c r="W160" s="36"/>
      <c r="X160" s="36"/>
      <c r="Y160" s="36"/>
      <c r="Z160" s="19">
        <f t="shared" si="130"/>
        <v>59</v>
      </c>
      <c r="AA160" s="19">
        <f>H160</f>
        <v>22</v>
      </c>
      <c r="AB160" s="72">
        <f>J160</f>
        <v>18</v>
      </c>
      <c r="AC160" s="110">
        <f t="shared" si="131"/>
        <v>5.0643776824034337</v>
      </c>
      <c r="AD160" s="26">
        <f t="shared" si="132"/>
        <v>2.6347305389221556</v>
      </c>
      <c r="AE160" s="26">
        <f t="shared" si="133"/>
        <v>1.8848167539267016</v>
      </c>
    </row>
    <row r="161" spans="1:31" ht="15" customHeight="1" x14ac:dyDescent="0.15">
      <c r="B161" s="38" t="s">
        <v>1</v>
      </c>
      <c r="C161" s="28"/>
      <c r="D161" s="28"/>
      <c r="E161" s="28"/>
      <c r="F161" s="39">
        <f t="shared" ref="F161:K161" si="134">SUM(F157:F160)</f>
        <v>1854</v>
      </c>
      <c r="G161" s="39">
        <f t="shared" si="134"/>
        <v>1019</v>
      </c>
      <c r="H161" s="39">
        <f t="shared" si="134"/>
        <v>835</v>
      </c>
      <c r="I161" s="39">
        <f t="shared" si="134"/>
        <v>1101</v>
      </c>
      <c r="J161" s="68">
        <f t="shared" si="134"/>
        <v>955</v>
      </c>
      <c r="K161" s="39">
        <f t="shared" si="134"/>
        <v>1165</v>
      </c>
      <c r="L161" s="107">
        <f t="shared" ref="L161:Q161" si="135">SUM(L157:L160)</f>
        <v>100.00000000000001</v>
      </c>
      <c r="M161" s="6">
        <f t="shared" si="135"/>
        <v>100.00000000000001</v>
      </c>
      <c r="N161" s="6">
        <f t="shared" si="135"/>
        <v>100</v>
      </c>
      <c r="O161" s="6">
        <f t="shared" si="135"/>
        <v>100</v>
      </c>
      <c r="P161" s="6">
        <f t="shared" si="135"/>
        <v>100</v>
      </c>
      <c r="Q161" s="6">
        <f t="shared" si="135"/>
        <v>100</v>
      </c>
      <c r="V161" s="38" t="s">
        <v>1</v>
      </c>
      <c r="W161" s="28"/>
      <c r="X161" s="28"/>
      <c r="Y161" s="28"/>
      <c r="Z161" s="39">
        <f t="shared" ref="Z161:AE161" si="136">SUM(Z157:Z160)</f>
        <v>1165</v>
      </c>
      <c r="AA161" s="39">
        <f t="shared" si="136"/>
        <v>835</v>
      </c>
      <c r="AB161" s="68">
        <f t="shared" si="136"/>
        <v>955</v>
      </c>
      <c r="AC161" s="107">
        <f t="shared" si="136"/>
        <v>100</v>
      </c>
      <c r="AD161" s="6">
        <f t="shared" si="136"/>
        <v>100</v>
      </c>
      <c r="AE161" s="6">
        <f t="shared" si="136"/>
        <v>100</v>
      </c>
    </row>
    <row r="162" spans="1:31" ht="13.7" customHeight="1" x14ac:dyDescent="0.15">
      <c r="B162" s="22"/>
      <c r="C162" s="1"/>
      <c r="D162" s="1"/>
      <c r="F162" s="1"/>
      <c r="G162" s="1"/>
      <c r="H162" s="1"/>
      <c r="I162" s="1"/>
      <c r="V162" s="22"/>
      <c r="W162" s="1"/>
      <c r="X162" s="1"/>
      <c r="Z162" s="1"/>
      <c r="AA162" s="1"/>
      <c r="AB162" s="1"/>
      <c r="AC162" s="1"/>
    </row>
    <row r="163" spans="1:31" ht="15" customHeight="1" x14ac:dyDescent="0.15">
      <c r="A163" s="1" t="s">
        <v>932</v>
      </c>
      <c r="B163" s="62"/>
      <c r="C163" s="45"/>
      <c r="D163" s="45"/>
      <c r="E163" s="90"/>
      <c r="F163" s="90"/>
      <c r="G163" s="91"/>
      <c r="H163" s="90"/>
      <c r="I163" s="46"/>
      <c r="V163" s="62"/>
      <c r="W163" s="45"/>
      <c r="X163" s="45"/>
      <c r="Y163" s="90"/>
      <c r="Z163" s="90"/>
      <c r="AA163" s="91"/>
      <c r="AB163" s="90"/>
      <c r="AC163" s="46"/>
    </row>
    <row r="164" spans="1:31" ht="13.7" customHeight="1" x14ac:dyDescent="0.15">
      <c r="B164" s="32"/>
      <c r="C164" s="33"/>
      <c r="D164" s="33"/>
      <c r="E164" s="33"/>
      <c r="F164" s="328"/>
      <c r="G164" s="329"/>
      <c r="H164" s="86" t="s">
        <v>2</v>
      </c>
      <c r="I164" s="86"/>
      <c r="J164" s="329"/>
      <c r="K164" s="329"/>
      <c r="L164" s="330"/>
      <c r="M164" s="329"/>
      <c r="N164" s="86" t="s">
        <v>3</v>
      </c>
      <c r="O164" s="86"/>
      <c r="P164" s="329"/>
      <c r="Q164" s="331"/>
      <c r="V164" s="32"/>
      <c r="W164" s="33"/>
      <c r="X164" s="33"/>
      <c r="Y164" s="33"/>
      <c r="Z164" s="79"/>
      <c r="AA164" s="83" t="s">
        <v>2</v>
      </c>
      <c r="AB164" s="86"/>
      <c r="AC164" s="103"/>
      <c r="AD164" s="83" t="s">
        <v>3</v>
      </c>
      <c r="AE164" s="84"/>
    </row>
    <row r="165" spans="1:31" ht="22.7" customHeight="1" x14ac:dyDescent="0.15">
      <c r="B165" s="34"/>
      <c r="F165" s="94" t="s">
        <v>389</v>
      </c>
      <c r="G165" s="94" t="s">
        <v>183</v>
      </c>
      <c r="H165" s="94" t="s">
        <v>184</v>
      </c>
      <c r="I165" s="94" t="s">
        <v>390</v>
      </c>
      <c r="J165" s="99" t="s">
        <v>186</v>
      </c>
      <c r="K165" s="94" t="s">
        <v>590</v>
      </c>
      <c r="L165" s="102" t="s">
        <v>389</v>
      </c>
      <c r="M165" s="94" t="s">
        <v>183</v>
      </c>
      <c r="N165" s="94" t="s">
        <v>184</v>
      </c>
      <c r="O165" s="94" t="s">
        <v>390</v>
      </c>
      <c r="P165" s="94" t="s">
        <v>186</v>
      </c>
      <c r="Q165" s="94" t="s">
        <v>590</v>
      </c>
      <c r="V165" s="34"/>
      <c r="Z165" s="94" t="s">
        <v>518</v>
      </c>
      <c r="AA165" s="94" t="s">
        <v>184</v>
      </c>
      <c r="AB165" s="99" t="s">
        <v>186</v>
      </c>
      <c r="AC165" s="102" t="s">
        <v>518</v>
      </c>
      <c r="AD165" s="94" t="s">
        <v>184</v>
      </c>
      <c r="AE165" s="94" t="s">
        <v>186</v>
      </c>
    </row>
    <row r="166" spans="1:31" ht="12" customHeight="1" x14ac:dyDescent="0.15">
      <c r="B166" s="35"/>
      <c r="C166" s="36"/>
      <c r="D166" s="36"/>
      <c r="E166" s="36"/>
      <c r="F166" s="37"/>
      <c r="G166" s="37"/>
      <c r="H166" s="37"/>
      <c r="I166" s="37"/>
      <c r="J166" s="66"/>
      <c r="K166" s="37"/>
      <c r="L166" s="104">
        <f t="shared" ref="L166" si="137">F$13</f>
        <v>1854</v>
      </c>
      <c r="M166" s="2">
        <f t="shared" ref="M166" si="138">G$13</f>
        <v>1019</v>
      </c>
      <c r="N166" s="2">
        <f t="shared" ref="N166" si="139">H$13</f>
        <v>835</v>
      </c>
      <c r="O166" s="2">
        <f t="shared" ref="O166" si="140">I$13</f>
        <v>1101</v>
      </c>
      <c r="P166" s="2">
        <f t="shared" ref="P166" si="141">J$13</f>
        <v>955</v>
      </c>
      <c r="Q166" s="2">
        <f t="shared" ref="Q166" si="142">K$13</f>
        <v>1165</v>
      </c>
      <c r="V166" s="35"/>
      <c r="W166" s="36"/>
      <c r="X166" s="36"/>
      <c r="Y166" s="36"/>
      <c r="Z166" s="37"/>
      <c r="AA166" s="37"/>
      <c r="AB166" s="66"/>
      <c r="AC166" s="104">
        <f>Q166</f>
        <v>1165</v>
      </c>
      <c r="AD166" s="2">
        <f>N166</f>
        <v>835</v>
      </c>
      <c r="AE166" s="2">
        <f>P166</f>
        <v>955</v>
      </c>
    </row>
    <row r="167" spans="1:31" ht="15" customHeight="1" x14ac:dyDescent="0.15">
      <c r="B167" s="34" t="s">
        <v>933</v>
      </c>
      <c r="F167" s="17">
        <v>148</v>
      </c>
      <c r="G167" s="17">
        <v>89</v>
      </c>
      <c r="H167" s="17">
        <v>59</v>
      </c>
      <c r="I167" s="17">
        <v>145</v>
      </c>
      <c r="J167" s="100">
        <v>119</v>
      </c>
      <c r="K167" s="17">
        <v>115</v>
      </c>
      <c r="L167" s="105">
        <f>F167/L$166*100</f>
        <v>7.9827400215749726</v>
      </c>
      <c r="M167" s="3">
        <f t="shared" ref="M167:Q168" si="143">G167/M$166*100</f>
        <v>8.7340529931305202</v>
      </c>
      <c r="N167" s="3">
        <f t="shared" si="143"/>
        <v>7.0658682634730532</v>
      </c>
      <c r="O167" s="3">
        <f t="shared" si="143"/>
        <v>13.169845594913715</v>
      </c>
      <c r="P167" s="3">
        <f t="shared" si="143"/>
        <v>12.460732984293193</v>
      </c>
      <c r="Q167" s="3">
        <f t="shared" si="143"/>
        <v>9.8712446351931327</v>
      </c>
      <c r="V167" s="34" t="s">
        <v>933</v>
      </c>
      <c r="Z167" s="17">
        <f>K167</f>
        <v>115</v>
      </c>
      <c r="AA167" s="17">
        <f>H167</f>
        <v>59</v>
      </c>
      <c r="AB167" s="100">
        <f>J167</f>
        <v>119</v>
      </c>
      <c r="AC167" s="105">
        <f>Q167</f>
        <v>9.8712446351931327</v>
      </c>
      <c r="AD167" s="3">
        <f>N167</f>
        <v>7.0658682634730532</v>
      </c>
      <c r="AE167" s="3">
        <f>P167</f>
        <v>12.460732984293193</v>
      </c>
    </row>
    <row r="168" spans="1:31" ht="15" customHeight="1" x14ac:dyDescent="0.15">
      <c r="B168" s="35" t="s">
        <v>934</v>
      </c>
      <c r="C168" s="36"/>
      <c r="D168" s="36"/>
      <c r="E168" s="36"/>
      <c r="F168" s="19">
        <v>1706</v>
      </c>
      <c r="G168" s="19">
        <v>930</v>
      </c>
      <c r="H168" s="19">
        <v>776</v>
      </c>
      <c r="I168" s="19">
        <v>956</v>
      </c>
      <c r="J168" s="72">
        <v>836</v>
      </c>
      <c r="K168" s="19">
        <v>1050</v>
      </c>
      <c r="L168" s="110">
        <f t="shared" ref="L168" si="144">F168/L$166*100</f>
        <v>92.017259978425031</v>
      </c>
      <c r="M168" s="26">
        <f t="shared" si="143"/>
        <v>91.265947006869482</v>
      </c>
      <c r="N168" s="26">
        <f t="shared" si="143"/>
        <v>92.93413173652695</v>
      </c>
      <c r="O168" s="26">
        <f t="shared" si="143"/>
        <v>86.83015440508629</v>
      </c>
      <c r="P168" s="26">
        <f t="shared" si="143"/>
        <v>87.539267015706798</v>
      </c>
      <c r="Q168" s="26">
        <f t="shared" si="143"/>
        <v>90.128755364806864</v>
      </c>
      <c r="V168" s="35" t="s">
        <v>934</v>
      </c>
      <c r="W168" s="36"/>
      <c r="X168" s="36"/>
      <c r="Y168" s="36"/>
      <c r="Z168" s="19">
        <f t="shared" ref="Z168" si="145">K168</f>
        <v>1050</v>
      </c>
      <c r="AA168" s="19">
        <f>H168</f>
        <v>776</v>
      </c>
      <c r="AB168" s="72">
        <f>J168</f>
        <v>836</v>
      </c>
      <c r="AC168" s="110">
        <f t="shared" ref="AC168" si="146">Q168</f>
        <v>90.128755364806864</v>
      </c>
      <c r="AD168" s="26">
        <f t="shared" ref="AD168" si="147">N168</f>
        <v>92.93413173652695</v>
      </c>
      <c r="AE168" s="26">
        <f t="shared" ref="AE168" si="148">P168</f>
        <v>87.539267015706798</v>
      </c>
    </row>
    <row r="169" spans="1:31" ht="15" customHeight="1" x14ac:dyDescent="0.15">
      <c r="B169" s="38" t="s">
        <v>1</v>
      </c>
      <c r="C169" s="28"/>
      <c r="D169" s="28"/>
      <c r="E169" s="28"/>
      <c r="F169" s="39">
        <f t="shared" ref="F169:Q169" si="149">SUM(F167:F168)</f>
        <v>1854</v>
      </c>
      <c r="G169" s="39">
        <f t="shared" si="149"/>
        <v>1019</v>
      </c>
      <c r="H169" s="39">
        <f t="shared" si="149"/>
        <v>835</v>
      </c>
      <c r="I169" s="39">
        <f t="shared" si="149"/>
        <v>1101</v>
      </c>
      <c r="J169" s="68">
        <f t="shared" si="149"/>
        <v>955</v>
      </c>
      <c r="K169" s="39">
        <f t="shared" si="149"/>
        <v>1165</v>
      </c>
      <c r="L169" s="107">
        <f t="shared" si="149"/>
        <v>100</v>
      </c>
      <c r="M169" s="6">
        <f t="shared" si="149"/>
        <v>100</v>
      </c>
      <c r="N169" s="6">
        <f t="shared" si="149"/>
        <v>100</v>
      </c>
      <c r="O169" s="6">
        <f t="shared" si="149"/>
        <v>100</v>
      </c>
      <c r="P169" s="6">
        <f t="shared" si="149"/>
        <v>99.999999999999986</v>
      </c>
      <c r="Q169" s="6">
        <f t="shared" si="149"/>
        <v>100</v>
      </c>
      <c r="V169" s="38" t="s">
        <v>1</v>
      </c>
      <c r="W169" s="28"/>
      <c r="X169" s="28"/>
      <c r="Y169" s="28"/>
      <c r="Z169" s="39">
        <f t="shared" ref="Z169:AE169" si="150">SUM(Z167:Z168)</f>
        <v>1165</v>
      </c>
      <c r="AA169" s="39">
        <f t="shared" si="150"/>
        <v>835</v>
      </c>
      <c r="AB169" s="68">
        <f t="shared" si="150"/>
        <v>955</v>
      </c>
      <c r="AC169" s="107">
        <f t="shared" si="150"/>
        <v>100</v>
      </c>
      <c r="AD169" s="6">
        <f t="shared" si="150"/>
        <v>100</v>
      </c>
      <c r="AE169" s="6">
        <f t="shared" si="150"/>
        <v>99.999999999999986</v>
      </c>
    </row>
    <row r="170" spans="1:31" ht="13.7" customHeight="1" x14ac:dyDescent="0.15">
      <c r="B170" s="22"/>
      <c r="C170" s="1"/>
      <c r="D170" s="1"/>
      <c r="F170" s="1"/>
      <c r="G170" s="1"/>
      <c r="H170" s="1"/>
      <c r="I170" s="1"/>
      <c r="V170" s="22"/>
      <c r="W170" s="1"/>
      <c r="X170" s="1"/>
      <c r="Z170" s="1"/>
      <c r="AA170" s="1"/>
      <c r="AB170" s="1"/>
      <c r="AC170" s="1"/>
    </row>
    <row r="171" spans="1:31" ht="15" customHeight="1" x14ac:dyDescent="0.15">
      <c r="A171" s="1" t="s">
        <v>335</v>
      </c>
      <c r="B171" s="62"/>
      <c r="C171" s="45"/>
      <c r="D171" s="45"/>
      <c r="E171" s="90"/>
      <c r="F171" s="90"/>
      <c r="G171" s="91"/>
      <c r="H171" s="90"/>
      <c r="I171" s="46"/>
      <c r="V171" s="62"/>
      <c r="W171" s="45"/>
      <c r="X171" s="45"/>
      <c r="Y171" s="90"/>
      <c r="Z171" s="90"/>
      <c r="AA171" s="91"/>
      <c r="AB171" s="90"/>
      <c r="AC171" s="46"/>
    </row>
    <row r="172" spans="1:31" ht="15" customHeight="1" x14ac:dyDescent="0.15">
      <c r="B172" s="57" t="s">
        <v>389</v>
      </c>
      <c r="C172" s="58"/>
      <c r="D172" s="28"/>
      <c r="E172" s="28"/>
      <c r="F172" s="28"/>
      <c r="G172" s="28"/>
      <c r="H172" s="29"/>
      <c r="I172" s="81" t="s">
        <v>284</v>
      </c>
      <c r="J172" s="117" t="s">
        <v>285</v>
      </c>
      <c r="K172" s="81" t="s">
        <v>286</v>
      </c>
      <c r="L172" s="82" t="s">
        <v>287</v>
      </c>
      <c r="M172" s="81" t="s">
        <v>288</v>
      </c>
      <c r="W172" s="62"/>
      <c r="X172" s="45"/>
      <c r="Y172" s="45"/>
      <c r="Z172" s="90"/>
      <c r="AA172" s="90"/>
      <c r="AB172" s="91"/>
      <c r="AC172" s="90"/>
      <c r="AD172" s="46"/>
    </row>
    <row r="173" spans="1:31" ht="15" customHeight="1" x14ac:dyDescent="0.15">
      <c r="B173" s="170" t="s">
        <v>289</v>
      </c>
      <c r="C173" s="64" t="s">
        <v>447</v>
      </c>
      <c r="H173" s="190"/>
      <c r="I173" s="8">
        <v>182</v>
      </c>
      <c r="J173" s="8">
        <v>117</v>
      </c>
      <c r="K173" s="8">
        <v>1177</v>
      </c>
      <c r="L173" s="8">
        <v>378</v>
      </c>
      <c r="M173" s="17">
        <f>SUM(I173:L173)</f>
        <v>1854</v>
      </c>
      <c r="W173" s="62"/>
      <c r="X173" s="45"/>
      <c r="Y173" s="45"/>
      <c r="Z173" s="90"/>
      <c r="AA173" s="90"/>
      <c r="AB173" s="91"/>
      <c r="AC173" s="90"/>
      <c r="AD173" s="46"/>
    </row>
    <row r="174" spans="1:31" ht="15" customHeight="1" x14ac:dyDescent="0.15">
      <c r="B174" s="171"/>
      <c r="C174" s="77" t="s">
        <v>448</v>
      </c>
      <c r="H174" s="190"/>
      <c r="I174" s="9">
        <v>364</v>
      </c>
      <c r="J174" s="9">
        <v>107</v>
      </c>
      <c r="K174" s="9">
        <v>1070</v>
      </c>
      <c r="L174" s="9">
        <v>313</v>
      </c>
      <c r="M174" s="18">
        <f t="shared" ref="M174:M184" si="151">SUM(I174:L174)</f>
        <v>1854</v>
      </c>
      <c r="W174" s="62"/>
      <c r="X174" s="45"/>
      <c r="Y174" s="45"/>
      <c r="Z174" s="90"/>
      <c r="AA174" s="90"/>
      <c r="AB174" s="91"/>
      <c r="AC174" s="90"/>
      <c r="AD174" s="46"/>
    </row>
    <row r="175" spans="1:31" ht="15" customHeight="1" x14ac:dyDescent="0.15">
      <c r="B175" s="171"/>
      <c r="C175" s="77" t="s">
        <v>449</v>
      </c>
      <c r="H175" s="190"/>
      <c r="I175" s="9">
        <v>97</v>
      </c>
      <c r="J175" s="9">
        <v>55</v>
      </c>
      <c r="K175" s="9">
        <v>1235</v>
      </c>
      <c r="L175" s="9">
        <v>467</v>
      </c>
      <c r="M175" s="18">
        <f t="shared" si="151"/>
        <v>1854</v>
      </c>
      <c r="W175" s="62"/>
      <c r="X175" s="45"/>
      <c r="Y175" s="45"/>
      <c r="Z175" s="90"/>
      <c r="AA175" s="90"/>
      <c r="AB175" s="91"/>
      <c r="AC175" s="90"/>
      <c r="AD175" s="46"/>
    </row>
    <row r="176" spans="1:31" ht="15" customHeight="1" x14ac:dyDescent="0.15">
      <c r="B176" s="171"/>
      <c r="C176" s="77" t="s">
        <v>450</v>
      </c>
      <c r="H176" s="190"/>
      <c r="I176" s="9">
        <v>370</v>
      </c>
      <c r="J176" s="9">
        <v>132</v>
      </c>
      <c r="K176" s="9">
        <v>1045</v>
      </c>
      <c r="L176" s="9">
        <v>307</v>
      </c>
      <c r="M176" s="18">
        <f t="shared" si="151"/>
        <v>1854</v>
      </c>
      <c r="W176" s="62"/>
      <c r="X176" s="45"/>
      <c r="Y176" s="45"/>
      <c r="Z176" s="90"/>
      <c r="AA176" s="90"/>
      <c r="AB176" s="91"/>
      <c r="AC176" s="90"/>
      <c r="AD176" s="46"/>
    </row>
    <row r="177" spans="2:37" ht="15" customHeight="1" x14ac:dyDescent="0.15">
      <c r="B177" s="171"/>
      <c r="C177" s="77" t="s">
        <v>451</v>
      </c>
      <c r="H177" s="190"/>
      <c r="I177" s="9">
        <v>76</v>
      </c>
      <c r="J177" s="9">
        <v>48</v>
      </c>
      <c r="K177" s="9">
        <v>1226</v>
      </c>
      <c r="L177" s="9">
        <v>504</v>
      </c>
      <c r="M177" s="18">
        <f t="shared" si="151"/>
        <v>1854</v>
      </c>
      <c r="W177" s="62"/>
      <c r="X177" s="45"/>
      <c r="Y177" s="45"/>
      <c r="Z177" s="90"/>
      <c r="AA177" s="90"/>
      <c r="AB177" s="91"/>
      <c r="AC177" s="90"/>
      <c r="AD177" s="46"/>
    </row>
    <row r="178" spans="2:37" ht="15" customHeight="1" x14ac:dyDescent="0.15">
      <c r="B178" s="172"/>
      <c r="C178" s="77" t="s">
        <v>452</v>
      </c>
      <c r="H178" s="190"/>
      <c r="I178" s="9">
        <v>54</v>
      </c>
      <c r="J178" s="9">
        <v>24</v>
      </c>
      <c r="K178" s="9">
        <v>1284</v>
      </c>
      <c r="L178" s="9">
        <v>492</v>
      </c>
      <c r="M178" s="18">
        <f t="shared" si="151"/>
        <v>1854</v>
      </c>
      <c r="W178" s="62"/>
      <c r="X178" s="45"/>
      <c r="Y178" s="45"/>
      <c r="Z178" s="90"/>
      <c r="AA178" s="90"/>
      <c r="AB178" s="91"/>
      <c r="AC178" s="90"/>
      <c r="AD178" s="46"/>
    </row>
    <row r="179" spans="2:37" ht="15" customHeight="1" x14ac:dyDescent="0.15">
      <c r="B179" s="171"/>
      <c r="C179" s="77" t="s">
        <v>453</v>
      </c>
      <c r="H179" s="190"/>
      <c r="I179" s="9">
        <v>30</v>
      </c>
      <c r="J179" s="9">
        <v>10</v>
      </c>
      <c r="K179" s="9">
        <v>1301</v>
      </c>
      <c r="L179" s="9">
        <v>513</v>
      </c>
      <c r="M179" s="18">
        <f t="shared" si="151"/>
        <v>1854</v>
      </c>
      <c r="W179" s="62"/>
      <c r="X179" s="45"/>
      <c r="Y179" s="45"/>
      <c r="Z179" s="90"/>
      <c r="AA179" s="90"/>
      <c r="AB179" s="91"/>
      <c r="AC179" s="90"/>
      <c r="AD179" s="46"/>
    </row>
    <row r="180" spans="2:37" ht="15" customHeight="1" x14ac:dyDescent="0.15">
      <c r="B180" s="171"/>
      <c r="C180" s="77" t="s">
        <v>454</v>
      </c>
      <c r="H180" s="190"/>
      <c r="I180" s="9">
        <v>13</v>
      </c>
      <c r="J180" s="9">
        <v>48</v>
      </c>
      <c r="K180" s="9">
        <v>1271</v>
      </c>
      <c r="L180" s="9">
        <v>522</v>
      </c>
      <c r="M180" s="18">
        <f t="shared" si="151"/>
        <v>1854</v>
      </c>
      <c r="W180" s="62"/>
      <c r="X180" s="45"/>
      <c r="Y180" s="45"/>
      <c r="Z180" s="90"/>
      <c r="AA180" s="90"/>
      <c r="AB180" s="91"/>
      <c r="AC180" s="90"/>
      <c r="AD180" s="46"/>
    </row>
    <row r="181" spans="2:37" ht="15" customHeight="1" x14ac:dyDescent="0.15">
      <c r="B181" s="171"/>
      <c r="C181" s="77" t="s">
        <v>455</v>
      </c>
      <c r="H181" s="190"/>
      <c r="I181" s="9">
        <v>13</v>
      </c>
      <c r="J181" s="9">
        <v>7</v>
      </c>
      <c r="K181" s="9">
        <v>1309</v>
      </c>
      <c r="L181" s="9">
        <v>525</v>
      </c>
      <c r="M181" s="18">
        <f t="shared" si="151"/>
        <v>1854</v>
      </c>
      <c r="N181" s="14"/>
      <c r="O181" s="14"/>
      <c r="P181" s="14"/>
      <c r="Q181" s="14"/>
      <c r="R181" s="14"/>
      <c r="S181" s="14"/>
      <c r="T181" s="14"/>
      <c r="U181" s="14"/>
      <c r="W181" s="62"/>
      <c r="X181" s="45"/>
      <c r="Y181" s="45"/>
      <c r="Z181" s="90"/>
      <c r="AA181" s="90"/>
      <c r="AB181" s="91"/>
      <c r="AC181" s="90"/>
      <c r="AD181" s="46"/>
      <c r="AI181" s="14"/>
      <c r="AJ181" s="14"/>
      <c r="AK181" s="14"/>
    </row>
    <row r="182" spans="2:37" ht="15" customHeight="1" x14ac:dyDescent="0.15">
      <c r="B182" s="171"/>
      <c r="C182" s="77" t="s">
        <v>456</v>
      </c>
      <c r="H182" s="190"/>
      <c r="I182" s="9">
        <v>41</v>
      </c>
      <c r="J182" s="9">
        <v>33</v>
      </c>
      <c r="K182" s="9">
        <v>1275</v>
      </c>
      <c r="L182" s="9">
        <v>505</v>
      </c>
      <c r="M182" s="18">
        <f t="shared" si="151"/>
        <v>1854</v>
      </c>
      <c r="N182" s="14"/>
      <c r="O182" s="14"/>
      <c r="P182" s="14"/>
      <c r="Q182" s="14"/>
      <c r="R182" s="14"/>
      <c r="S182" s="14"/>
      <c r="T182" s="14"/>
      <c r="U182" s="14"/>
      <c r="W182" s="62"/>
      <c r="X182" s="45"/>
      <c r="Y182" s="45"/>
      <c r="Z182" s="90"/>
      <c r="AA182" s="90"/>
      <c r="AB182" s="91"/>
      <c r="AC182" s="90"/>
      <c r="AD182" s="46"/>
      <c r="AI182" s="14"/>
      <c r="AJ182" s="14"/>
      <c r="AK182" s="14"/>
    </row>
    <row r="183" spans="2:37" ht="15" customHeight="1" x14ac:dyDescent="0.15">
      <c r="B183" s="171"/>
      <c r="C183" s="77" t="s">
        <v>457</v>
      </c>
      <c r="H183" s="190"/>
      <c r="I183" s="9">
        <v>8</v>
      </c>
      <c r="J183" s="9">
        <v>7</v>
      </c>
      <c r="K183" s="9">
        <v>1316</v>
      </c>
      <c r="L183" s="9">
        <v>523</v>
      </c>
      <c r="M183" s="18">
        <f t="shared" si="151"/>
        <v>1854</v>
      </c>
      <c r="N183" s="14"/>
      <c r="O183" s="14"/>
      <c r="P183" s="14"/>
      <c r="Q183" s="14"/>
      <c r="R183" s="14"/>
      <c r="S183" s="14"/>
      <c r="T183" s="14"/>
      <c r="U183" s="14"/>
      <c r="W183" s="62"/>
      <c r="X183" s="45"/>
      <c r="Y183" s="45"/>
      <c r="Z183" s="90"/>
      <c r="AA183" s="90"/>
      <c r="AB183" s="91"/>
      <c r="AC183" s="90"/>
      <c r="AD183" s="46"/>
      <c r="AI183" s="14"/>
      <c r="AJ183" s="14"/>
      <c r="AK183" s="14"/>
    </row>
    <row r="184" spans="2:37" ht="15" customHeight="1" x14ac:dyDescent="0.15">
      <c r="B184" s="173"/>
      <c r="C184" s="65" t="s">
        <v>458</v>
      </c>
      <c r="D184" s="36"/>
      <c r="E184" s="36"/>
      <c r="F184" s="36"/>
      <c r="G184" s="36"/>
      <c r="H184" s="124"/>
      <c r="I184" s="10">
        <v>16</v>
      </c>
      <c r="J184" s="10">
        <v>39</v>
      </c>
      <c r="K184" s="10">
        <v>1281</v>
      </c>
      <c r="L184" s="10">
        <v>518</v>
      </c>
      <c r="M184" s="19">
        <f t="shared" si="151"/>
        <v>1854</v>
      </c>
      <c r="N184" s="14"/>
      <c r="O184" s="14"/>
      <c r="P184" s="14"/>
      <c r="Q184" s="14"/>
      <c r="R184" s="14"/>
      <c r="S184" s="14"/>
      <c r="T184" s="14"/>
      <c r="U184" s="14"/>
      <c r="W184" s="62"/>
      <c r="X184" s="45"/>
      <c r="Y184" s="45"/>
      <c r="Z184" s="90"/>
      <c r="AA184" s="90"/>
      <c r="AB184" s="91"/>
      <c r="AC184" s="90"/>
      <c r="AD184" s="46"/>
      <c r="AI184" s="14"/>
      <c r="AJ184" s="14"/>
      <c r="AK184" s="14"/>
    </row>
    <row r="185" spans="2:37" ht="15" customHeight="1" x14ac:dyDescent="0.15">
      <c r="B185" s="170" t="s">
        <v>3</v>
      </c>
      <c r="C185" s="64" t="s">
        <v>435</v>
      </c>
      <c r="H185" s="20">
        <f t="shared" ref="H185:H196" si="152">$M$173</f>
        <v>1854</v>
      </c>
      <c r="I185" s="11">
        <f t="shared" ref="I185:L196" si="153">IF($H185=0,0,I173/$H185*100)</f>
        <v>9.8166127292340875</v>
      </c>
      <c r="J185" s="11">
        <f t="shared" si="153"/>
        <v>6.3106796116504853</v>
      </c>
      <c r="K185" s="11">
        <f t="shared" si="153"/>
        <v>63.484358144552324</v>
      </c>
      <c r="L185" s="11">
        <f t="shared" si="153"/>
        <v>20.388349514563107</v>
      </c>
      <c r="M185" s="3">
        <f>SUM(I185:L185)</f>
        <v>100</v>
      </c>
      <c r="N185" s="14"/>
      <c r="O185" s="14"/>
      <c r="P185" s="14"/>
      <c r="Q185" s="14"/>
      <c r="R185" s="14"/>
      <c r="S185" s="14"/>
      <c r="T185" s="14"/>
      <c r="U185" s="14"/>
      <c r="W185" s="62"/>
      <c r="X185" s="45"/>
      <c r="Y185" s="45"/>
      <c r="Z185" s="90"/>
      <c r="AA185" s="90"/>
      <c r="AB185" s="91"/>
      <c r="AC185" s="90"/>
      <c r="AD185" s="46"/>
      <c r="AI185" s="14"/>
      <c r="AJ185" s="14"/>
      <c r="AK185" s="14"/>
    </row>
    <row r="186" spans="2:37" ht="15" customHeight="1" x14ac:dyDescent="0.15">
      <c r="B186" s="171"/>
      <c r="C186" s="77" t="s">
        <v>436</v>
      </c>
      <c r="H186" s="20">
        <f t="shared" si="152"/>
        <v>1854</v>
      </c>
      <c r="I186" s="12">
        <f t="shared" si="153"/>
        <v>19.633225458468175</v>
      </c>
      <c r="J186" s="12">
        <f t="shared" si="153"/>
        <v>5.771305285868392</v>
      </c>
      <c r="K186" s="12">
        <f t="shared" si="153"/>
        <v>57.713052858683923</v>
      </c>
      <c r="L186" s="12">
        <f t="shared" si="153"/>
        <v>16.882416396979504</v>
      </c>
      <c r="M186" s="4">
        <f t="shared" ref="M186:M196" si="154">SUM(I186:L186)</f>
        <v>100</v>
      </c>
      <c r="N186" s="14"/>
      <c r="O186" s="14"/>
      <c r="P186" s="14"/>
      <c r="Q186" s="14"/>
      <c r="R186" s="14"/>
      <c r="S186" s="14"/>
      <c r="T186" s="14"/>
      <c r="U186" s="14"/>
      <c r="W186" s="62"/>
      <c r="X186" s="45"/>
      <c r="Y186" s="45"/>
      <c r="Z186" s="90"/>
      <c r="AA186" s="90"/>
      <c r="AB186" s="91"/>
      <c r="AC186" s="90"/>
      <c r="AD186" s="46"/>
      <c r="AI186" s="14"/>
      <c r="AJ186" s="14"/>
      <c r="AK186" s="14"/>
    </row>
    <row r="187" spans="2:37" ht="15" customHeight="1" x14ac:dyDescent="0.15">
      <c r="B187" s="171"/>
      <c r="C187" s="77" t="s">
        <v>437</v>
      </c>
      <c r="H187" s="20">
        <f t="shared" si="152"/>
        <v>1854</v>
      </c>
      <c r="I187" s="12">
        <f t="shared" si="153"/>
        <v>5.2319309600862995</v>
      </c>
      <c r="J187" s="12">
        <f t="shared" si="153"/>
        <v>2.9665587918015102</v>
      </c>
      <c r="K187" s="12">
        <f t="shared" si="153"/>
        <v>66.612729234088448</v>
      </c>
      <c r="L187" s="12">
        <f t="shared" si="153"/>
        <v>25.188781014023732</v>
      </c>
      <c r="M187" s="4">
        <f t="shared" si="154"/>
        <v>99.999999999999986</v>
      </c>
      <c r="N187" s="14"/>
      <c r="O187" s="14"/>
      <c r="P187" s="14"/>
      <c r="Q187" s="14"/>
      <c r="R187" s="14"/>
      <c r="S187" s="14"/>
      <c r="T187" s="14"/>
      <c r="U187" s="14"/>
      <c r="W187" s="62"/>
      <c r="X187" s="45"/>
      <c r="Y187" s="45"/>
      <c r="Z187" s="90"/>
      <c r="AA187" s="90"/>
      <c r="AB187" s="91"/>
      <c r="AC187" s="90"/>
      <c r="AD187" s="46"/>
      <c r="AI187" s="14"/>
      <c r="AJ187" s="14"/>
      <c r="AK187" s="14"/>
    </row>
    <row r="188" spans="2:37" ht="15" customHeight="1" x14ac:dyDescent="0.15">
      <c r="B188" s="171"/>
      <c r="C188" s="77" t="s">
        <v>438</v>
      </c>
      <c r="H188" s="20">
        <f t="shared" si="152"/>
        <v>1854</v>
      </c>
      <c r="I188" s="12">
        <f t="shared" si="153"/>
        <v>19.956850053937433</v>
      </c>
      <c r="J188" s="12">
        <f t="shared" si="153"/>
        <v>7.1197411003236244</v>
      </c>
      <c r="K188" s="12">
        <f t="shared" si="153"/>
        <v>56.364617044228694</v>
      </c>
      <c r="L188" s="12">
        <f t="shared" si="153"/>
        <v>16.558791801510246</v>
      </c>
      <c r="M188" s="4">
        <f t="shared" si="154"/>
        <v>100</v>
      </c>
      <c r="N188" s="14"/>
      <c r="O188" s="14"/>
      <c r="P188" s="14"/>
      <c r="Q188" s="14"/>
      <c r="R188" s="14"/>
      <c r="S188" s="14"/>
      <c r="T188" s="14"/>
      <c r="U188" s="14"/>
      <c r="W188" s="62"/>
      <c r="X188" s="45"/>
      <c r="Y188" s="45"/>
      <c r="Z188" s="90"/>
      <c r="AA188" s="90"/>
      <c r="AB188" s="91"/>
      <c r="AC188" s="90"/>
      <c r="AD188" s="46"/>
      <c r="AI188" s="14"/>
      <c r="AJ188" s="14"/>
      <c r="AK188" s="14"/>
    </row>
    <row r="189" spans="2:37" ht="15" customHeight="1" x14ac:dyDescent="0.15">
      <c r="B189" s="171"/>
      <c r="C189" s="77" t="s">
        <v>439</v>
      </c>
      <c r="H189" s="20">
        <f t="shared" si="152"/>
        <v>1854</v>
      </c>
      <c r="I189" s="12">
        <f t="shared" si="153"/>
        <v>4.0992448759439055</v>
      </c>
      <c r="J189" s="12">
        <f t="shared" si="153"/>
        <v>2.5889967637540456</v>
      </c>
      <c r="K189" s="12">
        <f t="shared" si="153"/>
        <v>66.127292340884566</v>
      </c>
      <c r="L189" s="12">
        <f t="shared" si="153"/>
        <v>27.184466019417474</v>
      </c>
      <c r="M189" s="4">
        <f t="shared" si="154"/>
        <v>99.999999999999986</v>
      </c>
      <c r="N189" s="14"/>
      <c r="O189" s="14"/>
      <c r="P189" s="14"/>
      <c r="Q189" s="14"/>
      <c r="R189" s="14"/>
      <c r="S189" s="14"/>
      <c r="T189" s="14"/>
      <c r="U189" s="14"/>
      <c r="W189" s="62"/>
      <c r="X189" s="45"/>
      <c r="Y189" s="45"/>
      <c r="Z189" s="90"/>
      <c r="AA189" s="90"/>
      <c r="AB189" s="91"/>
      <c r="AC189" s="90"/>
      <c r="AD189" s="46"/>
      <c r="AI189" s="14"/>
      <c r="AJ189" s="14"/>
      <c r="AK189" s="14"/>
    </row>
    <row r="190" spans="2:37" ht="15" customHeight="1" x14ac:dyDescent="0.15">
      <c r="B190" s="172"/>
      <c r="C190" s="77" t="s">
        <v>440</v>
      </c>
      <c r="H190" s="20">
        <f t="shared" si="152"/>
        <v>1854</v>
      </c>
      <c r="I190" s="12">
        <f t="shared" si="153"/>
        <v>2.912621359223301</v>
      </c>
      <c r="J190" s="12">
        <f t="shared" si="153"/>
        <v>1.2944983818770228</v>
      </c>
      <c r="K190" s="12">
        <f t="shared" si="153"/>
        <v>69.255663430420711</v>
      </c>
      <c r="L190" s="12">
        <f t="shared" si="153"/>
        <v>26.537216828478964</v>
      </c>
      <c r="M190" s="4">
        <f t="shared" si="154"/>
        <v>100</v>
      </c>
      <c r="N190" s="14"/>
      <c r="O190" s="14"/>
      <c r="P190" s="14"/>
      <c r="Q190" s="14"/>
      <c r="R190" s="14"/>
      <c r="S190" s="14"/>
      <c r="T190" s="14"/>
      <c r="U190" s="14"/>
      <c r="W190" s="62"/>
      <c r="X190" s="45"/>
      <c r="Y190" s="45"/>
      <c r="Z190" s="90"/>
      <c r="AA190" s="90"/>
      <c r="AB190" s="91"/>
      <c r="AC190" s="90"/>
      <c r="AD190" s="46"/>
      <c r="AI190" s="14"/>
      <c r="AJ190" s="14"/>
      <c r="AK190" s="14"/>
    </row>
    <row r="191" spans="2:37" ht="15" customHeight="1" x14ac:dyDescent="0.15">
      <c r="B191" s="171"/>
      <c r="C191" s="77" t="s">
        <v>441</v>
      </c>
      <c r="H191" s="20">
        <f t="shared" si="152"/>
        <v>1854</v>
      </c>
      <c r="I191" s="12">
        <f t="shared" si="153"/>
        <v>1.6181229773462782</v>
      </c>
      <c r="J191" s="12">
        <f t="shared" si="153"/>
        <v>0.53937432578209277</v>
      </c>
      <c r="K191" s="12">
        <f t="shared" si="153"/>
        <v>70.172599784250266</v>
      </c>
      <c r="L191" s="12">
        <f t="shared" si="153"/>
        <v>27.669902912621357</v>
      </c>
      <c r="M191" s="4">
        <f t="shared" si="154"/>
        <v>99.999999999999986</v>
      </c>
      <c r="N191" s="14"/>
      <c r="O191" s="14"/>
      <c r="P191" s="14"/>
      <c r="Q191" s="14"/>
      <c r="R191" s="14"/>
      <c r="S191" s="14"/>
      <c r="T191" s="14"/>
      <c r="U191" s="14"/>
      <c r="W191" s="62"/>
      <c r="X191" s="45"/>
      <c r="Y191" s="45"/>
      <c r="Z191" s="90"/>
      <c r="AA191" s="90"/>
      <c r="AB191" s="91"/>
      <c r="AC191" s="90"/>
      <c r="AD191" s="46"/>
      <c r="AI191" s="14"/>
      <c r="AJ191" s="14"/>
      <c r="AK191" s="14"/>
    </row>
    <row r="192" spans="2:37" ht="15" customHeight="1" x14ac:dyDescent="0.15">
      <c r="B192" s="171"/>
      <c r="C192" s="77" t="s">
        <v>442</v>
      </c>
      <c r="H192" s="20">
        <f t="shared" si="152"/>
        <v>1854</v>
      </c>
      <c r="I192" s="12">
        <f t="shared" si="153"/>
        <v>0.70118662351672068</v>
      </c>
      <c r="J192" s="12">
        <f t="shared" si="153"/>
        <v>2.5889967637540456</v>
      </c>
      <c r="K192" s="12">
        <f t="shared" si="153"/>
        <v>68.554476806903992</v>
      </c>
      <c r="L192" s="12">
        <f t="shared" si="153"/>
        <v>28.155339805825243</v>
      </c>
      <c r="M192" s="4">
        <f t="shared" si="154"/>
        <v>100</v>
      </c>
      <c r="N192" s="14"/>
      <c r="O192" s="14"/>
      <c r="P192" s="14"/>
      <c r="Q192" s="14"/>
      <c r="R192" s="14"/>
      <c r="S192" s="14"/>
      <c r="T192" s="14"/>
      <c r="U192" s="14"/>
      <c r="W192" s="62"/>
      <c r="X192" s="45"/>
      <c r="Y192" s="45"/>
      <c r="Z192" s="90"/>
      <c r="AA192" s="90"/>
      <c r="AB192" s="91"/>
      <c r="AC192" s="90"/>
      <c r="AD192" s="46"/>
      <c r="AI192" s="14"/>
      <c r="AJ192" s="14"/>
      <c r="AK192" s="14"/>
    </row>
    <row r="193" spans="2:37" ht="15" customHeight="1" x14ac:dyDescent="0.15">
      <c r="B193" s="171"/>
      <c r="C193" s="77" t="s">
        <v>443</v>
      </c>
      <c r="H193" s="20">
        <f t="shared" si="152"/>
        <v>1854</v>
      </c>
      <c r="I193" s="12">
        <f t="shared" si="153"/>
        <v>0.70118662351672068</v>
      </c>
      <c r="J193" s="12">
        <f t="shared" si="153"/>
        <v>0.37756202804746497</v>
      </c>
      <c r="K193" s="12">
        <f t="shared" si="153"/>
        <v>70.60409924487594</v>
      </c>
      <c r="L193" s="12">
        <f t="shared" si="153"/>
        <v>28.317152103559874</v>
      </c>
      <c r="M193" s="4">
        <f t="shared" si="154"/>
        <v>100</v>
      </c>
      <c r="N193" s="14"/>
      <c r="O193" s="14"/>
      <c r="P193" s="14"/>
      <c r="Q193" s="14"/>
      <c r="R193" s="14"/>
      <c r="S193" s="14"/>
      <c r="T193" s="14"/>
      <c r="U193" s="14"/>
      <c r="W193" s="62"/>
      <c r="X193" s="45"/>
      <c r="Y193" s="45"/>
      <c r="Z193" s="90"/>
      <c r="AA193" s="90"/>
      <c r="AB193" s="91"/>
      <c r="AC193" s="90"/>
      <c r="AD193" s="46"/>
      <c r="AI193" s="14"/>
      <c r="AJ193" s="14"/>
      <c r="AK193" s="14"/>
    </row>
    <row r="194" spans="2:37" ht="15" customHeight="1" x14ac:dyDescent="0.15">
      <c r="B194" s="171"/>
      <c r="C194" s="77" t="s">
        <v>444</v>
      </c>
      <c r="H194" s="20">
        <f t="shared" si="152"/>
        <v>1854</v>
      </c>
      <c r="I194" s="12">
        <f t="shared" si="153"/>
        <v>2.2114347357065802</v>
      </c>
      <c r="J194" s="12">
        <f t="shared" si="153"/>
        <v>1.7799352750809061</v>
      </c>
      <c r="K194" s="12">
        <f t="shared" si="153"/>
        <v>68.770226537216828</v>
      </c>
      <c r="L194" s="12">
        <f t="shared" si="153"/>
        <v>27.238403451995687</v>
      </c>
      <c r="M194" s="4">
        <f t="shared" si="154"/>
        <v>100</v>
      </c>
      <c r="N194" s="14"/>
      <c r="O194" s="14"/>
      <c r="P194" s="14"/>
      <c r="Q194" s="14"/>
      <c r="R194" s="14"/>
      <c r="S194" s="14"/>
      <c r="T194" s="14"/>
      <c r="U194" s="14"/>
      <c r="W194" s="62"/>
      <c r="X194" s="45"/>
      <c r="Y194" s="45"/>
      <c r="Z194" s="90"/>
      <c r="AA194" s="90"/>
      <c r="AB194" s="91"/>
      <c r="AC194" s="90"/>
      <c r="AD194" s="46"/>
      <c r="AI194" s="14"/>
      <c r="AJ194" s="14"/>
      <c r="AK194" s="14"/>
    </row>
    <row r="195" spans="2:37" ht="15" customHeight="1" x14ac:dyDescent="0.15">
      <c r="B195" s="171"/>
      <c r="C195" s="77" t="s">
        <v>445</v>
      </c>
      <c r="H195" s="20">
        <f t="shared" si="152"/>
        <v>1854</v>
      </c>
      <c r="I195" s="12">
        <f t="shared" si="153"/>
        <v>0.43149946062567418</v>
      </c>
      <c r="J195" s="12">
        <f t="shared" si="153"/>
        <v>0.37756202804746497</v>
      </c>
      <c r="K195" s="12">
        <f t="shared" si="153"/>
        <v>70.981661272923418</v>
      </c>
      <c r="L195" s="12">
        <f t="shared" si="153"/>
        <v>28.209277238403452</v>
      </c>
      <c r="M195" s="4">
        <f t="shared" si="154"/>
        <v>100</v>
      </c>
      <c r="N195" s="14"/>
      <c r="O195" s="14"/>
      <c r="P195" s="14"/>
      <c r="Q195" s="14"/>
      <c r="R195" s="14"/>
      <c r="S195" s="14"/>
      <c r="T195" s="14"/>
      <c r="U195" s="14"/>
      <c r="W195" s="62"/>
      <c r="X195" s="45"/>
      <c r="Y195" s="45"/>
      <c r="Z195" s="90"/>
      <c r="AA195" s="90"/>
      <c r="AB195" s="91"/>
      <c r="AC195" s="90"/>
      <c r="AD195" s="46"/>
      <c r="AI195" s="14"/>
      <c r="AJ195" s="14"/>
      <c r="AK195" s="14"/>
    </row>
    <row r="196" spans="2:37" ht="15" customHeight="1" x14ac:dyDescent="0.15">
      <c r="B196" s="173"/>
      <c r="C196" s="65" t="s">
        <v>446</v>
      </c>
      <c r="D196" s="36"/>
      <c r="E196" s="36"/>
      <c r="F196" s="36"/>
      <c r="G196" s="36"/>
      <c r="H196" s="21">
        <f t="shared" si="152"/>
        <v>1854</v>
      </c>
      <c r="I196" s="13">
        <f t="shared" si="153"/>
        <v>0.86299892125134836</v>
      </c>
      <c r="J196" s="13">
        <f t="shared" si="153"/>
        <v>2.1035598705501619</v>
      </c>
      <c r="K196" s="13">
        <f t="shared" si="153"/>
        <v>69.093851132686083</v>
      </c>
      <c r="L196" s="13">
        <f t="shared" si="153"/>
        <v>27.939590075512406</v>
      </c>
      <c r="M196" s="5">
        <f t="shared" si="154"/>
        <v>100</v>
      </c>
      <c r="N196" s="14"/>
      <c r="O196" s="14"/>
      <c r="P196" s="14"/>
      <c r="Q196" s="14"/>
      <c r="R196" s="14"/>
      <c r="S196" s="14"/>
      <c r="T196" s="14"/>
      <c r="U196" s="14"/>
      <c r="W196" s="62"/>
      <c r="X196" s="45"/>
      <c r="Y196" s="45"/>
      <c r="Z196" s="90"/>
      <c r="AA196" s="90"/>
      <c r="AB196" s="91"/>
      <c r="AC196" s="90"/>
      <c r="AD196" s="46"/>
      <c r="AI196" s="14"/>
      <c r="AJ196" s="14"/>
      <c r="AK196" s="14"/>
    </row>
    <row r="197" spans="2:37" ht="15" customHeight="1" x14ac:dyDescent="0.15">
      <c r="L197" s="14"/>
      <c r="M197" s="14"/>
      <c r="N197" s="14"/>
      <c r="O197" s="14"/>
      <c r="P197" s="14"/>
      <c r="Q197" s="14"/>
      <c r="R197" s="14"/>
      <c r="S197" s="14"/>
      <c r="T197" s="14"/>
      <c r="U197" s="14"/>
      <c r="W197" s="62"/>
      <c r="X197" s="45"/>
      <c r="Y197" s="45"/>
      <c r="Z197" s="90"/>
      <c r="AA197" s="90"/>
      <c r="AB197" s="91"/>
      <c r="AC197" s="90"/>
      <c r="AD197" s="46"/>
      <c r="AI197" s="14"/>
      <c r="AJ197" s="14"/>
      <c r="AK197" s="14"/>
    </row>
    <row r="198" spans="2:37" ht="15" customHeight="1" x14ac:dyDescent="0.15">
      <c r="B198" s="57" t="s">
        <v>183</v>
      </c>
      <c r="C198" s="58"/>
      <c r="D198" s="28"/>
      <c r="E198" s="28"/>
      <c r="F198" s="28"/>
      <c r="G198" s="28"/>
      <c r="H198" s="29"/>
      <c r="I198" s="81" t="s">
        <v>284</v>
      </c>
      <c r="J198" s="117" t="s">
        <v>285</v>
      </c>
      <c r="K198" s="81" t="s">
        <v>286</v>
      </c>
      <c r="L198" s="82" t="s">
        <v>287</v>
      </c>
      <c r="M198" s="81" t="s">
        <v>288</v>
      </c>
      <c r="W198" s="62"/>
      <c r="X198" s="45"/>
      <c r="Y198" s="45"/>
      <c r="Z198" s="90"/>
      <c r="AA198" s="90"/>
      <c r="AB198" s="91"/>
      <c r="AC198" s="90"/>
      <c r="AD198" s="46"/>
    </row>
    <row r="199" spans="2:37" ht="15" customHeight="1" x14ac:dyDescent="0.15">
      <c r="B199" s="170" t="s">
        <v>289</v>
      </c>
      <c r="C199" s="64" t="s">
        <v>435</v>
      </c>
      <c r="H199" s="190"/>
      <c r="I199" s="8">
        <v>42</v>
      </c>
      <c r="J199" s="8">
        <v>48</v>
      </c>
      <c r="K199" s="8">
        <v>826</v>
      </c>
      <c r="L199" s="8">
        <v>103</v>
      </c>
      <c r="M199" s="17">
        <f>SUM(I199:L199)</f>
        <v>1019</v>
      </c>
      <c r="W199" s="62"/>
      <c r="X199" s="45"/>
      <c r="Y199" s="45"/>
      <c r="Z199" s="90"/>
      <c r="AA199" s="90"/>
      <c r="AB199" s="91"/>
      <c r="AC199" s="90"/>
      <c r="AD199" s="46"/>
    </row>
    <row r="200" spans="2:37" ht="15" customHeight="1" x14ac:dyDescent="0.15">
      <c r="B200" s="171"/>
      <c r="C200" s="77" t="s">
        <v>436</v>
      </c>
      <c r="H200" s="190"/>
      <c r="I200" s="9">
        <v>30</v>
      </c>
      <c r="J200" s="9">
        <v>32</v>
      </c>
      <c r="K200" s="9">
        <v>825</v>
      </c>
      <c r="L200" s="9">
        <v>132</v>
      </c>
      <c r="M200" s="18">
        <f t="shared" ref="M200:M210" si="155">SUM(I200:L200)</f>
        <v>1019</v>
      </c>
      <c r="W200" s="62"/>
      <c r="X200" s="45"/>
      <c r="Y200" s="45"/>
      <c r="Z200" s="90"/>
      <c r="AA200" s="90"/>
      <c r="AB200" s="91"/>
      <c r="AC200" s="90"/>
      <c r="AD200" s="46"/>
    </row>
    <row r="201" spans="2:37" ht="15" customHeight="1" x14ac:dyDescent="0.15">
      <c r="B201" s="171"/>
      <c r="C201" s="77" t="s">
        <v>437</v>
      </c>
      <c r="H201" s="190"/>
      <c r="I201" s="9">
        <v>18</v>
      </c>
      <c r="J201" s="9">
        <v>18</v>
      </c>
      <c r="K201" s="9">
        <v>838</v>
      </c>
      <c r="L201" s="9">
        <v>145</v>
      </c>
      <c r="M201" s="18">
        <f t="shared" si="155"/>
        <v>1019</v>
      </c>
      <c r="W201" s="62"/>
      <c r="X201" s="45"/>
      <c r="Y201" s="45"/>
      <c r="Z201" s="90"/>
      <c r="AA201" s="90"/>
      <c r="AB201" s="91"/>
      <c r="AC201" s="90"/>
      <c r="AD201" s="46"/>
    </row>
    <row r="202" spans="2:37" ht="15" customHeight="1" x14ac:dyDescent="0.15">
      <c r="B202" s="171"/>
      <c r="C202" s="77" t="s">
        <v>438</v>
      </c>
      <c r="H202" s="190"/>
      <c r="I202" s="9">
        <v>96</v>
      </c>
      <c r="J202" s="9">
        <v>45</v>
      </c>
      <c r="K202" s="9">
        <v>761</v>
      </c>
      <c r="L202" s="9">
        <v>117</v>
      </c>
      <c r="M202" s="18">
        <f t="shared" si="155"/>
        <v>1019</v>
      </c>
      <c r="W202" s="1"/>
      <c r="AF202" s="14"/>
      <c r="AG202" s="14"/>
    </row>
    <row r="203" spans="2:37" ht="15" customHeight="1" x14ac:dyDescent="0.15">
      <c r="B203" s="171"/>
      <c r="C203" s="77" t="s">
        <v>439</v>
      </c>
      <c r="H203" s="190"/>
      <c r="I203" s="9">
        <v>54</v>
      </c>
      <c r="J203" s="9">
        <v>30</v>
      </c>
      <c r="K203" s="9">
        <v>789</v>
      </c>
      <c r="L203" s="9">
        <v>146</v>
      </c>
      <c r="M203" s="18">
        <f t="shared" si="155"/>
        <v>1019</v>
      </c>
      <c r="W203" s="1"/>
      <c r="AF203" s="14"/>
      <c r="AG203" s="14"/>
    </row>
    <row r="204" spans="2:37" ht="15" customHeight="1" x14ac:dyDescent="0.15">
      <c r="B204" s="172"/>
      <c r="C204" s="77" t="s">
        <v>440</v>
      </c>
      <c r="H204" s="190"/>
      <c r="I204" s="9">
        <v>15</v>
      </c>
      <c r="J204" s="9">
        <v>11</v>
      </c>
      <c r="K204" s="9">
        <v>845</v>
      </c>
      <c r="L204" s="9">
        <v>148</v>
      </c>
      <c r="M204" s="18">
        <f t="shared" si="155"/>
        <v>1019</v>
      </c>
      <c r="W204" s="1"/>
      <c r="AF204" s="14"/>
      <c r="AG204" s="14"/>
    </row>
    <row r="205" spans="2:37" ht="15" customHeight="1" x14ac:dyDescent="0.15">
      <c r="B205" s="171"/>
      <c r="C205" s="77" t="s">
        <v>441</v>
      </c>
      <c r="H205" s="190"/>
      <c r="I205" s="9">
        <v>3</v>
      </c>
      <c r="J205" s="9">
        <v>6</v>
      </c>
      <c r="K205" s="9">
        <v>851</v>
      </c>
      <c r="L205" s="9">
        <v>159</v>
      </c>
      <c r="M205" s="18">
        <f t="shared" si="155"/>
        <v>1019</v>
      </c>
      <c r="W205" s="1"/>
      <c r="AF205" s="14"/>
      <c r="AG205" s="14"/>
    </row>
    <row r="206" spans="2:37" ht="15" customHeight="1" x14ac:dyDescent="0.15">
      <c r="B206" s="171"/>
      <c r="C206" s="77" t="s">
        <v>442</v>
      </c>
      <c r="H206" s="190"/>
      <c r="I206" s="9">
        <v>10</v>
      </c>
      <c r="J206" s="9">
        <v>25</v>
      </c>
      <c r="K206" s="9">
        <v>827</v>
      </c>
      <c r="L206" s="9">
        <v>157</v>
      </c>
      <c r="M206" s="18">
        <f t="shared" si="155"/>
        <v>1019</v>
      </c>
      <c r="W206" s="1"/>
      <c r="AF206" s="14"/>
      <c r="AG206" s="14"/>
    </row>
    <row r="207" spans="2:37" ht="15" customHeight="1" x14ac:dyDescent="0.15">
      <c r="B207" s="171"/>
      <c r="C207" s="77" t="s">
        <v>443</v>
      </c>
      <c r="H207" s="190"/>
      <c r="I207" s="9">
        <v>7</v>
      </c>
      <c r="J207" s="9">
        <v>6</v>
      </c>
      <c r="K207" s="9">
        <v>847</v>
      </c>
      <c r="L207" s="9">
        <v>159</v>
      </c>
      <c r="M207" s="18">
        <f t="shared" si="155"/>
        <v>1019</v>
      </c>
      <c r="N207" s="14"/>
      <c r="O207" s="14"/>
      <c r="P207" s="14"/>
      <c r="Q207" s="14"/>
      <c r="R207" s="14"/>
      <c r="S207" s="14"/>
      <c r="T207" s="14"/>
      <c r="U207" s="14"/>
      <c r="W207" s="1"/>
      <c r="AF207" s="14"/>
      <c r="AG207" s="14"/>
      <c r="AH207" s="14"/>
      <c r="AI207" s="14"/>
      <c r="AJ207" s="14"/>
      <c r="AK207" s="14"/>
    </row>
    <row r="208" spans="2:37" ht="15" customHeight="1" x14ac:dyDescent="0.15">
      <c r="B208" s="171"/>
      <c r="C208" s="77" t="s">
        <v>444</v>
      </c>
      <c r="H208" s="190"/>
      <c r="I208" s="9">
        <v>25</v>
      </c>
      <c r="J208" s="9">
        <v>21</v>
      </c>
      <c r="K208" s="9">
        <v>824</v>
      </c>
      <c r="L208" s="9">
        <v>149</v>
      </c>
      <c r="M208" s="18">
        <f t="shared" si="155"/>
        <v>1019</v>
      </c>
      <c r="N208" s="14"/>
      <c r="O208" s="14"/>
      <c r="P208" s="14"/>
      <c r="Q208" s="14"/>
      <c r="R208" s="14"/>
      <c r="S208" s="14"/>
      <c r="T208" s="14"/>
      <c r="U208" s="14"/>
      <c r="W208" s="1"/>
      <c r="AF208" s="14"/>
      <c r="AG208" s="14"/>
      <c r="AH208" s="14"/>
      <c r="AI208" s="14"/>
      <c r="AJ208" s="14"/>
      <c r="AK208" s="14"/>
    </row>
    <row r="209" spans="1:37" ht="15" customHeight="1" x14ac:dyDescent="0.15">
      <c r="B209" s="171"/>
      <c r="C209" s="77" t="s">
        <v>445</v>
      </c>
      <c r="H209" s="190"/>
      <c r="I209" s="9">
        <v>6</v>
      </c>
      <c r="J209" s="9">
        <v>4</v>
      </c>
      <c r="K209" s="9">
        <v>852</v>
      </c>
      <c r="L209" s="9">
        <v>157</v>
      </c>
      <c r="M209" s="18">
        <f t="shared" si="155"/>
        <v>1019</v>
      </c>
      <c r="N209" s="14"/>
      <c r="O209" s="14"/>
      <c r="P209" s="14"/>
      <c r="Q209" s="14"/>
      <c r="R209" s="14"/>
      <c r="S209" s="14"/>
      <c r="T209" s="14"/>
      <c r="U209" s="14"/>
      <c r="W209" s="1"/>
      <c r="AF209" s="14"/>
      <c r="AG209" s="14"/>
      <c r="AH209" s="14"/>
      <c r="AI209" s="14"/>
      <c r="AJ209" s="14"/>
      <c r="AK209" s="14"/>
    </row>
    <row r="210" spans="1:37" ht="15" customHeight="1" x14ac:dyDescent="0.15">
      <c r="B210" s="173"/>
      <c r="C210" s="65" t="s">
        <v>446</v>
      </c>
      <c r="D210" s="36"/>
      <c r="E210" s="36"/>
      <c r="F210" s="36"/>
      <c r="G210" s="36"/>
      <c r="H210" s="124"/>
      <c r="I210" s="10">
        <v>8</v>
      </c>
      <c r="J210" s="10">
        <v>23</v>
      </c>
      <c r="K210" s="10">
        <v>830</v>
      </c>
      <c r="L210" s="10">
        <v>158</v>
      </c>
      <c r="M210" s="19">
        <f t="shared" si="155"/>
        <v>1019</v>
      </c>
      <c r="N210" s="14"/>
      <c r="O210" s="14"/>
      <c r="P210" s="14"/>
      <c r="Q210" s="14"/>
      <c r="R210" s="14"/>
      <c r="S210" s="14"/>
      <c r="T210" s="14"/>
      <c r="U210" s="14"/>
      <c r="W210" s="1"/>
      <c r="AF210" s="14"/>
      <c r="AG210" s="14"/>
      <c r="AH210" s="14"/>
      <c r="AI210" s="14"/>
      <c r="AJ210" s="14"/>
      <c r="AK210" s="14"/>
    </row>
    <row r="211" spans="1:37" ht="15" customHeight="1" x14ac:dyDescent="0.15">
      <c r="B211" s="170" t="s">
        <v>3</v>
      </c>
      <c r="C211" s="64" t="s">
        <v>435</v>
      </c>
      <c r="H211" s="20">
        <f t="shared" ref="H211:H222" si="156">$M$199</f>
        <v>1019</v>
      </c>
      <c r="I211" s="11">
        <f t="shared" ref="I211:L222" si="157">IF($H211=0,0,I199/$H211*100)</f>
        <v>4.1216879293424924</v>
      </c>
      <c r="J211" s="11">
        <f t="shared" si="157"/>
        <v>4.7105004906771342</v>
      </c>
      <c r="K211" s="11">
        <f t="shared" si="157"/>
        <v>81.059862610402362</v>
      </c>
      <c r="L211" s="11">
        <f t="shared" si="157"/>
        <v>10.107948969578018</v>
      </c>
      <c r="M211" s="3">
        <f>SUM(I211:L211)</f>
        <v>100</v>
      </c>
      <c r="N211" s="14"/>
      <c r="O211" s="14"/>
      <c r="P211" s="14"/>
      <c r="Q211" s="14"/>
      <c r="R211" s="14"/>
      <c r="S211" s="14"/>
      <c r="T211" s="14"/>
      <c r="U211" s="14"/>
      <c r="W211" s="1"/>
      <c r="AF211" s="14"/>
      <c r="AG211" s="14"/>
      <c r="AH211" s="14"/>
      <c r="AI211" s="14"/>
      <c r="AJ211" s="14"/>
      <c r="AK211" s="14"/>
    </row>
    <row r="212" spans="1:37" ht="15" customHeight="1" x14ac:dyDescent="0.15">
      <c r="B212" s="171"/>
      <c r="C212" s="77" t="s">
        <v>436</v>
      </c>
      <c r="H212" s="20">
        <f t="shared" si="156"/>
        <v>1019</v>
      </c>
      <c r="I212" s="12">
        <f t="shared" si="157"/>
        <v>2.9440628066732093</v>
      </c>
      <c r="J212" s="12">
        <f t="shared" si="157"/>
        <v>3.1403336604514229</v>
      </c>
      <c r="K212" s="12">
        <f t="shared" si="157"/>
        <v>80.961727183513247</v>
      </c>
      <c r="L212" s="12">
        <f t="shared" si="157"/>
        <v>12.953876349362121</v>
      </c>
      <c r="M212" s="4">
        <f t="shared" ref="M212:M222" si="158">SUM(I212:L212)</f>
        <v>100</v>
      </c>
      <c r="N212" s="14"/>
      <c r="O212" s="14"/>
      <c r="P212" s="14"/>
      <c r="Q212" s="14"/>
      <c r="R212" s="14"/>
      <c r="S212" s="14"/>
      <c r="T212" s="14"/>
      <c r="U212" s="14"/>
      <c r="W212" s="1"/>
      <c r="AF212" s="14"/>
      <c r="AG212" s="14"/>
      <c r="AH212" s="14"/>
      <c r="AI212" s="14"/>
      <c r="AJ212" s="14"/>
      <c r="AK212" s="14"/>
    </row>
    <row r="213" spans="1:37" ht="15" customHeight="1" x14ac:dyDescent="0.15">
      <c r="B213" s="171"/>
      <c r="C213" s="77" t="s">
        <v>437</v>
      </c>
      <c r="H213" s="20">
        <f t="shared" si="156"/>
        <v>1019</v>
      </c>
      <c r="I213" s="12">
        <f t="shared" si="157"/>
        <v>1.7664376840039255</v>
      </c>
      <c r="J213" s="12">
        <f t="shared" si="157"/>
        <v>1.7664376840039255</v>
      </c>
      <c r="K213" s="12">
        <f t="shared" si="157"/>
        <v>82.237487733071632</v>
      </c>
      <c r="L213" s="12">
        <f t="shared" si="157"/>
        <v>14.229636898920511</v>
      </c>
      <c r="M213" s="4">
        <f t="shared" si="158"/>
        <v>100</v>
      </c>
      <c r="N213" s="14"/>
      <c r="O213" s="14"/>
      <c r="P213" s="14"/>
      <c r="Q213" s="14"/>
      <c r="R213" s="14"/>
      <c r="S213" s="14"/>
      <c r="T213" s="14"/>
      <c r="U213" s="14"/>
      <c r="W213" s="1"/>
      <c r="AF213" s="14"/>
      <c r="AG213" s="14"/>
      <c r="AH213" s="14"/>
      <c r="AI213" s="14"/>
      <c r="AJ213" s="14"/>
      <c r="AK213" s="14"/>
    </row>
    <row r="214" spans="1:37" ht="15" customHeight="1" x14ac:dyDescent="0.15">
      <c r="B214" s="171"/>
      <c r="C214" s="77" t="s">
        <v>438</v>
      </c>
      <c r="H214" s="20">
        <f t="shared" si="156"/>
        <v>1019</v>
      </c>
      <c r="I214" s="12">
        <f t="shared" si="157"/>
        <v>9.4210009813542683</v>
      </c>
      <c r="J214" s="12">
        <f t="shared" si="157"/>
        <v>4.4160942100098133</v>
      </c>
      <c r="K214" s="12">
        <f t="shared" si="157"/>
        <v>74.681059862610397</v>
      </c>
      <c r="L214" s="12">
        <f t="shared" si="157"/>
        <v>11.481844946025516</v>
      </c>
      <c r="M214" s="4">
        <f t="shared" si="158"/>
        <v>100</v>
      </c>
      <c r="N214" s="14"/>
      <c r="O214" s="14"/>
      <c r="P214" s="14"/>
      <c r="Q214" s="14"/>
      <c r="R214" s="14"/>
      <c r="S214" s="14"/>
      <c r="T214" s="14"/>
      <c r="U214" s="14"/>
      <c r="W214" s="1"/>
      <c r="AF214" s="14"/>
      <c r="AG214" s="14"/>
      <c r="AH214" s="14"/>
      <c r="AI214" s="14"/>
      <c r="AJ214" s="14"/>
      <c r="AK214" s="14"/>
    </row>
    <row r="215" spans="1:37" ht="15" customHeight="1" x14ac:dyDescent="0.15">
      <c r="B215" s="171"/>
      <c r="C215" s="77" t="s">
        <v>439</v>
      </c>
      <c r="H215" s="20">
        <f t="shared" si="156"/>
        <v>1019</v>
      </c>
      <c r="I215" s="12">
        <f t="shared" si="157"/>
        <v>5.2993130520117759</v>
      </c>
      <c r="J215" s="12">
        <f t="shared" si="157"/>
        <v>2.9440628066732093</v>
      </c>
      <c r="K215" s="12">
        <f t="shared" si="157"/>
        <v>77.428851815505396</v>
      </c>
      <c r="L215" s="12">
        <f t="shared" si="157"/>
        <v>14.327772325809619</v>
      </c>
      <c r="M215" s="4">
        <f t="shared" si="158"/>
        <v>100</v>
      </c>
      <c r="N215" s="14"/>
      <c r="O215" s="14"/>
      <c r="P215" s="14"/>
      <c r="Q215" s="14"/>
      <c r="R215" s="14"/>
      <c r="S215" s="14"/>
      <c r="T215" s="14"/>
      <c r="U215" s="14"/>
      <c r="W215" s="1"/>
      <c r="AF215" s="14"/>
      <c r="AG215" s="14"/>
      <c r="AH215" s="14"/>
      <c r="AI215" s="14"/>
      <c r="AJ215" s="14"/>
      <c r="AK215" s="14"/>
    </row>
    <row r="216" spans="1:37" ht="15" customHeight="1" x14ac:dyDescent="0.15">
      <c r="B216" s="172"/>
      <c r="C216" s="77" t="s">
        <v>440</v>
      </c>
      <c r="H216" s="20">
        <f t="shared" si="156"/>
        <v>1019</v>
      </c>
      <c r="I216" s="12">
        <f t="shared" si="157"/>
        <v>1.4720314033366046</v>
      </c>
      <c r="J216" s="12">
        <f t="shared" si="157"/>
        <v>1.0794896957801767</v>
      </c>
      <c r="K216" s="12">
        <f t="shared" si="157"/>
        <v>82.924435721295382</v>
      </c>
      <c r="L216" s="12">
        <f t="shared" si="157"/>
        <v>14.524043179587832</v>
      </c>
      <c r="M216" s="4">
        <f t="shared" si="158"/>
        <v>100</v>
      </c>
      <c r="N216" s="14"/>
      <c r="O216" s="14"/>
      <c r="P216" s="14"/>
      <c r="Q216" s="14"/>
      <c r="R216" s="14"/>
      <c r="S216" s="14"/>
      <c r="T216" s="14"/>
      <c r="U216" s="14"/>
      <c r="W216" s="1"/>
      <c r="AF216" s="14"/>
      <c r="AG216" s="14"/>
      <c r="AH216" s="14"/>
      <c r="AI216" s="14"/>
      <c r="AJ216" s="14"/>
      <c r="AK216" s="14"/>
    </row>
    <row r="217" spans="1:37" ht="15" customHeight="1" x14ac:dyDescent="0.15">
      <c r="B217" s="171"/>
      <c r="C217" s="77" t="s">
        <v>441</v>
      </c>
      <c r="H217" s="20">
        <f t="shared" si="156"/>
        <v>1019</v>
      </c>
      <c r="I217" s="12">
        <f t="shared" si="157"/>
        <v>0.29440628066732089</v>
      </c>
      <c r="J217" s="12">
        <f t="shared" si="157"/>
        <v>0.58881256133464177</v>
      </c>
      <c r="K217" s="12">
        <f t="shared" si="157"/>
        <v>83.51324828263003</v>
      </c>
      <c r="L217" s="12">
        <f t="shared" si="157"/>
        <v>15.603532875368009</v>
      </c>
      <c r="M217" s="4">
        <f t="shared" si="158"/>
        <v>100</v>
      </c>
      <c r="N217" s="14"/>
      <c r="O217" s="14"/>
      <c r="P217" s="14"/>
      <c r="Q217" s="14"/>
      <c r="R217" s="14"/>
      <c r="S217" s="14"/>
      <c r="T217" s="14"/>
      <c r="U217" s="14"/>
      <c r="W217" s="1"/>
      <c r="AF217" s="14"/>
      <c r="AG217" s="14"/>
      <c r="AH217" s="14"/>
      <c r="AI217" s="14"/>
      <c r="AJ217" s="14"/>
      <c r="AK217" s="14"/>
    </row>
    <row r="218" spans="1:37" ht="15" customHeight="1" x14ac:dyDescent="0.15">
      <c r="B218" s="171"/>
      <c r="C218" s="77" t="s">
        <v>442</v>
      </c>
      <c r="H218" s="20">
        <f t="shared" si="156"/>
        <v>1019</v>
      </c>
      <c r="I218" s="12">
        <f t="shared" si="157"/>
        <v>0.98135426889106969</v>
      </c>
      <c r="J218" s="12">
        <f t="shared" si="157"/>
        <v>2.4533856722276743</v>
      </c>
      <c r="K218" s="12">
        <f t="shared" si="157"/>
        <v>81.157998037291463</v>
      </c>
      <c r="L218" s="12">
        <f t="shared" si="157"/>
        <v>15.407262021589792</v>
      </c>
      <c r="M218" s="4">
        <f t="shared" si="158"/>
        <v>100</v>
      </c>
      <c r="N218" s="14"/>
      <c r="O218" s="14"/>
      <c r="P218" s="14"/>
      <c r="Q218" s="14"/>
      <c r="R218" s="14"/>
      <c r="S218" s="14"/>
      <c r="T218" s="14"/>
      <c r="U218" s="14"/>
      <c r="W218" s="1"/>
      <c r="AF218" s="14"/>
      <c r="AG218" s="14"/>
      <c r="AH218" s="14"/>
      <c r="AI218" s="14"/>
      <c r="AJ218" s="14"/>
      <c r="AK218" s="14"/>
    </row>
    <row r="219" spans="1:37" ht="15" customHeight="1" x14ac:dyDescent="0.15">
      <c r="B219" s="171"/>
      <c r="C219" s="77" t="s">
        <v>443</v>
      </c>
      <c r="H219" s="20">
        <f t="shared" si="156"/>
        <v>1019</v>
      </c>
      <c r="I219" s="12">
        <f t="shared" si="157"/>
        <v>0.6869479882237487</v>
      </c>
      <c r="J219" s="12">
        <f t="shared" si="157"/>
        <v>0.58881256133464177</v>
      </c>
      <c r="K219" s="12">
        <f t="shared" si="157"/>
        <v>83.120706575073598</v>
      </c>
      <c r="L219" s="12">
        <f t="shared" si="157"/>
        <v>15.603532875368009</v>
      </c>
      <c r="M219" s="4">
        <f t="shared" si="158"/>
        <v>99.999999999999986</v>
      </c>
      <c r="N219" s="14"/>
      <c r="O219" s="14"/>
      <c r="P219" s="14"/>
      <c r="Q219" s="14"/>
      <c r="R219" s="14"/>
      <c r="S219" s="14"/>
      <c r="T219" s="14"/>
      <c r="U219" s="14"/>
      <c r="W219" s="1"/>
      <c r="AF219" s="14"/>
      <c r="AG219" s="14"/>
      <c r="AH219" s="14"/>
      <c r="AI219" s="14"/>
      <c r="AJ219" s="14"/>
      <c r="AK219" s="14"/>
    </row>
    <row r="220" spans="1:37" ht="15" customHeight="1" x14ac:dyDescent="0.15">
      <c r="B220" s="171"/>
      <c r="C220" s="77" t="s">
        <v>444</v>
      </c>
      <c r="H220" s="20">
        <f t="shared" si="156"/>
        <v>1019</v>
      </c>
      <c r="I220" s="12">
        <f t="shared" si="157"/>
        <v>2.4533856722276743</v>
      </c>
      <c r="J220" s="12">
        <f t="shared" si="157"/>
        <v>2.0608439646712462</v>
      </c>
      <c r="K220" s="12">
        <f t="shared" si="157"/>
        <v>80.863591756624146</v>
      </c>
      <c r="L220" s="12">
        <f t="shared" si="157"/>
        <v>14.622178606476938</v>
      </c>
      <c r="M220" s="4">
        <f t="shared" si="158"/>
        <v>100</v>
      </c>
      <c r="N220" s="14"/>
      <c r="O220" s="14"/>
      <c r="P220" s="14"/>
      <c r="Q220" s="14"/>
      <c r="R220" s="14"/>
      <c r="S220" s="14"/>
      <c r="T220" s="14"/>
      <c r="U220" s="14"/>
      <c r="W220" s="1"/>
      <c r="AF220" s="14"/>
      <c r="AG220" s="14"/>
      <c r="AH220" s="14"/>
      <c r="AI220" s="14"/>
      <c r="AJ220" s="14"/>
      <c r="AK220" s="14"/>
    </row>
    <row r="221" spans="1:37" ht="15" customHeight="1" x14ac:dyDescent="0.15">
      <c r="B221" s="171"/>
      <c r="C221" s="77" t="s">
        <v>445</v>
      </c>
      <c r="H221" s="20">
        <f t="shared" si="156"/>
        <v>1019</v>
      </c>
      <c r="I221" s="12">
        <f t="shared" si="157"/>
        <v>0.58881256133464177</v>
      </c>
      <c r="J221" s="12">
        <f t="shared" si="157"/>
        <v>0.39254170755642787</v>
      </c>
      <c r="K221" s="12">
        <f t="shared" si="157"/>
        <v>83.611383709519131</v>
      </c>
      <c r="L221" s="12">
        <f t="shared" si="157"/>
        <v>15.407262021589792</v>
      </c>
      <c r="M221" s="4">
        <f t="shared" si="158"/>
        <v>99.999999999999986</v>
      </c>
      <c r="N221" s="14"/>
      <c r="O221" s="14"/>
      <c r="P221" s="14"/>
      <c r="Q221" s="14"/>
      <c r="R221" s="14"/>
      <c r="S221" s="14"/>
      <c r="T221" s="14"/>
      <c r="U221" s="14"/>
      <c r="W221" s="1"/>
      <c r="AF221" s="14"/>
      <c r="AG221" s="14"/>
      <c r="AH221" s="14"/>
      <c r="AI221" s="14"/>
      <c r="AJ221" s="14"/>
      <c r="AK221" s="14"/>
    </row>
    <row r="222" spans="1:37" ht="15" customHeight="1" x14ac:dyDescent="0.15">
      <c r="B222" s="173"/>
      <c r="C222" s="65" t="s">
        <v>446</v>
      </c>
      <c r="D222" s="36"/>
      <c r="E222" s="36"/>
      <c r="F222" s="36"/>
      <c r="G222" s="36"/>
      <c r="H222" s="21">
        <f t="shared" si="156"/>
        <v>1019</v>
      </c>
      <c r="I222" s="13">
        <f t="shared" si="157"/>
        <v>0.78508341511285573</v>
      </c>
      <c r="J222" s="13">
        <f t="shared" si="157"/>
        <v>2.2571148184494603</v>
      </c>
      <c r="K222" s="13">
        <f t="shared" si="157"/>
        <v>81.452404317958781</v>
      </c>
      <c r="L222" s="13">
        <f t="shared" si="157"/>
        <v>15.505397448478901</v>
      </c>
      <c r="M222" s="5">
        <f t="shared" si="158"/>
        <v>100</v>
      </c>
      <c r="N222" s="14"/>
      <c r="O222" s="14"/>
      <c r="P222" s="14"/>
      <c r="Q222" s="14"/>
      <c r="R222" s="14"/>
      <c r="S222" s="14"/>
      <c r="T222" s="14"/>
      <c r="U222" s="14"/>
      <c r="W222" s="1"/>
      <c r="AF222" s="14"/>
      <c r="AG222" s="14"/>
      <c r="AH222" s="14"/>
      <c r="AI222" s="14"/>
      <c r="AJ222" s="14"/>
      <c r="AK222" s="14"/>
    </row>
    <row r="223" spans="1:37" ht="15" customHeight="1" x14ac:dyDescent="0.15">
      <c r="B223" s="62"/>
      <c r="C223" s="55"/>
      <c r="D223" s="55"/>
      <c r="E223" s="55"/>
      <c r="F223" s="53"/>
      <c r="G223" s="53"/>
      <c r="H223" s="14"/>
      <c r="I223" s="14"/>
      <c r="J223" s="14"/>
      <c r="K223" s="14"/>
      <c r="L223" s="14"/>
      <c r="M223" s="14"/>
      <c r="N223" s="14"/>
      <c r="O223" s="14"/>
      <c r="P223" s="14"/>
      <c r="Q223" s="14"/>
      <c r="R223" s="14"/>
      <c r="S223" s="14"/>
      <c r="T223" s="14"/>
      <c r="U223" s="14"/>
      <c r="W223" s="1"/>
      <c r="AF223" s="14"/>
      <c r="AG223" s="14"/>
      <c r="AH223" s="14"/>
      <c r="AI223" s="14"/>
      <c r="AJ223" s="14"/>
      <c r="AK223" s="14"/>
    </row>
    <row r="224" spans="1:37" ht="15" customHeight="1" x14ac:dyDescent="0.15">
      <c r="A224" s="1" t="s">
        <v>335</v>
      </c>
      <c r="B224" s="62"/>
      <c r="C224" s="45"/>
      <c r="D224" s="45"/>
      <c r="E224" s="45"/>
      <c r="F224" s="90"/>
      <c r="G224" s="90"/>
      <c r="H224" s="91"/>
      <c r="I224" s="90"/>
      <c r="J224" s="46"/>
      <c r="W224" s="1"/>
      <c r="AF224" s="14"/>
      <c r="AG224" s="14"/>
    </row>
    <row r="225" spans="2:37" ht="15" customHeight="1" x14ac:dyDescent="0.15">
      <c r="B225" s="57" t="s">
        <v>184</v>
      </c>
      <c r="C225" s="58"/>
      <c r="D225" s="28"/>
      <c r="E225" s="28"/>
      <c r="F225" s="28"/>
      <c r="G225" s="28"/>
      <c r="H225" s="29"/>
      <c r="I225" s="81" t="s">
        <v>284</v>
      </c>
      <c r="J225" s="117" t="s">
        <v>285</v>
      </c>
      <c r="K225" s="81" t="s">
        <v>286</v>
      </c>
      <c r="L225" s="82" t="s">
        <v>287</v>
      </c>
      <c r="M225" s="81" t="s">
        <v>288</v>
      </c>
      <c r="W225" s="1"/>
      <c r="AF225" s="14"/>
      <c r="AG225" s="14"/>
    </row>
    <row r="226" spans="2:37" ht="15" customHeight="1" x14ac:dyDescent="0.15">
      <c r="B226" s="170" t="s">
        <v>289</v>
      </c>
      <c r="C226" s="64" t="s">
        <v>435</v>
      </c>
      <c r="H226" s="190"/>
      <c r="I226" s="8">
        <v>140</v>
      </c>
      <c r="J226" s="8">
        <v>69</v>
      </c>
      <c r="K226" s="8">
        <v>351</v>
      </c>
      <c r="L226" s="8">
        <v>275</v>
      </c>
      <c r="M226" s="17">
        <f>SUM(I226:L226)</f>
        <v>835</v>
      </c>
      <c r="W226" s="1"/>
      <c r="AF226" s="14"/>
      <c r="AG226" s="14"/>
    </row>
    <row r="227" spans="2:37" ht="15" customHeight="1" x14ac:dyDescent="0.15">
      <c r="B227" s="171"/>
      <c r="C227" s="77" t="s">
        <v>436</v>
      </c>
      <c r="H227" s="190"/>
      <c r="I227" s="9">
        <v>334</v>
      </c>
      <c r="J227" s="9">
        <v>75</v>
      </c>
      <c r="K227" s="9">
        <v>245</v>
      </c>
      <c r="L227" s="9">
        <v>181</v>
      </c>
      <c r="M227" s="18">
        <f t="shared" ref="M227:M237" si="159">SUM(I227:L227)</f>
        <v>835</v>
      </c>
      <c r="W227" s="1"/>
      <c r="AF227" s="14"/>
      <c r="AG227" s="14"/>
    </row>
    <row r="228" spans="2:37" ht="15" customHeight="1" x14ac:dyDescent="0.15">
      <c r="B228" s="171"/>
      <c r="C228" s="77" t="s">
        <v>437</v>
      </c>
      <c r="H228" s="190"/>
      <c r="I228" s="9">
        <v>79</v>
      </c>
      <c r="J228" s="9">
        <v>37</v>
      </c>
      <c r="K228" s="9">
        <v>397</v>
      </c>
      <c r="L228" s="9">
        <v>322</v>
      </c>
      <c r="M228" s="18">
        <f t="shared" si="159"/>
        <v>835</v>
      </c>
      <c r="W228" s="1"/>
      <c r="AF228" s="14"/>
      <c r="AG228" s="14"/>
    </row>
    <row r="229" spans="2:37" ht="15" customHeight="1" x14ac:dyDescent="0.15">
      <c r="B229" s="171"/>
      <c r="C229" s="77" t="s">
        <v>438</v>
      </c>
      <c r="H229" s="190"/>
      <c r="I229" s="9">
        <v>274</v>
      </c>
      <c r="J229" s="9">
        <v>87</v>
      </c>
      <c r="K229" s="9">
        <v>284</v>
      </c>
      <c r="L229" s="9">
        <v>190</v>
      </c>
      <c r="M229" s="18">
        <f t="shared" si="159"/>
        <v>835</v>
      </c>
      <c r="W229" s="1"/>
      <c r="AF229" s="14"/>
      <c r="AG229" s="14"/>
    </row>
    <row r="230" spans="2:37" ht="15" customHeight="1" x14ac:dyDescent="0.15">
      <c r="B230" s="171"/>
      <c r="C230" s="77" t="s">
        <v>439</v>
      </c>
      <c r="H230" s="190"/>
      <c r="I230" s="9">
        <v>22</v>
      </c>
      <c r="J230" s="9">
        <v>18</v>
      </c>
      <c r="K230" s="9">
        <v>437</v>
      </c>
      <c r="L230" s="9">
        <v>358</v>
      </c>
      <c r="M230" s="18">
        <f t="shared" si="159"/>
        <v>835</v>
      </c>
      <c r="W230" s="1"/>
      <c r="AF230" s="14"/>
      <c r="AG230" s="14"/>
    </row>
    <row r="231" spans="2:37" ht="15" customHeight="1" x14ac:dyDescent="0.15">
      <c r="B231" s="172"/>
      <c r="C231" s="77" t="s">
        <v>440</v>
      </c>
      <c r="H231" s="190"/>
      <c r="I231" s="9">
        <v>39</v>
      </c>
      <c r="J231" s="9">
        <v>13</v>
      </c>
      <c r="K231" s="9">
        <v>439</v>
      </c>
      <c r="L231" s="9">
        <v>344</v>
      </c>
      <c r="M231" s="18">
        <f t="shared" si="159"/>
        <v>835</v>
      </c>
      <c r="W231" s="1"/>
      <c r="AF231" s="14"/>
      <c r="AG231" s="14"/>
    </row>
    <row r="232" spans="2:37" ht="15" customHeight="1" x14ac:dyDescent="0.15">
      <c r="B232" s="171"/>
      <c r="C232" s="77" t="s">
        <v>441</v>
      </c>
      <c r="H232" s="190"/>
      <c r="I232" s="9">
        <v>27</v>
      </c>
      <c r="J232" s="9">
        <v>4</v>
      </c>
      <c r="K232" s="9">
        <v>450</v>
      </c>
      <c r="L232" s="9">
        <v>354</v>
      </c>
      <c r="M232" s="18">
        <f t="shared" si="159"/>
        <v>835</v>
      </c>
      <c r="W232" s="1"/>
      <c r="AF232" s="14"/>
      <c r="AG232" s="14"/>
    </row>
    <row r="233" spans="2:37" ht="15" customHeight="1" x14ac:dyDescent="0.15">
      <c r="B233" s="171"/>
      <c r="C233" s="77" t="s">
        <v>442</v>
      </c>
      <c r="H233" s="190"/>
      <c r="I233" s="9">
        <v>3</v>
      </c>
      <c r="J233" s="9">
        <v>23</v>
      </c>
      <c r="K233" s="9">
        <v>444</v>
      </c>
      <c r="L233" s="9">
        <v>365</v>
      </c>
      <c r="M233" s="18">
        <f t="shared" si="159"/>
        <v>835</v>
      </c>
      <c r="W233" s="1"/>
      <c r="AF233" s="14"/>
      <c r="AG233" s="14"/>
    </row>
    <row r="234" spans="2:37" ht="15" customHeight="1" x14ac:dyDescent="0.15">
      <c r="B234" s="171"/>
      <c r="C234" s="77" t="s">
        <v>443</v>
      </c>
      <c r="H234" s="190"/>
      <c r="I234" s="9">
        <v>6</v>
      </c>
      <c r="J234" s="9">
        <v>1</v>
      </c>
      <c r="K234" s="9">
        <v>462</v>
      </c>
      <c r="L234" s="9">
        <v>366</v>
      </c>
      <c r="M234" s="18">
        <f t="shared" si="159"/>
        <v>835</v>
      </c>
      <c r="N234" s="14"/>
      <c r="O234" s="14"/>
      <c r="P234" s="14"/>
      <c r="Q234" s="14"/>
      <c r="R234" s="14"/>
      <c r="S234" s="14"/>
      <c r="T234" s="14"/>
      <c r="U234" s="14"/>
      <c r="W234" s="1"/>
      <c r="AF234" s="14"/>
      <c r="AG234" s="14"/>
      <c r="AH234" s="14"/>
      <c r="AI234" s="14"/>
      <c r="AJ234" s="14"/>
      <c r="AK234" s="14"/>
    </row>
    <row r="235" spans="2:37" ht="15" customHeight="1" x14ac:dyDescent="0.15">
      <c r="B235" s="171"/>
      <c r="C235" s="77" t="s">
        <v>444</v>
      </c>
      <c r="H235" s="190"/>
      <c r="I235" s="9">
        <v>16</v>
      </c>
      <c r="J235" s="9">
        <v>12</v>
      </c>
      <c r="K235" s="9">
        <v>451</v>
      </c>
      <c r="L235" s="9">
        <v>356</v>
      </c>
      <c r="M235" s="18">
        <f t="shared" si="159"/>
        <v>835</v>
      </c>
      <c r="N235" s="14"/>
      <c r="O235" s="14"/>
      <c r="P235" s="14"/>
      <c r="Q235" s="14"/>
      <c r="R235" s="14"/>
      <c r="S235" s="14"/>
      <c r="T235" s="14"/>
      <c r="U235" s="14"/>
      <c r="W235" s="1"/>
      <c r="AF235" s="14"/>
      <c r="AG235" s="14"/>
      <c r="AH235" s="14"/>
      <c r="AI235" s="14"/>
      <c r="AJ235" s="14"/>
      <c r="AK235" s="14"/>
    </row>
    <row r="236" spans="2:37" ht="15" customHeight="1" x14ac:dyDescent="0.15">
      <c r="B236" s="171"/>
      <c r="C236" s="77" t="s">
        <v>445</v>
      </c>
      <c r="H236" s="190"/>
      <c r="I236" s="9">
        <v>2</v>
      </c>
      <c r="J236" s="9">
        <v>3</v>
      </c>
      <c r="K236" s="9">
        <v>464</v>
      </c>
      <c r="L236" s="9">
        <v>366</v>
      </c>
      <c r="M236" s="18">
        <f t="shared" si="159"/>
        <v>835</v>
      </c>
      <c r="N236" s="14"/>
      <c r="O236" s="14"/>
      <c r="P236" s="14"/>
      <c r="Q236" s="14"/>
      <c r="R236" s="14"/>
      <c r="S236" s="14"/>
      <c r="T236" s="14"/>
      <c r="U236" s="14"/>
      <c r="W236" s="1"/>
      <c r="AF236" s="14"/>
      <c r="AG236" s="14"/>
      <c r="AH236" s="14"/>
      <c r="AI236" s="14"/>
      <c r="AJ236" s="14"/>
      <c r="AK236" s="14"/>
    </row>
    <row r="237" spans="2:37" ht="15" customHeight="1" x14ac:dyDescent="0.15">
      <c r="B237" s="173"/>
      <c r="C237" s="65" t="s">
        <v>446</v>
      </c>
      <c r="D237" s="36"/>
      <c r="E237" s="36"/>
      <c r="F237" s="36"/>
      <c r="G237" s="36"/>
      <c r="H237" s="124"/>
      <c r="I237" s="10">
        <v>8</v>
      </c>
      <c r="J237" s="10">
        <v>16</v>
      </c>
      <c r="K237" s="10">
        <v>451</v>
      </c>
      <c r="L237" s="10">
        <v>360</v>
      </c>
      <c r="M237" s="19">
        <f t="shared" si="159"/>
        <v>835</v>
      </c>
      <c r="N237" s="14"/>
      <c r="O237" s="14"/>
      <c r="P237" s="14"/>
      <c r="Q237" s="14"/>
      <c r="R237" s="14"/>
      <c r="S237" s="14"/>
      <c r="T237" s="14"/>
      <c r="U237" s="14"/>
      <c r="W237" s="1"/>
      <c r="AF237" s="14"/>
      <c r="AG237" s="14"/>
      <c r="AH237" s="14"/>
      <c r="AI237" s="14"/>
      <c r="AJ237" s="14"/>
      <c r="AK237" s="14"/>
    </row>
    <row r="238" spans="2:37" ht="15" customHeight="1" x14ac:dyDescent="0.15">
      <c r="B238" s="170" t="s">
        <v>3</v>
      </c>
      <c r="C238" s="64" t="s">
        <v>435</v>
      </c>
      <c r="H238" s="20">
        <f t="shared" ref="H238:H249" si="160">$M$226</f>
        <v>835</v>
      </c>
      <c r="I238" s="11">
        <f t="shared" ref="I238:L249" si="161">IF($H238=0,0,I226/$H238*100)</f>
        <v>16.766467065868262</v>
      </c>
      <c r="J238" s="11">
        <f t="shared" si="161"/>
        <v>8.2634730538922163</v>
      </c>
      <c r="K238" s="11">
        <f t="shared" si="161"/>
        <v>42.035928143712574</v>
      </c>
      <c r="L238" s="11">
        <f t="shared" si="161"/>
        <v>32.934131736526943</v>
      </c>
      <c r="M238" s="3">
        <f>SUM(I238:L238)</f>
        <v>100</v>
      </c>
      <c r="N238" s="14"/>
      <c r="O238" s="14"/>
      <c r="P238" s="14"/>
      <c r="Q238" s="14"/>
      <c r="R238" s="14"/>
      <c r="S238" s="14"/>
      <c r="T238" s="14"/>
      <c r="U238" s="14"/>
      <c r="W238" s="1"/>
      <c r="AF238" s="14"/>
      <c r="AG238" s="14"/>
      <c r="AH238" s="14"/>
      <c r="AI238" s="14"/>
      <c r="AJ238" s="14"/>
      <c r="AK238" s="14"/>
    </row>
    <row r="239" spans="2:37" ht="15" customHeight="1" x14ac:dyDescent="0.15">
      <c r="B239" s="171"/>
      <c r="C239" s="77" t="s">
        <v>436</v>
      </c>
      <c r="H239" s="20">
        <f t="shared" si="160"/>
        <v>835</v>
      </c>
      <c r="I239" s="12">
        <f t="shared" si="161"/>
        <v>40</v>
      </c>
      <c r="J239" s="12">
        <f t="shared" si="161"/>
        <v>8.9820359281437128</v>
      </c>
      <c r="K239" s="12">
        <f t="shared" si="161"/>
        <v>29.341317365269461</v>
      </c>
      <c r="L239" s="12">
        <f t="shared" si="161"/>
        <v>21.676646706586826</v>
      </c>
      <c r="M239" s="4">
        <f t="shared" ref="M239:M249" si="162">SUM(I239:L239)</f>
        <v>100</v>
      </c>
      <c r="N239" s="14"/>
      <c r="O239" s="14"/>
      <c r="P239" s="14"/>
      <c r="Q239" s="14"/>
      <c r="R239" s="14"/>
      <c r="S239" s="14"/>
      <c r="T239" s="14"/>
      <c r="U239" s="14"/>
      <c r="W239" s="1"/>
      <c r="AF239" s="14"/>
      <c r="AG239" s="14"/>
      <c r="AH239" s="14"/>
      <c r="AI239" s="14"/>
      <c r="AJ239" s="14"/>
      <c r="AK239" s="14"/>
    </row>
    <row r="240" spans="2:37" ht="15" customHeight="1" x14ac:dyDescent="0.15">
      <c r="B240" s="171"/>
      <c r="C240" s="77" t="s">
        <v>437</v>
      </c>
      <c r="H240" s="20">
        <f t="shared" si="160"/>
        <v>835</v>
      </c>
      <c r="I240" s="12">
        <f t="shared" si="161"/>
        <v>9.4610778443113777</v>
      </c>
      <c r="J240" s="12">
        <f t="shared" si="161"/>
        <v>4.431137724550898</v>
      </c>
      <c r="K240" s="12">
        <f t="shared" si="161"/>
        <v>47.544910179640723</v>
      </c>
      <c r="L240" s="12">
        <f t="shared" si="161"/>
        <v>38.562874251497007</v>
      </c>
      <c r="M240" s="4">
        <f t="shared" si="162"/>
        <v>100</v>
      </c>
      <c r="N240" s="14"/>
      <c r="O240" s="14"/>
      <c r="P240" s="14"/>
      <c r="Q240" s="14"/>
      <c r="R240" s="14"/>
      <c r="S240" s="14"/>
      <c r="T240" s="14"/>
      <c r="U240" s="14"/>
      <c r="W240" s="1"/>
      <c r="AF240" s="14"/>
      <c r="AG240" s="14"/>
      <c r="AH240" s="14"/>
      <c r="AI240" s="14"/>
      <c r="AJ240" s="14"/>
      <c r="AK240" s="14"/>
    </row>
    <row r="241" spans="2:37" ht="15" customHeight="1" x14ac:dyDescent="0.15">
      <c r="B241" s="171"/>
      <c r="C241" s="77" t="s">
        <v>438</v>
      </c>
      <c r="H241" s="20">
        <f t="shared" si="160"/>
        <v>835</v>
      </c>
      <c r="I241" s="12">
        <f t="shared" si="161"/>
        <v>32.814371257485028</v>
      </c>
      <c r="J241" s="12">
        <f t="shared" si="161"/>
        <v>10.419161676646707</v>
      </c>
      <c r="K241" s="12">
        <f t="shared" si="161"/>
        <v>34.011976047904191</v>
      </c>
      <c r="L241" s="12">
        <f t="shared" si="161"/>
        <v>22.754491017964071</v>
      </c>
      <c r="M241" s="4">
        <f t="shared" si="162"/>
        <v>100</v>
      </c>
      <c r="N241" s="14"/>
      <c r="O241" s="14"/>
      <c r="P241" s="14"/>
      <c r="Q241" s="14"/>
      <c r="R241" s="14"/>
      <c r="S241" s="14"/>
      <c r="T241" s="14"/>
      <c r="U241" s="14"/>
      <c r="W241" s="1"/>
      <c r="AF241" s="14"/>
      <c r="AG241" s="14"/>
      <c r="AH241" s="14"/>
      <c r="AI241" s="14"/>
      <c r="AJ241" s="14"/>
      <c r="AK241" s="14"/>
    </row>
    <row r="242" spans="2:37" ht="15" customHeight="1" x14ac:dyDescent="0.15">
      <c r="B242" s="171"/>
      <c r="C242" s="77" t="s">
        <v>439</v>
      </c>
      <c r="H242" s="20">
        <f t="shared" si="160"/>
        <v>835</v>
      </c>
      <c r="I242" s="12">
        <f t="shared" si="161"/>
        <v>2.6347305389221556</v>
      </c>
      <c r="J242" s="12">
        <f t="shared" si="161"/>
        <v>2.1556886227544911</v>
      </c>
      <c r="K242" s="12">
        <f t="shared" si="161"/>
        <v>52.335329341317362</v>
      </c>
      <c r="L242" s="12">
        <f t="shared" si="161"/>
        <v>42.874251497005986</v>
      </c>
      <c r="M242" s="4">
        <f t="shared" si="162"/>
        <v>100</v>
      </c>
      <c r="N242" s="14"/>
      <c r="O242" s="14"/>
      <c r="P242" s="14"/>
      <c r="Q242" s="14"/>
      <c r="R242" s="14"/>
      <c r="S242" s="14"/>
      <c r="T242" s="14"/>
      <c r="U242" s="14"/>
      <c r="W242" s="1"/>
      <c r="AF242" s="14"/>
      <c r="AG242" s="14"/>
      <c r="AH242" s="14"/>
      <c r="AI242" s="14"/>
      <c r="AJ242" s="14"/>
      <c r="AK242" s="14"/>
    </row>
    <row r="243" spans="2:37" ht="15" customHeight="1" x14ac:dyDescent="0.15">
      <c r="B243" s="172"/>
      <c r="C243" s="77" t="s">
        <v>440</v>
      </c>
      <c r="H243" s="20">
        <f t="shared" si="160"/>
        <v>835</v>
      </c>
      <c r="I243" s="12">
        <f t="shared" si="161"/>
        <v>4.6706586826347305</v>
      </c>
      <c r="J243" s="12">
        <f t="shared" si="161"/>
        <v>1.5568862275449102</v>
      </c>
      <c r="K243" s="12">
        <f t="shared" si="161"/>
        <v>52.574850299401199</v>
      </c>
      <c r="L243" s="12">
        <f t="shared" si="161"/>
        <v>41.197604790419163</v>
      </c>
      <c r="M243" s="4">
        <f t="shared" si="162"/>
        <v>100</v>
      </c>
      <c r="N243" s="14"/>
      <c r="O243" s="14"/>
      <c r="P243" s="14"/>
      <c r="Q243" s="14"/>
      <c r="R243" s="14"/>
      <c r="S243" s="14"/>
      <c r="T243" s="14"/>
      <c r="U243" s="14"/>
      <c r="W243" s="1"/>
      <c r="AF243" s="14"/>
      <c r="AG243" s="14"/>
      <c r="AH243" s="14"/>
      <c r="AI243" s="14"/>
      <c r="AJ243" s="14"/>
      <c r="AK243" s="14"/>
    </row>
    <row r="244" spans="2:37" ht="15" customHeight="1" x14ac:dyDescent="0.15">
      <c r="B244" s="171"/>
      <c r="C244" s="77" t="s">
        <v>441</v>
      </c>
      <c r="H244" s="20">
        <f t="shared" si="160"/>
        <v>835</v>
      </c>
      <c r="I244" s="12">
        <f t="shared" si="161"/>
        <v>3.2335329341317367</v>
      </c>
      <c r="J244" s="12">
        <f t="shared" si="161"/>
        <v>0.47904191616766467</v>
      </c>
      <c r="K244" s="12">
        <f t="shared" si="161"/>
        <v>53.892215568862277</v>
      </c>
      <c r="L244" s="12">
        <f t="shared" si="161"/>
        <v>42.395209580838319</v>
      </c>
      <c r="M244" s="4">
        <f t="shared" si="162"/>
        <v>100</v>
      </c>
      <c r="N244" s="14"/>
      <c r="O244" s="14"/>
      <c r="P244" s="14"/>
      <c r="Q244" s="14"/>
      <c r="R244" s="14"/>
      <c r="S244" s="14"/>
      <c r="T244" s="14"/>
      <c r="U244" s="14"/>
      <c r="W244" s="1"/>
      <c r="AF244" s="14"/>
      <c r="AG244" s="14"/>
      <c r="AH244" s="14"/>
      <c r="AI244" s="14"/>
      <c r="AJ244" s="14"/>
      <c r="AK244" s="14"/>
    </row>
    <row r="245" spans="2:37" ht="15" customHeight="1" x14ac:dyDescent="0.15">
      <c r="B245" s="171"/>
      <c r="C245" s="77" t="s">
        <v>442</v>
      </c>
      <c r="H245" s="20">
        <f t="shared" si="160"/>
        <v>835</v>
      </c>
      <c r="I245" s="12">
        <f t="shared" si="161"/>
        <v>0.3592814371257485</v>
      </c>
      <c r="J245" s="12">
        <f t="shared" si="161"/>
        <v>2.7544910179640718</v>
      </c>
      <c r="K245" s="12">
        <f t="shared" si="161"/>
        <v>53.173652694610773</v>
      </c>
      <c r="L245" s="12">
        <f t="shared" si="161"/>
        <v>43.712574850299404</v>
      </c>
      <c r="M245" s="4">
        <f t="shared" si="162"/>
        <v>100</v>
      </c>
      <c r="N245" s="14"/>
      <c r="O245" s="14"/>
      <c r="P245" s="14"/>
      <c r="Q245" s="14"/>
      <c r="R245" s="14"/>
      <c r="S245" s="14"/>
      <c r="T245" s="14"/>
      <c r="U245" s="14"/>
      <c r="W245" s="1"/>
      <c r="AF245" s="14"/>
      <c r="AG245" s="14"/>
      <c r="AH245" s="14"/>
      <c r="AI245" s="14"/>
      <c r="AJ245" s="14"/>
      <c r="AK245" s="14"/>
    </row>
    <row r="246" spans="2:37" ht="15" customHeight="1" x14ac:dyDescent="0.15">
      <c r="B246" s="171"/>
      <c r="C246" s="77" t="s">
        <v>443</v>
      </c>
      <c r="H246" s="20">
        <f t="shared" si="160"/>
        <v>835</v>
      </c>
      <c r="I246" s="12">
        <f t="shared" si="161"/>
        <v>0.71856287425149701</v>
      </c>
      <c r="J246" s="12">
        <f t="shared" si="161"/>
        <v>0.11976047904191617</v>
      </c>
      <c r="K246" s="12">
        <f t="shared" si="161"/>
        <v>55.329341317365262</v>
      </c>
      <c r="L246" s="12">
        <f t="shared" si="161"/>
        <v>43.832335329341312</v>
      </c>
      <c r="M246" s="4">
        <f t="shared" si="162"/>
        <v>99.999999999999986</v>
      </c>
      <c r="N246" s="14"/>
      <c r="O246" s="14"/>
      <c r="P246" s="14"/>
      <c r="Q246" s="14"/>
      <c r="R246" s="14"/>
      <c r="S246" s="14"/>
      <c r="T246" s="14"/>
      <c r="U246" s="14"/>
      <c r="W246" s="1"/>
      <c r="AF246" s="14"/>
      <c r="AG246" s="14"/>
      <c r="AH246" s="14"/>
      <c r="AI246" s="14"/>
      <c r="AJ246" s="14"/>
      <c r="AK246" s="14"/>
    </row>
    <row r="247" spans="2:37" ht="15" customHeight="1" x14ac:dyDescent="0.15">
      <c r="B247" s="171"/>
      <c r="C247" s="77" t="s">
        <v>444</v>
      </c>
      <c r="H247" s="20">
        <f t="shared" si="160"/>
        <v>835</v>
      </c>
      <c r="I247" s="12">
        <f t="shared" si="161"/>
        <v>1.9161676646706587</v>
      </c>
      <c r="J247" s="12">
        <f t="shared" si="161"/>
        <v>1.437125748502994</v>
      </c>
      <c r="K247" s="12">
        <f t="shared" si="161"/>
        <v>54.011976047904184</v>
      </c>
      <c r="L247" s="12">
        <f t="shared" si="161"/>
        <v>42.634730538922156</v>
      </c>
      <c r="M247" s="4">
        <f t="shared" si="162"/>
        <v>100</v>
      </c>
      <c r="N247" s="14"/>
      <c r="O247" s="14"/>
      <c r="P247" s="14"/>
      <c r="Q247" s="14"/>
      <c r="R247" s="14"/>
      <c r="S247" s="14"/>
      <c r="T247" s="14"/>
      <c r="U247" s="14"/>
      <c r="W247" s="1"/>
      <c r="AF247" s="14"/>
      <c r="AG247" s="14"/>
      <c r="AH247" s="14"/>
      <c r="AI247" s="14"/>
      <c r="AJ247" s="14"/>
      <c r="AK247" s="14"/>
    </row>
    <row r="248" spans="2:37" ht="15" customHeight="1" x14ac:dyDescent="0.15">
      <c r="B248" s="171"/>
      <c r="C248" s="77" t="s">
        <v>445</v>
      </c>
      <c r="H248" s="20">
        <f t="shared" si="160"/>
        <v>835</v>
      </c>
      <c r="I248" s="12">
        <f t="shared" si="161"/>
        <v>0.23952095808383234</v>
      </c>
      <c r="J248" s="12">
        <f t="shared" si="161"/>
        <v>0.3592814371257485</v>
      </c>
      <c r="K248" s="12">
        <f t="shared" si="161"/>
        <v>55.568862275449106</v>
      </c>
      <c r="L248" s="12">
        <f t="shared" si="161"/>
        <v>43.832335329341312</v>
      </c>
      <c r="M248" s="4">
        <f t="shared" si="162"/>
        <v>100</v>
      </c>
      <c r="N248" s="14"/>
      <c r="O248" s="14"/>
      <c r="P248" s="14"/>
      <c r="Q248" s="14"/>
      <c r="R248" s="14"/>
      <c r="S248" s="14"/>
      <c r="T248" s="14"/>
      <c r="U248" s="14"/>
      <c r="W248" s="1"/>
      <c r="AF248" s="14"/>
      <c r="AG248" s="14"/>
      <c r="AH248" s="14"/>
      <c r="AI248" s="14"/>
      <c r="AJ248" s="14"/>
      <c r="AK248" s="14"/>
    </row>
    <row r="249" spans="2:37" ht="15" customHeight="1" x14ac:dyDescent="0.15">
      <c r="B249" s="173"/>
      <c r="C249" s="65" t="s">
        <v>446</v>
      </c>
      <c r="D249" s="36"/>
      <c r="E249" s="36"/>
      <c r="F249" s="36"/>
      <c r="G249" s="36"/>
      <c r="H249" s="21">
        <f t="shared" si="160"/>
        <v>835</v>
      </c>
      <c r="I249" s="13">
        <f t="shared" si="161"/>
        <v>0.95808383233532934</v>
      </c>
      <c r="J249" s="13">
        <f t="shared" si="161"/>
        <v>1.9161676646706587</v>
      </c>
      <c r="K249" s="13">
        <f t="shared" si="161"/>
        <v>54.011976047904184</v>
      </c>
      <c r="L249" s="13">
        <f t="shared" si="161"/>
        <v>43.113772455089823</v>
      </c>
      <c r="M249" s="5">
        <f t="shared" si="162"/>
        <v>100</v>
      </c>
      <c r="N249" s="14"/>
      <c r="O249" s="14"/>
      <c r="P249" s="14"/>
      <c r="Q249" s="14"/>
      <c r="R249" s="14"/>
      <c r="S249" s="14"/>
      <c r="T249" s="14"/>
      <c r="U249" s="14"/>
      <c r="W249" s="1"/>
      <c r="AF249" s="14"/>
      <c r="AG249" s="14"/>
      <c r="AH249" s="14"/>
      <c r="AI249" s="14"/>
      <c r="AJ249" s="14"/>
      <c r="AK249" s="14"/>
    </row>
    <row r="250" spans="2:37" ht="15" customHeight="1" x14ac:dyDescent="0.15">
      <c r="B250" s="62"/>
      <c r="C250" s="55"/>
      <c r="D250" s="55"/>
      <c r="E250" s="55"/>
      <c r="F250" s="53"/>
      <c r="G250" s="14"/>
      <c r="H250" s="14"/>
      <c r="I250" s="14"/>
      <c r="J250" s="14"/>
      <c r="K250" s="14"/>
      <c r="L250" s="14"/>
      <c r="M250" s="14"/>
      <c r="N250" s="14"/>
      <c r="O250" s="14"/>
      <c r="P250" s="14"/>
      <c r="Q250" s="14"/>
      <c r="R250" s="14"/>
      <c r="S250" s="14"/>
      <c r="T250" s="14"/>
      <c r="U250" s="14"/>
      <c r="W250" s="1"/>
      <c r="AF250" s="14"/>
      <c r="AG250" s="14"/>
      <c r="AH250" s="14"/>
      <c r="AI250" s="14"/>
      <c r="AJ250" s="14"/>
      <c r="AK250" s="14"/>
    </row>
    <row r="251" spans="2:37" ht="15" customHeight="1" x14ac:dyDescent="0.15">
      <c r="B251" s="57" t="s">
        <v>390</v>
      </c>
      <c r="C251" s="58"/>
      <c r="D251" s="28"/>
      <c r="E251" s="28"/>
      <c r="F251" s="28"/>
      <c r="G251" s="28"/>
      <c r="H251" s="29"/>
      <c r="I251" s="81" t="s">
        <v>284</v>
      </c>
      <c r="J251" s="117" t="s">
        <v>285</v>
      </c>
      <c r="K251" s="81" t="s">
        <v>286</v>
      </c>
      <c r="L251" s="82" t="s">
        <v>287</v>
      </c>
      <c r="M251" s="81" t="s">
        <v>288</v>
      </c>
      <c r="O251" s="14"/>
      <c r="P251" s="14"/>
      <c r="Q251" s="14"/>
      <c r="R251" s="14"/>
      <c r="S251" s="14"/>
      <c r="T251" s="14"/>
      <c r="U251" s="14"/>
      <c r="W251" s="1"/>
      <c r="AF251" s="14"/>
      <c r="AG251" s="14"/>
      <c r="AI251" s="14"/>
      <c r="AJ251" s="14"/>
      <c r="AK251" s="14"/>
    </row>
    <row r="252" spans="2:37" ht="15" customHeight="1" x14ac:dyDescent="0.15">
      <c r="B252" s="170" t="s">
        <v>289</v>
      </c>
      <c r="C252" s="64" t="s">
        <v>435</v>
      </c>
      <c r="H252" s="190"/>
      <c r="I252" s="8">
        <v>216</v>
      </c>
      <c r="J252" s="8">
        <v>103</v>
      </c>
      <c r="K252" s="8">
        <v>573</v>
      </c>
      <c r="L252" s="8">
        <v>209</v>
      </c>
      <c r="M252" s="17">
        <f>SUM(I252:L252)</f>
        <v>1101</v>
      </c>
      <c r="O252" s="14"/>
      <c r="P252" s="14"/>
      <c r="Q252" s="14"/>
      <c r="R252" s="14"/>
      <c r="S252" s="14"/>
      <c r="T252" s="14"/>
      <c r="U252" s="14"/>
      <c r="W252" s="1"/>
      <c r="AF252" s="14"/>
      <c r="AG252" s="14"/>
      <c r="AI252" s="14"/>
      <c r="AJ252" s="14"/>
      <c r="AK252" s="14"/>
    </row>
    <row r="253" spans="2:37" ht="15" customHeight="1" x14ac:dyDescent="0.15">
      <c r="B253" s="171"/>
      <c r="C253" s="77" t="s">
        <v>436</v>
      </c>
      <c r="H253" s="190"/>
      <c r="I253" s="9">
        <v>487</v>
      </c>
      <c r="J253" s="9">
        <v>90</v>
      </c>
      <c r="K253" s="9">
        <v>371</v>
      </c>
      <c r="L253" s="9">
        <v>153</v>
      </c>
      <c r="M253" s="18">
        <f t="shared" ref="M253:M263" si="163">SUM(I253:L253)</f>
        <v>1101</v>
      </c>
      <c r="O253" s="14"/>
      <c r="P253" s="14"/>
      <c r="Q253" s="14"/>
      <c r="R253" s="14"/>
      <c r="S253" s="14"/>
      <c r="T253" s="14"/>
      <c r="U253" s="14"/>
      <c r="W253" s="1"/>
      <c r="AF253" s="14"/>
      <c r="AG253" s="14"/>
      <c r="AI253" s="14"/>
      <c r="AJ253" s="14"/>
      <c r="AK253" s="14"/>
    </row>
    <row r="254" spans="2:37" ht="15" customHeight="1" x14ac:dyDescent="0.15">
      <c r="B254" s="171"/>
      <c r="C254" s="77" t="s">
        <v>437</v>
      </c>
      <c r="H254" s="190"/>
      <c r="I254" s="9">
        <v>109</v>
      </c>
      <c r="J254" s="9">
        <v>63</v>
      </c>
      <c r="K254" s="9">
        <v>662</v>
      </c>
      <c r="L254" s="9">
        <v>267</v>
      </c>
      <c r="M254" s="18">
        <f t="shared" si="163"/>
        <v>1101</v>
      </c>
      <c r="O254" s="14"/>
      <c r="P254" s="14"/>
      <c r="Q254" s="14"/>
      <c r="R254" s="14"/>
      <c r="S254" s="14"/>
      <c r="T254" s="14"/>
      <c r="U254" s="14"/>
      <c r="W254" s="1"/>
      <c r="AF254" s="14"/>
      <c r="AG254" s="14"/>
      <c r="AI254" s="14"/>
      <c r="AJ254" s="14"/>
      <c r="AK254" s="14"/>
    </row>
    <row r="255" spans="2:37" ht="15" customHeight="1" x14ac:dyDescent="0.15">
      <c r="B255" s="171"/>
      <c r="C255" s="77" t="s">
        <v>438</v>
      </c>
      <c r="H255" s="190"/>
      <c r="I255" s="9">
        <v>353</v>
      </c>
      <c r="J255" s="9">
        <v>101</v>
      </c>
      <c r="K255" s="9">
        <v>491</v>
      </c>
      <c r="L255" s="9">
        <v>156</v>
      </c>
      <c r="M255" s="18">
        <f t="shared" si="163"/>
        <v>1101</v>
      </c>
      <c r="O255" s="14"/>
      <c r="P255" s="14"/>
      <c r="Q255" s="14"/>
      <c r="R255" s="14"/>
      <c r="S255" s="14"/>
      <c r="T255" s="14"/>
      <c r="U255" s="14"/>
      <c r="W255" s="1"/>
      <c r="AF255" s="14"/>
      <c r="AG255" s="14"/>
      <c r="AI255" s="14"/>
      <c r="AJ255" s="14"/>
      <c r="AK255" s="14"/>
    </row>
    <row r="256" spans="2:37" ht="15" customHeight="1" x14ac:dyDescent="0.15">
      <c r="B256" s="171"/>
      <c r="C256" s="77" t="s">
        <v>439</v>
      </c>
      <c r="H256" s="190"/>
      <c r="I256" s="9">
        <v>33</v>
      </c>
      <c r="J256" s="9">
        <v>33</v>
      </c>
      <c r="K256" s="9">
        <v>747</v>
      </c>
      <c r="L256" s="9">
        <v>288</v>
      </c>
      <c r="M256" s="18">
        <f t="shared" si="163"/>
        <v>1101</v>
      </c>
      <c r="O256" s="14"/>
      <c r="P256" s="14"/>
      <c r="Q256" s="14"/>
      <c r="R256" s="14"/>
      <c r="S256" s="14"/>
      <c r="T256" s="14"/>
      <c r="U256" s="14"/>
      <c r="W256" s="1"/>
      <c r="AF256" s="14"/>
      <c r="AG256" s="14"/>
      <c r="AI256" s="14"/>
      <c r="AJ256" s="14"/>
      <c r="AK256" s="14"/>
    </row>
    <row r="257" spans="2:37" ht="15" customHeight="1" x14ac:dyDescent="0.15">
      <c r="B257" s="172"/>
      <c r="C257" s="77" t="s">
        <v>440</v>
      </c>
      <c r="H257" s="190"/>
      <c r="I257" s="9">
        <v>83</v>
      </c>
      <c r="J257" s="9">
        <v>31</v>
      </c>
      <c r="K257" s="9">
        <v>724</v>
      </c>
      <c r="L257" s="9">
        <v>263</v>
      </c>
      <c r="M257" s="18">
        <f t="shared" si="163"/>
        <v>1101</v>
      </c>
      <c r="O257" s="14"/>
      <c r="P257" s="14"/>
      <c r="Q257" s="14"/>
      <c r="R257" s="14"/>
      <c r="S257" s="14"/>
      <c r="T257" s="14"/>
      <c r="U257" s="14"/>
      <c r="W257" s="1"/>
      <c r="AF257" s="14"/>
      <c r="AG257" s="14"/>
      <c r="AI257" s="14"/>
      <c r="AJ257" s="14"/>
      <c r="AK257" s="14"/>
    </row>
    <row r="258" spans="2:37" ht="15" customHeight="1" x14ac:dyDescent="0.15">
      <c r="B258" s="171"/>
      <c r="C258" s="77" t="s">
        <v>441</v>
      </c>
      <c r="H258" s="190"/>
      <c r="I258" s="9">
        <v>73</v>
      </c>
      <c r="J258" s="9">
        <v>12</v>
      </c>
      <c r="K258" s="9">
        <v>723</v>
      </c>
      <c r="L258" s="9">
        <v>293</v>
      </c>
      <c r="M258" s="18">
        <f t="shared" si="163"/>
        <v>1101</v>
      </c>
      <c r="O258" s="14"/>
      <c r="P258" s="14"/>
      <c r="Q258" s="14"/>
      <c r="R258" s="14"/>
      <c r="S258" s="14"/>
      <c r="T258" s="14"/>
      <c r="U258" s="14"/>
      <c r="W258" s="1"/>
      <c r="AF258" s="14"/>
      <c r="AG258" s="14"/>
      <c r="AI258" s="14"/>
      <c r="AJ258" s="14"/>
      <c r="AK258" s="14"/>
    </row>
    <row r="259" spans="2:37" ht="15" customHeight="1" x14ac:dyDescent="0.15">
      <c r="B259" s="171"/>
      <c r="C259" s="77" t="s">
        <v>442</v>
      </c>
      <c r="H259" s="190"/>
      <c r="I259" s="9">
        <v>10</v>
      </c>
      <c r="J259" s="9">
        <v>39</v>
      </c>
      <c r="K259" s="9">
        <v>759</v>
      </c>
      <c r="L259" s="9">
        <v>293</v>
      </c>
      <c r="M259" s="18">
        <f t="shared" si="163"/>
        <v>1101</v>
      </c>
      <c r="O259" s="14"/>
      <c r="P259" s="14"/>
      <c r="Q259" s="14"/>
      <c r="R259" s="14"/>
      <c r="S259" s="14"/>
      <c r="T259" s="14"/>
      <c r="U259" s="14"/>
      <c r="W259" s="1"/>
      <c r="AF259" s="14"/>
      <c r="AG259" s="14"/>
      <c r="AI259" s="14"/>
      <c r="AJ259" s="14"/>
      <c r="AK259" s="14"/>
    </row>
    <row r="260" spans="2:37" ht="15" customHeight="1" x14ac:dyDescent="0.15">
      <c r="B260" s="171"/>
      <c r="C260" s="77" t="s">
        <v>443</v>
      </c>
      <c r="H260" s="190"/>
      <c r="I260" s="9">
        <v>7</v>
      </c>
      <c r="J260" s="9">
        <v>15</v>
      </c>
      <c r="K260" s="9">
        <v>777</v>
      </c>
      <c r="L260" s="9">
        <v>302</v>
      </c>
      <c r="M260" s="18">
        <f t="shared" si="163"/>
        <v>1101</v>
      </c>
      <c r="N260" s="14"/>
      <c r="O260" s="14"/>
      <c r="P260" s="14"/>
      <c r="Q260" s="14"/>
      <c r="R260" s="14"/>
      <c r="S260" s="14"/>
      <c r="T260" s="14"/>
      <c r="U260" s="14"/>
      <c r="W260" s="1"/>
      <c r="AF260" s="14"/>
      <c r="AG260" s="14"/>
      <c r="AH260" s="14"/>
      <c r="AI260" s="14"/>
      <c r="AJ260" s="14"/>
      <c r="AK260" s="14"/>
    </row>
    <row r="261" spans="2:37" ht="15" customHeight="1" x14ac:dyDescent="0.15">
      <c r="B261" s="171"/>
      <c r="C261" s="77" t="s">
        <v>444</v>
      </c>
      <c r="H261" s="190"/>
      <c r="I261" s="9">
        <v>54</v>
      </c>
      <c r="J261" s="9">
        <v>29</v>
      </c>
      <c r="K261" s="9">
        <v>730</v>
      </c>
      <c r="L261" s="9">
        <v>288</v>
      </c>
      <c r="M261" s="18">
        <f t="shared" si="163"/>
        <v>1101</v>
      </c>
      <c r="N261" s="14"/>
      <c r="O261" s="14"/>
      <c r="P261" s="14"/>
      <c r="Q261" s="14"/>
      <c r="R261" s="14"/>
      <c r="S261" s="14"/>
      <c r="T261" s="14"/>
      <c r="U261" s="14"/>
      <c r="W261" s="1"/>
      <c r="AF261" s="14"/>
      <c r="AG261" s="14"/>
      <c r="AH261" s="14"/>
      <c r="AI261" s="14"/>
      <c r="AJ261" s="14"/>
      <c r="AK261" s="14"/>
    </row>
    <row r="262" spans="2:37" ht="15" customHeight="1" x14ac:dyDescent="0.15">
      <c r="B262" s="171"/>
      <c r="C262" s="77" t="s">
        <v>445</v>
      </c>
      <c r="H262" s="190"/>
      <c r="I262" s="9">
        <v>5</v>
      </c>
      <c r="J262" s="9">
        <v>16</v>
      </c>
      <c r="K262" s="9">
        <v>779</v>
      </c>
      <c r="L262" s="9">
        <v>301</v>
      </c>
      <c r="M262" s="18">
        <f t="shared" si="163"/>
        <v>1101</v>
      </c>
      <c r="N262" s="14"/>
      <c r="O262" s="14"/>
      <c r="P262" s="14"/>
      <c r="Q262" s="14"/>
      <c r="R262" s="14"/>
      <c r="S262" s="14"/>
      <c r="T262" s="14"/>
      <c r="U262" s="14"/>
      <c r="W262" s="1"/>
      <c r="AF262" s="14"/>
      <c r="AG262" s="14"/>
      <c r="AH262" s="14"/>
      <c r="AI262" s="14"/>
      <c r="AJ262" s="14"/>
      <c r="AK262" s="14"/>
    </row>
    <row r="263" spans="2:37" ht="15" customHeight="1" x14ac:dyDescent="0.15">
      <c r="B263" s="173"/>
      <c r="C263" s="65" t="s">
        <v>446</v>
      </c>
      <c r="D263" s="36"/>
      <c r="E263" s="36"/>
      <c r="F263" s="36"/>
      <c r="G263" s="36"/>
      <c r="H263" s="124"/>
      <c r="I263" s="10">
        <v>15</v>
      </c>
      <c r="J263" s="10">
        <v>44</v>
      </c>
      <c r="K263" s="10">
        <v>745</v>
      </c>
      <c r="L263" s="10">
        <v>297</v>
      </c>
      <c r="M263" s="19">
        <f t="shared" si="163"/>
        <v>1101</v>
      </c>
      <c r="N263" s="14"/>
      <c r="O263" s="14"/>
      <c r="P263" s="14"/>
      <c r="Q263" s="14"/>
      <c r="R263" s="14"/>
      <c r="S263" s="14"/>
      <c r="T263" s="14"/>
      <c r="U263" s="14"/>
      <c r="W263" s="1"/>
      <c r="AF263" s="14"/>
      <c r="AG263" s="14"/>
      <c r="AH263" s="14"/>
      <c r="AI263" s="14"/>
      <c r="AJ263" s="14"/>
      <c r="AK263" s="14"/>
    </row>
    <row r="264" spans="2:37" ht="15" customHeight="1" x14ac:dyDescent="0.15">
      <c r="B264" s="170" t="s">
        <v>3</v>
      </c>
      <c r="C264" s="64" t="s">
        <v>435</v>
      </c>
      <c r="H264" s="20">
        <f t="shared" ref="H264:H275" si="164">$M$252</f>
        <v>1101</v>
      </c>
      <c r="I264" s="11">
        <f t="shared" ref="I264:L275" si="165">IF($H264=0,0,I252/$H264*100)</f>
        <v>19.618528610354225</v>
      </c>
      <c r="J264" s="11">
        <f t="shared" si="165"/>
        <v>9.3551316984559492</v>
      </c>
      <c r="K264" s="11">
        <f t="shared" si="165"/>
        <v>52.043596730245234</v>
      </c>
      <c r="L264" s="11">
        <f t="shared" si="165"/>
        <v>18.982742960944595</v>
      </c>
      <c r="M264" s="3">
        <f>SUM(I264:L264)</f>
        <v>100</v>
      </c>
      <c r="N264" s="14"/>
      <c r="O264" s="14"/>
      <c r="P264" s="14"/>
      <c r="Q264" s="14"/>
      <c r="R264" s="14"/>
      <c r="S264" s="14"/>
      <c r="T264" s="14"/>
      <c r="U264" s="14"/>
      <c r="W264" s="1"/>
      <c r="AF264" s="14"/>
      <c r="AG264" s="14"/>
      <c r="AH264" s="14"/>
      <c r="AI264" s="14"/>
      <c r="AJ264" s="14"/>
      <c r="AK264" s="14"/>
    </row>
    <row r="265" spans="2:37" ht="15" customHeight="1" x14ac:dyDescent="0.15">
      <c r="B265" s="171"/>
      <c r="C265" s="77" t="s">
        <v>436</v>
      </c>
      <c r="H265" s="20">
        <f t="shared" si="164"/>
        <v>1101</v>
      </c>
      <c r="I265" s="12">
        <f t="shared" si="165"/>
        <v>44.232515894641232</v>
      </c>
      <c r="J265" s="12">
        <f t="shared" si="165"/>
        <v>8.1743869209809272</v>
      </c>
      <c r="K265" s="12">
        <f t="shared" si="165"/>
        <v>33.696639418710262</v>
      </c>
      <c r="L265" s="12">
        <f t="shared" si="165"/>
        <v>13.896457765667575</v>
      </c>
      <c r="M265" s="4">
        <f t="shared" ref="M265:M275" si="166">SUM(I265:L265)</f>
        <v>100</v>
      </c>
      <c r="N265" s="14"/>
      <c r="O265" s="14"/>
      <c r="P265" s="14"/>
      <c r="Q265" s="14"/>
      <c r="R265" s="14"/>
      <c r="S265" s="14"/>
      <c r="T265" s="14"/>
      <c r="U265" s="14"/>
      <c r="W265" s="1"/>
      <c r="AF265" s="14"/>
      <c r="AG265" s="14"/>
      <c r="AH265" s="14"/>
      <c r="AI265" s="14"/>
      <c r="AJ265" s="14"/>
      <c r="AK265" s="14"/>
    </row>
    <row r="266" spans="2:37" ht="15" customHeight="1" x14ac:dyDescent="0.15">
      <c r="B266" s="171"/>
      <c r="C266" s="77" t="s">
        <v>437</v>
      </c>
      <c r="H266" s="20">
        <f t="shared" si="164"/>
        <v>1101</v>
      </c>
      <c r="I266" s="12">
        <f t="shared" si="165"/>
        <v>9.9000908265213443</v>
      </c>
      <c r="J266" s="12">
        <f t="shared" si="165"/>
        <v>5.7220708446866482</v>
      </c>
      <c r="K266" s="12">
        <f t="shared" si="165"/>
        <v>60.127157129881923</v>
      </c>
      <c r="L266" s="12">
        <f t="shared" si="165"/>
        <v>24.250681198910083</v>
      </c>
      <c r="M266" s="4">
        <f t="shared" si="166"/>
        <v>100</v>
      </c>
      <c r="N266" s="14"/>
      <c r="O266" s="14"/>
      <c r="P266" s="14"/>
      <c r="Q266" s="14"/>
      <c r="R266" s="14"/>
      <c r="S266" s="14"/>
      <c r="T266" s="14"/>
      <c r="U266" s="14"/>
      <c r="W266" s="1"/>
      <c r="AF266" s="14"/>
      <c r="AG266" s="14"/>
      <c r="AH266" s="14"/>
      <c r="AI266" s="14"/>
      <c r="AJ266" s="14"/>
      <c r="AK266" s="14"/>
    </row>
    <row r="267" spans="2:37" ht="15" customHeight="1" x14ac:dyDescent="0.15">
      <c r="B267" s="171"/>
      <c r="C267" s="77" t="s">
        <v>438</v>
      </c>
      <c r="H267" s="20">
        <f t="shared" si="164"/>
        <v>1101</v>
      </c>
      <c r="I267" s="12">
        <f t="shared" si="165"/>
        <v>32.061762034514082</v>
      </c>
      <c r="J267" s="12">
        <f t="shared" si="165"/>
        <v>9.1734786557674841</v>
      </c>
      <c r="K267" s="12">
        <f t="shared" si="165"/>
        <v>44.595821980018165</v>
      </c>
      <c r="L267" s="12">
        <f t="shared" si="165"/>
        <v>14.168937329700274</v>
      </c>
      <c r="M267" s="4">
        <f t="shared" si="166"/>
        <v>100</v>
      </c>
      <c r="N267" s="14"/>
      <c r="O267" s="14"/>
      <c r="P267" s="14"/>
      <c r="Q267" s="14"/>
      <c r="R267" s="14"/>
      <c r="S267" s="14"/>
      <c r="T267" s="14"/>
      <c r="U267" s="14"/>
      <c r="W267" s="1"/>
      <c r="AF267" s="14"/>
      <c r="AG267" s="14"/>
      <c r="AH267" s="14"/>
      <c r="AI267" s="14"/>
      <c r="AJ267" s="14"/>
      <c r="AK267" s="14"/>
    </row>
    <row r="268" spans="2:37" ht="15" customHeight="1" x14ac:dyDescent="0.15">
      <c r="B268" s="171"/>
      <c r="C268" s="77" t="s">
        <v>439</v>
      </c>
      <c r="H268" s="20">
        <f t="shared" si="164"/>
        <v>1101</v>
      </c>
      <c r="I268" s="12">
        <f t="shared" si="165"/>
        <v>2.9972752043596729</v>
      </c>
      <c r="J268" s="12">
        <f t="shared" si="165"/>
        <v>2.9972752043596729</v>
      </c>
      <c r="K268" s="12">
        <f t="shared" si="165"/>
        <v>67.847411444141699</v>
      </c>
      <c r="L268" s="12">
        <f t="shared" si="165"/>
        <v>26.158038147138964</v>
      </c>
      <c r="M268" s="4">
        <f t="shared" si="166"/>
        <v>100.00000000000001</v>
      </c>
      <c r="N268" s="14"/>
      <c r="O268" s="14"/>
      <c r="P268" s="14"/>
      <c r="Q268" s="14"/>
      <c r="R268" s="14"/>
      <c r="S268" s="14"/>
      <c r="T268" s="14"/>
      <c r="U268" s="14"/>
      <c r="W268" s="1"/>
      <c r="AF268" s="14"/>
      <c r="AG268" s="14"/>
      <c r="AH268" s="14"/>
      <c r="AI268" s="14"/>
      <c r="AJ268" s="14"/>
      <c r="AK268" s="14"/>
    </row>
    <row r="269" spans="2:37" ht="15" customHeight="1" x14ac:dyDescent="0.15">
      <c r="B269" s="172"/>
      <c r="C269" s="77" t="s">
        <v>440</v>
      </c>
      <c r="H269" s="20">
        <f t="shared" si="164"/>
        <v>1101</v>
      </c>
      <c r="I269" s="12">
        <f t="shared" si="165"/>
        <v>7.5386012715712987</v>
      </c>
      <c r="J269" s="12">
        <f t="shared" si="165"/>
        <v>2.8156221616712078</v>
      </c>
      <c r="K269" s="12">
        <f t="shared" si="165"/>
        <v>65.758401453224351</v>
      </c>
      <c r="L269" s="12">
        <f t="shared" si="165"/>
        <v>23.887375113533153</v>
      </c>
      <c r="M269" s="4">
        <f t="shared" si="166"/>
        <v>100.00000000000001</v>
      </c>
      <c r="N269" s="14"/>
      <c r="O269" s="14"/>
      <c r="P269" s="14"/>
      <c r="Q269" s="14"/>
      <c r="R269" s="14"/>
      <c r="S269" s="14"/>
      <c r="T269" s="14"/>
      <c r="U269" s="14"/>
      <c r="W269" s="1"/>
      <c r="AF269" s="14"/>
      <c r="AG269" s="14"/>
      <c r="AH269" s="14"/>
      <c r="AI269" s="14"/>
      <c r="AJ269" s="14"/>
      <c r="AK269" s="14"/>
    </row>
    <row r="270" spans="2:37" ht="15" customHeight="1" x14ac:dyDescent="0.15">
      <c r="B270" s="171"/>
      <c r="C270" s="77" t="s">
        <v>441</v>
      </c>
      <c r="H270" s="20">
        <f t="shared" si="164"/>
        <v>1101</v>
      </c>
      <c r="I270" s="12">
        <f t="shared" si="165"/>
        <v>6.6303360581289734</v>
      </c>
      <c r="J270" s="12">
        <f t="shared" si="165"/>
        <v>1.0899182561307901</v>
      </c>
      <c r="K270" s="12">
        <f t="shared" si="165"/>
        <v>65.667574931880111</v>
      </c>
      <c r="L270" s="12">
        <f t="shared" si="165"/>
        <v>26.612170753860127</v>
      </c>
      <c r="M270" s="4">
        <f t="shared" si="166"/>
        <v>100</v>
      </c>
      <c r="N270" s="14"/>
      <c r="O270" s="14"/>
      <c r="P270" s="14"/>
      <c r="Q270" s="14"/>
      <c r="R270" s="14"/>
      <c r="S270" s="14"/>
      <c r="T270" s="14"/>
      <c r="U270" s="14"/>
      <c r="W270" s="1"/>
      <c r="AF270" s="14"/>
      <c r="AG270" s="14"/>
      <c r="AH270" s="14"/>
      <c r="AI270" s="14"/>
      <c r="AJ270" s="14"/>
      <c r="AK270" s="14"/>
    </row>
    <row r="271" spans="2:37" ht="15" customHeight="1" x14ac:dyDescent="0.15">
      <c r="B271" s="171"/>
      <c r="C271" s="77" t="s">
        <v>442</v>
      </c>
      <c r="H271" s="20">
        <f t="shared" si="164"/>
        <v>1101</v>
      </c>
      <c r="I271" s="12">
        <f t="shared" si="165"/>
        <v>0.90826521344232525</v>
      </c>
      <c r="J271" s="12">
        <f t="shared" si="165"/>
        <v>3.5422343324250685</v>
      </c>
      <c r="K271" s="12">
        <f t="shared" si="165"/>
        <v>68.937329700272471</v>
      </c>
      <c r="L271" s="12">
        <f t="shared" si="165"/>
        <v>26.612170753860127</v>
      </c>
      <c r="M271" s="4">
        <f t="shared" si="166"/>
        <v>99.999999999999986</v>
      </c>
      <c r="N271" s="14"/>
      <c r="O271" s="14"/>
      <c r="P271" s="14"/>
      <c r="Q271" s="14"/>
      <c r="R271" s="14"/>
      <c r="S271" s="14"/>
      <c r="T271" s="14"/>
      <c r="U271" s="14"/>
      <c r="W271" s="1"/>
      <c r="AF271" s="14"/>
      <c r="AG271" s="14"/>
      <c r="AH271" s="14"/>
      <c r="AI271" s="14"/>
      <c r="AJ271" s="14"/>
      <c r="AK271" s="14"/>
    </row>
    <row r="272" spans="2:37" ht="15" customHeight="1" x14ac:dyDescent="0.15">
      <c r="B272" s="171"/>
      <c r="C272" s="77" t="s">
        <v>443</v>
      </c>
      <c r="H272" s="20">
        <f t="shared" si="164"/>
        <v>1101</v>
      </c>
      <c r="I272" s="12">
        <f t="shared" si="165"/>
        <v>0.63578564940962767</v>
      </c>
      <c r="J272" s="12">
        <f t="shared" si="165"/>
        <v>1.3623978201634876</v>
      </c>
      <c r="K272" s="12">
        <f t="shared" si="165"/>
        <v>70.572207084468658</v>
      </c>
      <c r="L272" s="12">
        <f t="shared" si="165"/>
        <v>27.429609445958221</v>
      </c>
      <c r="M272" s="4">
        <f t="shared" si="166"/>
        <v>100</v>
      </c>
      <c r="N272" s="14"/>
      <c r="O272" s="14"/>
      <c r="P272" s="14"/>
      <c r="Q272" s="14"/>
      <c r="R272" s="14"/>
      <c r="S272" s="14"/>
      <c r="T272" s="14"/>
      <c r="U272" s="14"/>
      <c r="W272" s="1"/>
      <c r="AF272" s="14"/>
      <c r="AG272" s="14"/>
      <c r="AH272" s="14"/>
      <c r="AI272" s="14"/>
      <c r="AJ272" s="14"/>
      <c r="AK272" s="14"/>
    </row>
    <row r="273" spans="2:37" ht="15" customHeight="1" x14ac:dyDescent="0.15">
      <c r="B273" s="171"/>
      <c r="C273" s="77" t="s">
        <v>444</v>
      </c>
      <c r="H273" s="20">
        <f t="shared" si="164"/>
        <v>1101</v>
      </c>
      <c r="I273" s="12">
        <f t="shared" si="165"/>
        <v>4.9046321525885563</v>
      </c>
      <c r="J273" s="12">
        <f t="shared" si="165"/>
        <v>2.6339691189827432</v>
      </c>
      <c r="K273" s="12">
        <f t="shared" si="165"/>
        <v>66.303360581289738</v>
      </c>
      <c r="L273" s="12">
        <f t="shared" si="165"/>
        <v>26.158038147138964</v>
      </c>
      <c r="M273" s="4">
        <f t="shared" si="166"/>
        <v>100</v>
      </c>
      <c r="N273" s="14"/>
      <c r="O273" s="14"/>
      <c r="P273" s="14"/>
      <c r="Q273" s="14"/>
      <c r="R273" s="14"/>
      <c r="S273" s="14"/>
      <c r="T273" s="14"/>
      <c r="U273" s="14"/>
      <c r="W273" s="1"/>
      <c r="AF273" s="14"/>
      <c r="AG273" s="14"/>
      <c r="AH273" s="14"/>
      <c r="AI273" s="14"/>
      <c r="AJ273" s="14"/>
      <c r="AK273" s="14"/>
    </row>
    <row r="274" spans="2:37" ht="15" customHeight="1" x14ac:dyDescent="0.15">
      <c r="B274" s="171"/>
      <c r="C274" s="77" t="s">
        <v>445</v>
      </c>
      <c r="H274" s="20">
        <f t="shared" si="164"/>
        <v>1101</v>
      </c>
      <c r="I274" s="12">
        <f t="shared" si="165"/>
        <v>0.45413260672116262</v>
      </c>
      <c r="J274" s="12">
        <f t="shared" si="165"/>
        <v>1.4532243415077202</v>
      </c>
      <c r="K274" s="12">
        <f t="shared" si="165"/>
        <v>70.753860127157125</v>
      </c>
      <c r="L274" s="12">
        <f t="shared" si="165"/>
        <v>27.338782924613987</v>
      </c>
      <c r="M274" s="4">
        <f t="shared" si="166"/>
        <v>100</v>
      </c>
      <c r="N274" s="14"/>
      <c r="O274" s="14"/>
      <c r="P274" s="14"/>
      <c r="Q274" s="14"/>
      <c r="R274" s="14"/>
      <c r="S274" s="14"/>
      <c r="T274" s="14"/>
      <c r="U274" s="14"/>
      <c r="W274" s="1"/>
      <c r="AF274" s="14"/>
      <c r="AG274" s="14"/>
      <c r="AH274" s="14"/>
      <c r="AI274" s="14"/>
      <c r="AJ274" s="14"/>
      <c r="AK274" s="14"/>
    </row>
    <row r="275" spans="2:37" ht="15" customHeight="1" x14ac:dyDescent="0.15">
      <c r="B275" s="173"/>
      <c r="C275" s="65" t="s">
        <v>446</v>
      </c>
      <c r="D275" s="36"/>
      <c r="E275" s="36"/>
      <c r="F275" s="36"/>
      <c r="G275" s="36"/>
      <c r="H275" s="21">
        <f t="shared" si="164"/>
        <v>1101</v>
      </c>
      <c r="I275" s="13">
        <f t="shared" si="165"/>
        <v>1.3623978201634876</v>
      </c>
      <c r="J275" s="13">
        <f t="shared" si="165"/>
        <v>3.9963669391462306</v>
      </c>
      <c r="K275" s="13">
        <f t="shared" si="165"/>
        <v>67.665758401453218</v>
      </c>
      <c r="L275" s="13">
        <f t="shared" si="165"/>
        <v>26.975476839237057</v>
      </c>
      <c r="M275" s="5">
        <f t="shared" si="166"/>
        <v>100</v>
      </c>
      <c r="N275" s="14"/>
      <c r="O275" s="14"/>
      <c r="P275" s="14"/>
      <c r="Q275" s="14"/>
      <c r="R275" s="14"/>
      <c r="S275" s="14"/>
      <c r="T275" s="14"/>
      <c r="U275" s="14"/>
      <c r="W275" s="1"/>
      <c r="AF275" s="14"/>
      <c r="AG275" s="14"/>
      <c r="AH275" s="14"/>
      <c r="AI275" s="14"/>
      <c r="AJ275" s="14"/>
      <c r="AK275" s="14"/>
    </row>
    <row r="276" spans="2:37" ht="15" customHeight="1" x14ac:dyDescent="0.15">
      <c r="B276" s="62"/>
      <c r="C276" s="55"/>
      <c r="D276" s="55"/>
      <c r="E276" s="55"/>
      <c r="F276" s="53"/>
      <c r="G276" s="53"/>
      <c r="H276" s="14"/>
      <c r="I276" s="14"/>
      <c r="J276" s="14"/>
      <c r="K276" s="14"/>
      <c r="L276" s="14"/>
      <c r="M276" s="14"/>
      <c r="N276" s="14"/>
      <c r="O276" s="14"/>
      <c r="P276" s="14"/>
      <c r="Q276" s="14"/>
      <c r="R276" s="14"/>
      <c r="S276" s="14"/>
      <c r="T276" s="14"/>
      <c r="U276" s="14"/>
      <c r="W276" s="1"/>
      <c r="AF276" s="14"/>
      <c r="AG276" s="14"/>
      <c r="AH276" s="14"/>
      <c r="AI276" s="14"/>
      <c r="AJ276" s="14"/>
      <c r="AK276" s="14"/>
    </row>
    <row r="277" spans="2:37" ht="15" customHeight="1" x14ac:dyDescent="0.15">
      <c r="B277" s="57" t="s">
        <v>186</v>
      </c>
      <c r="C277" s="58"/>
      <c r="D277" s="28"/>
      <c r="E277" s="28"/>
      <c r="F277" s="28"/>
      <c r="G277" s="28"/>
      <c r="H277" s="29"/>
      <c r="I277" s="81" t="s">
        <v>284</v>
      </c>
      <c r="J277" s="117" t="s">
        <v>285</v>
      </c>
      <c r="K277" s="81" t="s">
        <v>286</v>
      </c>
      <c r="L277" s="82" t="s">
        <v>287</v>
      </c>
      <c r="M277" s="81" t="s">
        <v>288</v>
      </c>
      <c r="W277" s="1"/>
      <c r="AF277" s="14"/>
      <c r="AG277" s="14"/>
    </row>
    <row r="278" spans="2:37" ht="15" customHeight="1" x14ac:dyDescent="0.15">
      <c r="B278" s="170" t="s">
        <v>289</v>
      </c>
      <c r="C278" s="64" t="s">
        <v>435</v>
      </c>
      <c r="H278" s="190"/>
      <c r="I278" s="8">
        <v>203</v>
      </c>
      <c r="J278" s="8">
        <v>95</v>
      </c>
      <c r="K278" s="8">
        <v>465</v>
      </c>
      <c r="L278" s="8">
        <v>192</v>
      </c>
      <c r="M278" s="17">
        <f>SUM(I278:L278)</f>
        <v>955</v>
      </c>
      <c r="W278" s="1"/>
      <c r="AF278" s="14"/>
      <c r="AG278" s="14"/>
    </row>
    <row r="279" spans="2:37" ht="15" customHeight="1" x14ac:dyDescent="0.15">
      <c r="B279" s="171"/>
      <c r="C279" s="77" t="s">
        <v>436</v>
      </c>
      <c r="H279" s="190"/>
      <c r="I279" s="9">
        <v>472</v>
      </c>
      <c r="J279" s="9">
        <v>87</v>
      </c>
      <c r="K279" s="9">
        <v>270</v>
      </c>
      <c r="L279" s="9">
        <v>126</v>
      </c>
      <c r="M279" s="18">
        <f t="shared" ref="M279:M289" si="167">SUM(I279:L279)</f>
        <v>955</v>
      </c>
      <c r="W279" s="1"/>
      <c r="AF279" s="14"/>
      <c r="AG279" s="14"/>
    </row>
    <row r="280" spans="2:37" ht="15" customHeight="1" x14ac:dyDescent="0.15">
      <c r="B280" s="171"/>
      <c r="C280" s="77" t="s">
        <v>437</v>
      </c>
      <c r="H280" s="190"/>
      <c r="I280" s="9">
        <v>98</v>
      </c>
      <c r="J280" s="9">
        <v>61</v>
      </c>
      <c r="K280" s="9">
        <v>557</v>
      </c>
      <c r="L280" s="9">
        <v>239</v>
      </c>
      <c r="M280" s="18">
        <f t="shared" si="167"/>
        <v>955</v>
      </c>
      <c r="W280" s="1"/>
      <c r="AF280" s="14"/>
      <c r="AG280" s="14"/>
    </row>
    <row r="281" spans="2:37" ht="15" customHeight="1" x14ac:dyDescent="0.15">
      <c r="B281" s="171"/>
      <c r="C281" s="77" t="s">
        <v>438</v>
      </c>
      <c r="H281" s="190"/>
      <c r="I281" s="9">
        <v>327</v>
      </c>
      <c r="J281" s="9">
        <v>92</v>
      </c>
      <c r="K281" s="9">
        <v>401</v>
      </c>
      <c r="L281" s="9">
        <v>135</v>
      </c>
      <c r="M281" s="18">
        <f t="shared" si="167"/>
        <v>955</v>
      </c>
      <c r="W281" s="1"/>
      <c r="AF281" s="14"/>
      <c r="AG281" s="14"/>
    </row>
    <row r="282" spans="2:37" ht="15" customHeight="1" x14ac:dyDescent="0.15">
      <c r="B282" s="171"/>
      <c r="C282" s="77" t="s">
        <v>439</v>
      </c>
      <c r="H282" s="190"/>
      <c r="I282" s="9">
        <v>30</v>
      </c>
      <c r="J282" s="9">
        <v>25</v>
      </c>
      <c r="K282" s="9">
        <v>640</v>
      </c>
      <c r="L282" s="9">
        <v>260</v>
      </c>
      <c r="M282" s="18">
        <f t="shared" si="167"/>
        <v>955</v>
      </c>
      <c r="W282" s="1"/>
      <c r="AF282" s="14"/>
      <c r="AG282" s="14"/>
    </row>
    <row r="283" spans="2:37" ht="15" customHeight="1" x14ac:dyDescent="0.15">
      <c r="B283" s="172"/>
      <c r="C283" s="77" t="s">
        <v>440</v>
      </c>
      <c r="H283" s="190"/>
      <c r="I283" s="9">
        <v>82</v>
      </c>
      <c r="J283" s="9">
        <v>29</v>
      </c>
      <c r="K283" s="9">
        <v>611</v>
      </c>
      <c r="L283" s="9">
        <v>233</v>
      </c>
      <c r="M283" s="18">
        <f t="shared" si="167"/>
        <v>955</v>
      </c>
      <c r="W283" s="1"/>
      <c r="AF283" s="14"/>
      <c r="AG283" s="14"/>
    </row>
    <row r="284" spans="2:37" ht="15" customHeight="1" x14ac:dyDescent="0.15">
      <c r="B284" s="171"/>
      <c r="C284" s="77" t="s">
        <v>441</v>
      </c>
      <c r="H284" s="190"/>
      <c r="I284" s="9">
        <v>70</v>
      </c>
      <c r="J284" s="9">
        <v>12</v>
      </c>
      <c r="K284" s="9">
        <v>608</v>
      </c>
      <c r="L284" s="9">
        <v>265</v>
      </c>
      <c r="M284" s="18">
        <f t="shared" si="167"/>
        <v>955</v>
      </c>
      <c r="W284" s="1"/>
      <c r="AF284" s="14"/>
      <c r="AG284" s="14"/>
    </row>
    <row r="285" spans="2:37" ht="15" customHeight="1" x14ac:dyDescent="0.15">
      <c r="B285" s="171"/>
      <c r="C285" s="77" t="s">
        <v>442</v>
      </c>
      <c r="H285" s="190"/>
      <c r="I285" s="9">
        <v>7</v>
      </c>
      <c r="J285" s="9">
        <v>32</v>
      </c>
      <c r="K285" s="9">
        <v>650</v>
      </c>
      <c r="L285" s="9">
        <v>266</v>
      </c>
      <c r="M285" s="18">
        <f t="shared" si="167"/>
        <v>955</v>
      </c>
      <c r="W285" s="1"/>
      <c r="AF285" s="14"/>
      <c r="AG285" s="14"/>
    </row>
    <row r="286" spans="2:37" ht="15" customHeight="1" x14ac:dyDescent="0.15">
      <c r="B286" s="171"/>
      <c r="C286" s="77" t="s">
        <v>443</v>
      </c>
      <c r="H286" s="190"/>
      <c r="I286" s="9">
        <v>7</v>
      </c>
      <c r="J286" s="9">
        <v>14</v>
      </c>
      <c r="K286" s="9">
        <v>661</v>
      </c>
      <c r="L286" s="9">
        <v>273</v>
      </c>
      <c r="M286" s="18">
        <f t="shared" si="167"/>
        <v>955</v>
      </c>
      <c r="N286" s="14"/>
      <c r="O286" s="14"/>
      <c r="P286" s="14"/>
      <c r="Q286" s="14"/>
      <c r="R286" s="14"/>
      <c r="S286" s="14"/>
      <c r="T286" s="14"/>
      <c r="U286" s="14"/>
      <c r="W286" s="1"/>
      <c r="AF286" s="14"/>
      <c r="AG286" s="14"/>
      <c r="AH286" s="14"/>
      <c r="AI286" s="14"/>
      <c r="AJ286" s="14"/>
      <c r="AK286" s="14"/>
    </row>
    <row r="287" spans="2:37" ht="15" customHeight="1" x14ac:dyDescent="0.15">
      <c r="B287" s="171"/>
      <c r="C287" s="77" t="s">
        <v>444</v>
      </c>
      <c r="H287" s="190"/>
      <c r="I287" s="9">
        <v>44</v>
      </c>
      <c r="J287" s="9">
        <v>24</v>
      </c>
      <c r="K287" s="9">
        <v>625</v>
      </c>
      <c r="L287" s="9">
        <v>262</v>
      </c>
      <c r="M287" s="18">
        <f t="shared" si="167"/>
        <v>955</v>
      </c>
      <c r="N287" s="14"/>
      <c r="O287" s="14"/>
      <c r="P287" s="14"/>
      <c r="Q287" s="14"/>
      <c r="R287" s="14"/>
      <c r="S287" s="14"/>
      <c r="T287" s="14"/>
      <c r="U287" s="14"/>
      <c r="W287" s="1"/>
      <c r="AF287" s="14"/>
      <c r="AG287" s="14"/>
      <c r="AH287" s="14"/>
      <c r="AI287" s="14"/>
      <c r="AJ287" s="14"/>
      <c r="AK287" s="14"/>
    </row>
    <row r="288" spans="2:37" ht="15" customHeight="1" x14ac:dyDescent="0.15">
      <c r="B288" s="171"/>
      <c r="C288" s="77" t="s">
        <v>445</v>
      </c>
      <c r="H288" s="190"/>
      <c r="I288" s="9">
        <v>3</v>
      </c>
      <c r="J288" s="9">
        <v>14</v>
      </c>
      <c r="K288" s="9">
        <v>666</v>
      </c>
      <c r="L288" s="9">
        <v>272</v>
      </c>
      <c r="M288" s="18">
        <f t="shared" si="167"/>
        <v>955</v>
      </c>
      <c r="N288" s="14"/>
      <c r="O288" s="14"/>
      <c r="P288" s="14"/>
      <c r="Q288" s="14"/>
      <c r="R288" s="14"/>
      <c r="S288" s="14"/>
      <c r="T288" s="14"/>
      <c r="U288" s="14"/>
      <c r="W288" s="1"/>
      <c r="AF288" s="14"/>
      <c r="AG288" s="14"/>
      <c r="AH288" s="14"/>
      <c r="AI288" s="14"/>
      <c r="AJ288" s="14"/>
      <c r="AK288" s="14"/>
    </row>
    <row r="289" spans="1:37" ht="15" customHeight="1" x14ac:dyDescent="0.15">
      <c r="B289" s="173"/>
      <c r="C289" s="65" t="s">
        <v>446</v>
      </c>
      <c r="D289" s="36"/>
      <c r="E289" s="36"/>
      <c r="F289" s="36"/>
      <c r="G289" s="36"/>
      <c r="H289" s="124"/>
      <c r="I289" s="10">
        <v>12</v>
      </c>
      <c r="J289" s="10">
        <v>33</v>
      </c>
      <c r="K289" s="10">
        <v>641</v>
      </c>
      <c r="L289" s="10">
        <v>269</v>
      </c>
      <c r="M289" s="19">
        <f t="shared" si="167"/>
        <v>955</v>
      </c>
      <c r="N289" s="14"/>
      <c r="O289" s="14"/>
      <c r="P289" s="14"/>
      <c r="Q289" s="14"/>
      <c r="R289" s="14"/>
      <c r="S289" s="14"/>
      <c r="T289" s="14"/>
      <c r="U289" s="14"/>
      <c r="W289" s="1"/>
      <c r="AF289" s="14"/>
      <c r="AG289" s="14"/>
      <c r="AH289" s="14"/>
      <c r="AI289" s="14"/>
      <c r="AJ289" s="14"/>
      <c r="AK289" s="14"/>
    </row>
    <row r="290" spans="1:37" ht="15" customHeight="1" x14ac:dyDescent="0.15">
      <c r="B290" s="170" t="s">
        <v>3</v>
      </c>
      <c r="C290" s="64" t="s">
        <v>435</v>
      </c>
      <c r="H290" s="20">
        <f t="shared" ref="H290:H301" si="168">$M$278</f>
        <v>955</v>
      </c>
      <c r="I290" s="11">
        <f t="shared" ref="I290:L301" si="169">IF($H290=0,0,I278/$H290*100)</f>
        <v>21.256544502617803</v>
      </c>
      <c r="J290" s="11">
        <f t="shared" si="169"/>
        <v>9.9476439790575917</v>
      </c>
      <c r="K290" s="11">
        <f t="shared" si="169"/>
        <v>48.691099476439788</v>
      </c>
      <c r="L290" s="11">
        <f t="shared" si="169"/>
        <v>20.104712041884817</v>
      </c>
      <c r="M290" s="3">
        <f>SUM(I290:L290)</f>
        <v>100</v>
      </c>
      <c r="N290" s="14"/>
      <c r="O290" s="14"/>
      <c r="P290" s="14"/>
      <c r="Q290" s="14"/>
      <c r="R290" s="14"/>
      <c r="S290" s="14"/>
      <c r="T290" s="14"/>
      <c r="U290" s="14"/>
      <c r="W290" s="1"/>
      <c r="AF290" s="14"/>
      <c r="AG290" s="14"/>
      <c r="AH290" s="14"/>
      <c r="AI290" s="14"/>
      <c r="AJ290" s="14"/>
      <c r="AK290" s="14"/>
    </row>
    <row r="291" spans="1:37" ht="15" customHeight="1" x14ac:dyDescent="0.15">
      <c r="B291" s="171"/>
      <c r="C291" s="77" t="s">
        <v>436</v>
      </c>
      <c r="H291" s="20">
        <f t="shared" si="168"/>
        <v>955</v>
      </c>
      <c r="I291" s="12">
        <f t="shared" si="169"/>
        <v>49.424083769633512</v>
      </c>
      <c r="J291" s="12">
        <f t="shared" si="169"/>
        <v>9.1099476439790585</v>
      </c>
      <c r="K291" s="12">
        <f t="shared" si="169"/>
        <v>28.272251308900525</v>
      </c>
      <c r="L291" s="12">
        <f t="shared" si="169"/>
        <v>13.193717277486911</v>
      </c>
      <c r="M291" s="4">
        <f t="shared" ref="M291:M301" si="170">SUM(I291:L291)</f>
        <v>100</v>
      </c>
      <c r="N291" s="14"/>
      <c r="O291" s="14"/>
      <c r="P291" s="14"/>
      <c r="Q291" s="14"/>
      <c r="R291" s="14"/>
      <c r="S291" s="14"/>
      <c r="T291" s="14"/>
      <c r="U291" s="14"/>
      <c r="W291" s="1"/>
      <c r="AF291" s="14"/>
      <c r="AG291" s="14"/>
      <c r="AH291" s="14"/>
      <c r="AI291" s="14"/>
      <c r="AJ291" s="14"/>
      <c r="AK291" s="14"/>
    </row>
    <row r="292" spans="1:37" ht="15" customHeight="1" x14ac:dyDescent="0.15">
      <c r="B292" s="171"/>
      <c r="C292" s="77" t="s">
        <v>437</v>
      </c>
      <c r="H292" s="20">
        <f t="shared" si="168"/>
        <v>955</v>
      </c>
      <c r="I292" s="12">
        <f t="shared" si="169"/>
        <v>10.261780104712042</v>
      </c>
      <c r="J292" s="12">
        <f t="shared" si="169"/>
        <v>6.3874345549738223</v>
      </c>
      <c r="K292" s="12">
        <f t="shared" si="169"/>
        <v>58.324607329842934</v>
      </c>
      <c r="L292" s="12">
        <f t="shared" si="169"/>
        <v>25.026178010471206</v>
      </c>
      <c r="M292" s="4">
        <f t="shared" si="170"/>
        <v>100</v>
      </c>
      <c r="N292" s="14"/>
      <c r="O292" s="14"/>
      <c r="P292" s="14"/>
      <c r="Q292" s="14"/>
      <c r="R292" s="14"/>
      <c r="S292" s="14"/>
      <c r="T292" s="14"/>
      <c r="U292" s="14"/>
      <c r="W292" s="1"/>
      <c r="AF292" s="14"/>
      <c r="AG292" s="14"/>
      <c r="AH292" s="14"/>
      <c r="AI292" s="14"/>
      <c r="AJ292" s="14"/>
      <c r="AK292" s="14"/>
    </row>
    <row r="293" spans="1:37" ht="15" customHeight="1" x14ac:dyDescent="0.15">
      <c r="B293" s="171"/>
      <c r="C293" s="77" t="s">
        <v>438</v>
      </c>
      <c r="H293" s="20">
        <f t="shared" si="168"/>
        <v>955</v>
      </c>
      <c r="I293" s="12">
        <f t="shared" si="169"/>
        <v>34.240837696335078</v>
      </c>
      <c r="J293" s="12">
        <f t="shared" si="169"/>
        <v>9.63350785340314</v>
      </c>
      <c r="K293" s="12">
        <f t="shared" si="169"/>
        <v>41.989528795811523</v>
      </c>
      <c r="L293" s="12">
        <f t="shared" si="169"/>
        <v>14.136125654450263</v>
      </c>
      <c r="M293" s="4">
        <f t="shared" si="170"/>
        <v>100</v>
      </c>
      <c r="N293" s="14"/>
      <c r="O293" s="14"/>
      <c r="P293" s="14"/>
      <c r="Q293" s="14"/>
      <c r="R293" s="14"/>
      <c r="S293" s="14"/>
      <c r="T293" s="14"/>
      <c r="U293" s="14"/>
      <c r="W293" s="1"/>
      <c r="AF293" s="14"/>
      <c r="AG293" s="14"/>
      <c r="AH293" s="14"/>
      <c r="AI293" s="14"/>
      <c r="AJ293" s="14"/>
      <c r="AK293" s="14"/>
    </row>
    <row r="294" spans="1:37" ht="15" customHeight="1" x14ac:dyDescent="0.15">
      <c r="B294" s="171"/>
      <c r="C294" s="77" t="s">
        <v>439</v>
      </c>
      <c r="H294" s="20">
        <f t="shared" si="168"/>
        <v>955</v>
      </c>
      <c r="I294" s="12">
        <f t="shared" si="169"/>
        <v>3.1413612565445024</v>
      </c>
      <c r="J294" s="12">
        <f t="shared" si="169"/>
        <v>2.6178010471204187</v>
      </c>
      <c r="K294" s="12">
        <f t="shared" si="169"/>
        <v>67.015706806282722</v>
      </c>
      <c r="L294" s="12">
        <f t="shared" si="169"/>
        <v>27.225130890052355</v>
      </c>
      <c r="M294" s="4">
        <f t="shared" si="170"/>
        <v>100</v>
      </c>
      <c r="N294" s="14"/>
      <c r="O294" s="14"/>
      <c r="P294" s="14"/>
      <c r="Q294" s="14"/>
      <c r="R294" s="14"/>
      <c r="S294" s="14"/>
      <c r="T294" s="14"/>
      <c r="U294" s="14"/>
      <c r="W294" s="1"/>
      <c r="AF294" s="14"/>
      <c r="AG294" s="14"/>
      <c r="AH294" s="14"/>
      <c r="AI294" s="14"/>
      <c r="AJ294" s="14"/>
      <c r="AK294" s="14"/>
    </row>
    <row r="295" spans="1:37" ht="15" customHeight="1" x14ac:dyDescent="0.15">
      <c r="B295" s="172"/>
      <c r="C295" s="77" t="s">
        <v>440</v>
      </c>
      <c r="H295" s="20">
        <f t="shared" si="168"/>
        <v>955</v>
      </c>
      <c r="I295" s="12">
        <f t="shared" si="169"/>
        <v>8.5863874345549736</v>
      </c>
      <c r="J295" s="12">
        <f t="shared" si="169"/>
        <v>3.0366492146596857</v>
      </c>
      <c r="K295" s="12">
        <f t="shared" si="169"/>
        <v>63.979057591623032</v>
      </c>
      <c r="L295" s="12">
        <f t="shared" si="169"/>
        <v>24.397905759162303</v>
      </c>
      <c r="M295" s="4">
        <f t="shared" si="170"/>
        <v>99.999999999999986</v>
      </c>
      <c r="N295" s="14"/>
      <c r="O295" s="14"/>
      <c r="P295" s="14"/>
      <c r="Q295" s="14"/>
      <c r="R295" s="14"/>
      <c r="S295" s="14"/>
      <c r="T295" s="14"/>
      <c r="U295" s="14"/>
      <c r="W295" s="1"/>
      <c r="AF295" s="14"/>
      <c r="AG295" s="14"/>
      <c r="AH295" s="14"/>
      <c r="AI295" s="14"/>
      <c r="AJ295" s="14"/>
      <c r="AK295" s="14"/>
    </row>
    <row r="296" spans="1:37" ht="15" customHeight="1" x14ac:dyDescent="0.15">
      <c r="B296" s="171"/>
      <c r="C296" s="77" t="s">
        <v>441</v>
      </c>
      <c r="H296" s="20">
        <f t="shared" si="168"/>
        <v>955</v>
      </c>
      <c r="I296" s="12">
        <f t="shared" si="169"/>
        <v>7.3298429319371721</v>
      </c>
      <c r="J296" s="12">
        <f t="shared" si="169"/>
        <v>1.256544502617801</v>
      </c>
      <c r="K296" s="12">
        <f t="shared" si="169"/>
        <v>63.664921465968582</v>
      </c>
      <c r="L296" s="12">
        <f t="shared" si="169"/>
        <v>27.748691099476442</v>
      </c>
      <c r="M296" s="4">
        <f t="shared" si="170"/>
        <v>100</v>
      </c>
      <c r="N296" s="14"/>
      <c r="O296" s="14"/>
      <c r="P296" s="14"/>
      <c r="Q296" s="14"/>
      <c r="R296" s="14"/>
      <c r="S296" s="14"/>
      <c r="T296" s="14"/>
      <c r="U296" s="14"/>
      <c r="W296" s="1"/>
      <c r="AF296" s="14"/>
      <c r="AG296" s="14"/>
      <c r="AH296" s="14"/>
      <c r="AI296" s="14"/>
      <c r="AJ296" s="14"/>
      <c r="AK296" s="14"/>
    </row>
    <row r="297" spans="1:37" ht="15" customHeight="1" x14ac:dyDescent="0.15">
      <c r="B297" s="171"/>
      <c r="C297" s="77" t="s">
        <v>442</v>
      </c>
      <c r="H297" s="20">
        <f t="shared" si="168"/>
        <v>955</v>
      </c>
      <c r="I297" s="12">
        <f t="shared" si="169"/>
        <v>0.73298429319371727</v>
      </c>
      <c r="J297" s="12">
        <f t="shared" si="169"/>
        <v>3.3507853403141366</v>
      </c>
      <c r="K297" s="12">
        <f t="shared" si="169"/>
        <v>68.062827225130889</v>
      </c>
      <c r="L297" s="12">
        <f t="shared" si="169"/>
        <v>27.853403141361255</v>
      </c>
      <c r="M297" s="4">
        <f t="shared" si="170"/>
        <v>100</v>
      </c>
      <c r="N297" s="14"/>
      <c r="O297" s="14"/>
      <c r="P297" s="14"/>
      <c r="Q297" s="14"/>
      <c r="R297" s="14"/>
      <c r="S297" s="14"/>
      <c r="T297" s="14"/>
      <c r="U297" s="14"/>
      <c r="W297" s="1"/>
      <c r="AF297" s="14"/>
      <c r="AG297" s="14"/>
      <c r="AH297" s="14"/>
      <c r="AI297" s="14"/>
      <c r="AJ297" s="14"/>
      <c r="AK297" s="14"/>
    </row>
    <row r="298" spans="1:37" ht="15" customHeight="1" x14ac:dyDescent="0.15">
      <c r="B298" s="171"/>
      <c r="C298" s="77" t="s">
        <v>443</v>
      </c>
      <c r="H298" s="20">
        <f t="shared" si="168"/>
        <v>955</v>
      </c>
      <c r="I298" s="12">
        <f t="shared" si="169"/>
        <v>0.73298429319371727</v>
      </c>
      <c r="J298" s="12">
        <f t="shared" si="169"/>
        <v>1.4659685863874345</v>
      </c>
      <c r="K298" s="12">
        <f t="shared" si="169"/>
        <v>69.214659685863879</v>
      </c>
      <c r="L298" s="12">
        <f t="shared" si="169"/>
        <v>28.586387434554972</v>
      </c>
      <c r="M298" s="4">
        <f t="shared" si="170"/>
        <v>100</v>
      </c>
      <c r="N298" s="14"/>
      <c r="O298" s="14"/>
      <c r="P298" s="14"/>
      <c r="Q298" s="14"/>
      <c r="R298" s="14"/>
      <c r="S298" s="14"/>
      <c r="T298" s="14"/>
      <c r="U298" s="14"/>
      <c r="W298" s="1"/>
      <c r="AF298" s="14"/>
      <c r="AG298" s="14"/>
      <c r="AH298" s="14"/>
      <c r="AI298" s="14"/>
      <c r="AJ298" s="14"/>
      <c r="AK298" s="14"/>
    </row>
    <row r="299" spans="1:37" ht="15" customHeight="1" x14ac:dyDescent="0.15">
      <c r="B299" s="171"/>
      <c r="C299" s="77" t="s">
        <v>444</v>
      </c>
      <c r="H299" s="20">
        <f t="shared" si="168"/>
        <v>955</v>
      </c>
      <c r="I299" s="12">
        <f t="shared" si="169"/>
        <v>4.6073298429319367</v>
      </c>
      <c r="J299" s="12">
        <f t="shared" si="169"/>
        <v>2.5130890052356021</v>
      </c>
      <c r="K299" s="12">
        <f t="shared" si="169"/>
        <v>65.445026178010465</v>
      </c>
      <c r="L299" s="12">
        <f t="shared" si="169"/>
        <v>27.434554973821989</v>
      </c>
      <c r="M299" s="4">
        <f t="shared" si="170"/>
        <v>99.999999999999986</v>
      </c>
      <c r="N299" s="14"/>
      <c r="O299" s="14"/>
      <c r="P299" s="14"/>
      <c r="Q299" s="14"/>
      <c r="R299" s="14"/>
      <c r="S299" s="14"/>
      <c r="T299" s="14"/>
      <c r="U299" s="14"/>
      <c r="W299" s="1"/>
      <c r="AF299" s="14"/>
      <c r="AG299" s="14"/>
      <c r="AH299" s="14"/>
      <c r="AI299" s="14"/>
      <c r="AJ299" s="14"/>
      <c r="AK299" s="14"/>
    </row>
    <row r="300" spans="1:37" ht="15" customHeight="1" x14ac:dyDescent="0.15">
      <c r="B300" s="171"/>
      <c r="C300" s="77" t="s">
        <v>445</v>
      </c>
      <c r="H300" s="20">
        <f t="shared" si="168"/>
        <v>955</v>
      </c>
      <c r="I300" s="12">
        <f t="shared" si="169"/>
        <v>0.31413612565445026</v>
      </c>
      <c r="J300" s="12">
        <f t="shared" si="169"/>
        <v>1.4659685863874345</v>
      </c>
      <c r="K300" s="12">
        <f t="shared" si="169"/>
        <v>69.738219895287955</v>
      </c>
      <c r="L300" s="12">
        <f t="shared" si="169"/>
        <v>28.481675392670159</v>
      </c>
      <c r="M300" s="4">
        <f t="shared" si="170"/>
        <v>100</v>
      </c>
      <c r="N300" s="14"/>
      <c r="O300" s="14"/>
      <c r="P300" s="14"/>
      <c r="Q300" s="14"/>
      <c r="R300" s="14"/>
      <c r="S300" s="14"/>
      <c r="T300" s="14"/>
      <c r="U300" s="14"/>
      <c r="W300" s="1"/>
      <c r="AF300" s="14"/>
      <c r="AG300" s="14"/>
      <c r="AH300" s="14"/>
      <c r="AI300" s="14"/>
      <c r="AJ300" s="14"/>
      <c r="AK300" s="14"/>
    </row>
    <row r="301" spans="1:37" ht="15" customHeight="1" x14ac:dyDescent="0.15">
      <c r="B301" s="173"/>
      <c r="C301" s="65" t="s">
        <v>446</v>
      </c>
      <c r="D301" s="36"/>
      <c r="E301" s="36"/>
      <c r="F301" s="36"/>
      <c r="G301" s="36"/>
      <c r="H301" s="21">
        <f t="shared" si="168"/>
        <v>955</v>
      </c>
      <c r="I301" s="13">
        <f t="shared" si="169"/>
        <v>1.256544502617801</v>
      </c>
      <c r="J301" s="13">
        <f t="shared" si="169"/>
        <v>3.4554973821989527</v>
      </c>
      <c r="K301" s="13">
        <f t="shared" si="169"/>
        <v>67.120418848167546</v>
      </c>
      <c r="L301" s="13">
        <f t="shared" si="169"/>
        <v>28.167539267015705</v>
      </c>
      <c r="M301" s="5">
        <f t="shared" si="170"/>
        <v>100</v>
      </c>
      <c r="N301" s="14"/>
      <c r="O301" s="14"/>
      <c r="P301" s="14"/>
      <c r="Q301" s="14"/>
      <c r="R301" s="14"/>
      <c r="S301" s="14"/>
      <c r="T301" s="14"/>
      <c r="U301" s="14"/>
      <c r="W301" s="1"/>
      <c r="AF301" s="14"/>
      <c r="AG301" s="14"/>
      <c r="AH301" s="14"/>
      <c r="AI301" s="14"/>
      <c r="AJ301" s="14"/>
      <c r="AK301" s="14"/>
    </row>
    <row r="302" spans="1:37" ht="15" customHeight="1" x14ac:dyDescent="0.15">
      <c r="B302" s="62"/>
      <c r="C302" s="55"/>
      <c r="D302" s="55"/>
      <c r="E302" s="55"/>
      <c r="F302" s="53"/>
      <c r="G302" s="14"/>
      <c r="H302" s="14"/>
      <c r="I302" s="14"/>
      <c r="J302" s="14"/>
      <c r="K302" s="14"/>
      <c r="L302" s="14"/>
      <c r="M302" s="14"/>
      <c r="N302" s="14"/>
      <c r="O302" s="14"/>
      <c r="P302" s="14"/>
      <c r="Q302" s="14"/>
      <c r="R302" s="14"/>
      <c r="S302" s="14"/>
      <c r="T302" s="14"/>
      <c r="U302" s="14"/>
      <c r="W302" s="1"/>
      <c r="AF302" s="14"/>
      <c r="AG302" s="14"/>
      <c r="AH302" s="14"/>
      <c r="AI302" s="14"/>
      <c r="AJ302" s="14"/>
      <c r="AK302" s="14"/>
    </row>
    <row r="303" spans="1:37" ht="15" customHeight="1" x14ac:dyDescent="0.15">
      <c r="A303" s="1" t="s">
        <v>335</v>
      </c>
      <c r="B303" s="62"/>
      <c r="C303" s="55"/>
      <c r="D303" s="55"/>
      <c r="E303" s="55"/>
      <c r="F303" s="53"/>
      <c r="G303" s="14"/>
      <c r="H303" s="14"/>
      <c r="I303" s="14"/>
      <c r="J303" s="14"/>
      <c r="K303" s="14"/>
      <c r="L303" s="14"/>
      <c r="M303" s="14"/>
      <c r="N303" s="14"/>
      <c r="O303" s="14"/>
      <c r="P303" s="14"/>
      <c r="Q303" s="14"/>
      <c r="R303" s="14"/>
      <c r="S303" s="14"/>
      <c r="T303" s="14"/>
      <c r="U303" s="14"/>
      <c r="W303" s="1"/>
      <c r="AF303" s="14"/>
      <c r="AG303" s="14"/>
      <c r="AH303" s="14"/>
      <c r="AI303" s="14"/>
      <c r="AJ303" s="14"/>
      <c r="AK303" s="14"/>
    </row>
    <row r="304" spans="1:37" ht="15" customHeight="1" x14ac:dyDescent="0.15">
      <c r="B304" s="57" t="s">
        <v>590</v>
      </c>
      <c r="C304" s="58"/>
      <c r="D304" s="28"/>
      <c r="E304" s="28"/>
      <c r="F304" s="28"/>
      <c r="G304" s="28"/>
      <c r="H304" s="29"/>
      <c r="I304" s="81" t="s">
        <v>284</v>
      </c>
      <c r="J304" s="117" t="s">
        <v>285</v>
      </c>
      <c r="K304" s="81" t="s">
        <v>591</v>
      </c>
      <c r="L304" s="82" t="s">
        <v>0</v>
      </c>
      <c r="M304" s="81" t="s">
        <v>4</v>
      </c>
      <c r="N304" s="14"/>
      <c r="O304" s="14"/>
      <c r="P304" s="14"/>
      <c r="Q304" s="14"/>
      <c r="R304" s="14"/>
      <c r="S304" s="14"/>
      <c r="T304" s="14"/>
      <c r="U304" s="14"/>
      <c r="W304" s="1"/>
      <c r="AF304" s="14"/>
      <c r="AG304" s="14"/>
      <c r="AH304" s="14"/>
      <c r="AI304" s="14"/>
      <c r="AJ304" s="14"/>
      <c r="AK304" s="14"/>
    </row>
    <row r="305" spans="2:37" ht="15" customHeight="1" x14ac:dyDescent="0.15">
      <c r="B305" s="170" t="s">
        <v>2</v>
      </c>
      <c r="C305" s="64" t="s">
        <v>435</v>
      </c>
      <c r="H305" s="190"/>
      <c r="I305" s="8">
        <v>55</v>
      </c>
      <c r="J305" s="8">
        <v>56</v>
      </c>
      <c r="K305" s="8">
        <v>934</v>
      </c>
      <c r="L305" s="8">
        <v>120</v>
      </c>
      <c r="M305" s="17">
        <f t="shared" ref="M305:M328" si="171">SUM(I305:L305)</f>
        <v>1165</v>
      </c>
      <c r="N305" s="14"/>
      <c r="O305" s="14"/>
      <c r="P305" s="14"/>
      <c r="Q305" s="14"/>
      <c r="R305" s="14"/>
      <c r="S305" s="14"/>
      <c r="T305" s="14"/>
      <c r="U305" s="14"/>
      <c r="W305" s="1"/>
      <c r="AF305" s="14"/>
      <c r="AG305" s="14"/>
      <c r="AH305" s="14"/>
      <c r="AI305" s="14"/>
      <c r="AJ305" s="14"/>
      <c r="AK305" s="14"/>
    </row>
    <row r="306" spans="2:37" ht="15" customHeight="1" x14ac:dyDescent="0.15">
      <c r="B306" s="171"/>
      <c r="C306" s="77" t="s">
        <v>436</v>
      </c>
      <c r="H306" s="190"/>
      <c r="I306" s="9">
        <v>45</v>
      </c>
      <c r="J306" s="9">
        <v>35</v>
      </c>
      <c r="K306" s="9">
        <v>926</v>
      </c>
      <c r="L306" s="9">
        <v>159</v>
      </c>
      <c r="M306" s="18">
        <f t="shared" si="171"/>
        <v>1165</v>
      </c>
      <c r="N306" s="14"/>
      <c r="O306" s="14"/>
      <c r="P306" s="14"/>
      <c r="Q306" s="14"/>
      <c r="R306" s="14"/>
      <c r="S306" s="14"/>
      <c r="T306" s="14"/>
      <c r="U306" s="14"/>
      <c r="W306" s="1"/>
      <c r="AF306" s="14"/>
      <c r="AG306" s="14"/>
      <c r="AH306" s="14"/>
      <c r="AI306" s="14"/>
      <c r="AJ306" s="14"/>
      <c r="AK306" s="14"/>
    </row>
    <row r="307" spans="2:37" ht="15" customHeight="1" x14ac:dyDescent="0.15">
      <c r="B307" s="171"/>
      <c r="C307" s="77" t="s">
        <v>437</v>
      </c>
      <c r="H307" s="190"/>
      <c r="I307" s="9">
        <v>29</v>
      </c>
      <c r="J307" s="9">
        <v>20</v>
      </c>
      <c r="K307" s="9">
        <v>943</v>
      </c>
      <c r="L307" s="9">
        <v>173</v>
      </c>
      <c r="M307" s="18">
        <f t="shared" si="171"/>
        <v>1165</v>
      </c>
      <c r="N307" s="14"/>
      <c r="O307" s="14"/>
      <c r="P307" s="14"/>
      <c r="Q307" s="14"/>
      <c r="R307" s="14"/>
      <c r="S307" s="14"/>
      <c r="T307" s="14"/>
      <c r="U307" s="14"/>
      <c r="W307" s="1"/>
      <c r="AF307" s="14"/>
      <c r="AG307" s="14"/>
      <c r="AH307" s="14"/>
      <c r="AI307" s="14"/>
      <c r="AJ307" s="14"/>
      <c r="AK307" s="14"/>
    </row>
    <row r="308" spans="2:37" ht="15" customHeight="1" x14ac:dyDescent="0.15">
      <c r="B308" s="171"/>
      <c r="C308" s="77" t="s">
        <v>438</v>
      </c>
      <c r="H308" s="190"/>
      <c r="I308" s="9">
        <v>122</v>
      </c>
      <c r="J308" s="9">
        <v>54</v>
      </c>
      <c r="K308" s="9">
        <v>851</v>
      </c>
      <c r="L308" s="9">
        <v>138</v>
      </c>
      <c r="M308" s="18">
        <f t="shared" si="171"/>
        <v>1165</v>
      </c>
      <c r="N308" s="14"/>
      <c r="O308" s="14"/>
      <c r="P308" s="14"/>
      <c r="Q308" s="14"/>
      <c r="R308" s="14"/>
      <c r="S308" s="14"/>
      <c r="T308" s="14"/>
      <c r="U308" s="14"/>
      <c r="W308" s="1"/>
      <c r="AF308" s="14"/>
      <c r="AG308" s="14"/>
      <c r="AH308" s="14"/>
      <c r="AI308" s="14"/>
      <c r="AJ308" s="14"/>
      <c r="AK308" s="14"/>
    </row>
    <row r="309" spans="2:37" ht="15" customHeight="1" x14ac:dyDescent="0.15">
      <c r="B309" s="171"/>
      <c r="C309" s="77" t="s">
        <v>439</v>
      </c>
      <c r="H309" s="190"/>
      <c r="I309" s="9">
        <v>57</v>
      </c>
      <c r="J309" s="9">
        <v>38</v>
      </c>
      <c r="K309" s="9">
        <v>896</v>
      </c>
      <c r="L309" s="9">
        <v>174</v>
      </c>
      <c r="M309" s="18">
        <f t="shared" si="171"/>
        <v>1165</v>
      </c>
      <c r="N309" s="14"/>
      <c r="O309" s="14"/>
      <c r="P309" s="14"/>
      <c r="Q309" s="14"/>
      <c r="R309" s="14"/>
      <c r="S309" s="14"/>
      <c r="T309" s="14"/>
      <c r="U309" s="14"/>
      <c r="W309" s="1"/>
      <c r="AF309" s="14"/>
      <c r="AG309" s="14"/>
      <c r="AH309" s="14"/>
      <c r="AI309" s="14"/>
      <c r="AJ309" s="14"/>
      <c r="AK309" s="14"/>
    </row>
    <row r="310" spans="2:37" ht="15" customHeight="1" x14ac:dyDescent="0.15">
      <c r="B310" s="172"/>
      <c r="C310" s="77" t="s">
        <v>440</v>
      </c>
      <c r="H310" s="190"/>
      <c r="I310" s="9">
        <v>16</v>
      </c>
      <c r="J310" s="9">
        <v>13</v>
      </c>
      <c r="K310" s="9">
        <v>958</v>
      </c>
      <c r="L310" s="9">
        <v>178</v>
      </c>
      <c r="M310" s="18">
        <f t="shared" si="171"/>
        <v>1165</v>
      </c>
      <c r="N310" s="14"/>
      <c r="O310" s="14"/>
      <c r="P310" s="14"/>
      <c r="Q310" s="14"/>
      <c r="R310" s="14"/>
      <c r="S310" s="14"/>
      <c r="T310" s="14"/>
      <c r="U310" s="14"/>
      <c r="W310" s="1"/>
      <c r="AF310" s="14"/>
      <c r="AG310" s="14"/>
      <c r="AH310" s="14"/>
      <c r="AI310" s="14"/>
      <c r="AJ310" s="14"/>
      <c r="AK310" s="14"/>
    </row>
    <row r="311" spans="2:37" ht="15" customHeight="1" x14ac:dyDescent="0.15">
      <c r="B311" s="171"/>
      <c r="C311" s="77" t="s">
        <v>441</v>
      </c>
      <c r="H311" s="190"/>
      <c r="I311" s="9">
        <v>6</v>
      </c>
      <c r="J311" s="9">
        <v>6</v>
      </c>
      <c r="K311" s="9">
        <v>966</v>
      </c>
      <c r="L311" s="9">
        <v>187</v>
      </c>
      <c r="M311" s="18">
        <f t="shared" si="171"/>
        <v>1165</v>
      </c>
      <c r="N311" s="14"/>
      <c r="O311" s="14"/>
      <c r="P311" s="14"/>
      <c r="Q311" s="14"/>
      <c r="R311" s="14"/>
      <c r="S311" s="14"/>
      <c r="T311" s="14"/>
      <c r="U311" s="14"/>
      <c r="W311" s="1"/>
      <c r="AF311" s="14"/>
      <c r="AG311" s="14"/>
      <c r="AH311" s="14"/>
      <c r="AI311" s="14"/>
      <c r="AJ311" s="14"/>
      <c r="AK311" s="14"/>
    </row>
    <row r="312" spans="2:37" ht="15" customHeight="1" x14ac:dyDescent="0.15">
      <c r="B312" s="171"/>
      <c r="C312" s="77" t="s">
        <v>442</v>
      </c>
      <c r="H312" s="190"/>
      <c r="I312" s="9">
        <v>13</v>
      </c>
      <c r="J312" s="9">
        <v>32</v>
      </c>
      <c r="K312" s="9">
        <v>936</v>
      </c>
      <c r="L312" s="9">
        <v>184</v>
      </c>
      <c r="M312" s="18">
        <f t="shared" si="171"/>
        <v>1165</v>
      </c>
      <c r="N312" s="14"/>
      <c r="O312" s="14"/>
      <c r="P312" s="14"/>
      <c r="Q312" s="14"/>
      <c r="R312" s="14"/>
      <c r="S312" s="14"/>
      <c r="T312" s="14"/>
      <c r="U312" s="14"/>
      <c r="W312" s="1"/>
      <c r="AF312" s="14"/>
      <c r="AG312" s="14"/>
      <c r="AH312" s="14"/>
      <c r="AI312" s="14"/>
      <c r="AJ312" s="14"/>
      <c r="AK312" s="14"/>
    </row>
    <row r="313" spans="2:37" ht="15" customHeight="1" x14ac:dyDescent="0.15">
      <c r="B313" s="171"/>
      <c r="C313" s="77" t="s">
        <v>443</v>
      </c>
      <c r="H313" s="190"/>
      <c r="I313" s="9">
        <v>7</v>
      </c>
      <c r="J313" s="9">
        <v>7</v>
      </c>
      <c r="K313" s="9">
        <v>963</v>
      </c>
      <c r="L313" s="9">
        <v>188</v>
      </c>
      <c r="M313" s="18">
        <f t="shared" si="171"/>
        <v>1165</v>
      </c>
      <c r="N313" s="14"/>
      <c r="O313" s="14"/>
      <c r="P313" s="14"/>
      <c r="Q313" s="14"/>
      <c r="R313" s="14"/>
      <c r="S313" s="14"/>
      <c r="T313" s="14"/>
      <c r="U313" s="14"/>
      <c r="W313" s="1"/>
      <c r="AF313" s="14"/>
      <c r="AG313" s="14"/>
      <c r="AH313" s="14"/>
      <c r="AI313" s="14"/>
      <c r="AJ313" s="14"/>
      <c r="AK313" s="14"/>
    </row>
    <row r="314" spans="2:37" ht="15" customHeight="1" x14ac:dyDescent="0.15">
      <c r="B314" s="171"/>
      <c r="C314" s="77" t="s">
        <v>444</v>
      </c>
      <c r="H314" s="190"/>
      <c r="I314" s="9">
        <v>35</v>
      </c>
      <c r="J314" s="9">
        <v>26</v>
      </c>
      <c r="K314" s="9">
        <v>929</v>
      </c>
      <c r="L314" s="9">
        <v>175</v>
      </c>
      <c r="M314" s="18">
        <f t="shared" si="171"/>
        <v>1165</v>
      </c>
      <c r="N314" s="14"/>
      <c r="O314" s="14"/>
      <c r="P314" s="14"/>
      <c r="Q314" s="14"/>
      <c r="R314" s="14"/>
      <c r="S314" s="14"/>
      <c r="T314" s="14"/>
      <c r="U314" s="14"/>
      <c r="W314" s="1"/>
      <c r="AF314" s="14"/>
      <c r="AG314" s="14"/>
      <c r="AH314" s="14"/>
      <c r="AI314" s="14"/>
      <c r="AJ314" s="14"/>
      <c r="AK314" s="14"/>
    </row>
    <row r="315" spans="2:37" ht="15" customHeight="1" x14ac:dyDescent="0.15">
      <c r="B315" s="171"/>
      <c r="C315" s="77" t="s">
        <v>445</v>
      </c>
      <c r="H315" s="190"/>
      <c r="I315" s="9">
        <v>8</v>
      </c>
      <c r="J315" s="9">
        <v>6</v>
      </c>
      <c r="K315" s="9">
        <v>965</v>
      </c>
      <c r="L315" s="9">
        <v>186</v>
      </c>
      <c r="M315" s="18">
        <f t="shared" si="171"/>
        <v>1165</v>
      </c>
      <c r="N315" s="14"/>
      <c r="O315" s="14"/>
      <c r="P315" s="14"/>
      <c r="Q315" s="14"/>
      <c r="R315" s="14"/>
      <c r="S315" s="14"/>
      <c r="T315" s="14"/>
      <c r="U315" s="14"/>
      <c r="W315" s="1"/>
      <c r="AF315" s="14"/>
      <c r="AG315" s="14"/>
      <c r="AH315" s="14"/>
      <c r="AI315" s="14"/>
      <c r="AJ315" s="14"/>
      <c r="AK315" s="14"/>
    </row>
    <row r="316" spans="2:37" ht="15" customHeight="1" x14ac:dyDescent="0.15">
      <c r="B316" s="173"/>
      <c r="C316" s="65" t="s">
        <v>446</v>
      </c>
      <c r="D316" s="36"/>
      <c r="E316" s="36"/>
      <c r="F316" s="36"/>
      <c r="G316" s="36"/>
      <c r="H316" s="124"/>
      <c r="I316" s="10">
        <v>11</v>
      </c>
      <c r="J316" s="10">
        <v>34</v>
      </c>
      <c r="K316" s="10">
        <v>934</v>
      </c>
      <c r="L316" s="10">
        <v>186</v>
      </c>
      <c r="M316" s="19">
        <f t="shared" si="171"/>
        <v>1165</v>
      </c>
      <c r="N316" s="14"/>
      <c r="O316" s="14"/>
      <c r="P316" s="14"/>
      <c r="Q316" s="14"/>
      <c r="R316" s="14"/>
      <c r="S316" s="14"/>
      <c r="T316" s="14"/>
      <c r="U316" s="14"/>
      <c r="W316" s="1"/>
      <c r="AF316" s="14"/>
      <c r="AG316" s="14"/>
      <c r="AH316" s="14"/>
      <c r="AI316" s="14"/>
      <c r="AJ316" s="14"/>
      <c r="AK316" s="14"/>
    </row>
    <row r="317" spans="2:37" ht="15" customHeight="1" x14ac:dyDescent="0.15">
      <c r="B317" s="170" t="s">
        <v>3</v>
      </c>
      <c r="C317" s="64" t="s">
        <v>435</v>
      </c>
      <c r="H317" s="20">
        <f>M305</f>
        <v>1165</v>
      </c>
      <c r="I317" s="11">
        <f t="shared" ref="I317:L328" si="172">IF($H317=0,0,I305/$H317*100)</f>
        <v>4.7210300429184553</v>
      </c>
      <c r="J317" s="11">
        <f t="shared" si="172"/>
        <v>4.8068669527896999</v>
      </c>
      <c r="K317" s="11">
        <f t="shared" si="172"/>
        <v>80.17167381974248</v>
      </c>
      <c r="L317" s="11">
        <f t="shared" si="172"/>
        <v>10.300429184549357</v>
      </c>
      <c r="M317" s="3">
        <f t="shared" si="171"/>
        <v>100</v>
      </c>
      <c r="N317" s="14"/>
      <c r="O317" s="14"/>
      <c r="P317" s="14"/>
      <c r="Q317" s="14"/>
      <c r="R317" s="14"/>
      <c r="S317" s="14"/>
      <c r="T317" s="14"/>
      <c r="U317" s="14"/>
      <c r="W317" s="1"/>
      <c r="AF317" s="14"/>
      <c r="AG317" s="14"/>
      <c r="AH317" s="14"/>
      <c r="AI317" s="14"/>
      <c r="AJ317" s="14"/>
      <c r="AK317" s="14"/>
    </row>
    <row r="318" spans="2:37" ht="15" customHeight="1" x14ac:dyDescent="0.15">
      <c r="B318" s="171"/>
      <c r="C318" s="77" t="s">
        <v>436</v>
      </c>
      <c r="H318" s="20">
        <f t="shared" ref="H318:H328" si="173">M306</f>
        <v>1165</v>
      </c>
      <c r="I318" s="12">
        <f t="shared" si="172"/>
        <v>3.8626609442060089</v>
      </c>
      <c r="J318" s="12">
        <f t="shared" si="172"/>
        <v>3.0042918454935621</v>
      </c>
      <c r="K318" s="12">
        <f t="shared" si="172"/>
        <v>79.484978540772531</v>
      </c>
      <c r="L318" s="12">
        <f t="shared" si="172"/>
        <v>13.648068669527897</v>
      </c>
      <c r="M318" s="4">
        <f t="shared" si="171"/>
        <v>100</v>
      </c>
      <c r="N318" s="14"/>
      <c r="O318" s="14"/>
      <c r="P318" s="14"/>
      <c r="Q318" s="14"/>
      <c r="R318" s="14"/>
      <c r="S318" s="14"/>
      <c r="T318" s="14"/>
      <c r="U318" s="14"/>
      <c r="W318" s="1"/>
      <c r="AF318" s="14"/>
      <c r="AG318" s="14"/>
      <c r="AH318" s="14"/>
      <c r="AI318" s="14"/>
      <c r="AJ318" s="14"/>
      <c r="AK318" s="14"/>
    </row>
    <row r="319" spans="2:37" ht="15" customHeight="1" x14ac:dyDescent="0.15">
      <c r="B319" s="171"/>
      <c r="C319" s="77" t="s">
        <v>437</v>
      </c>
      <c r="H319" s="20">
        <f t="shared" si="173"/>
        <v>1165</v>
      </c>
      <c r="I319" s="12">
        <f t="shared" si="172"/>
        <v>2.4892703862660945</v>
      </c>
      <c r="J319" s="12">
        <f t="shared" si="172"/>
        <v>1.7167381974248928</v>
      </c>
      <c r="K319" s="12">
        <f t="shared" si="172"/>
        <v>80.944206008583691</v>
      </c>
      <c r="L319" s="12">
        <f t="shared" si="172"/>
        <v>14.849785407725321</v>
      </c>
      <c r="M319" s="4">
        <f t="shared" si="171"/>
        <v>100</v>
      </c>
      <c r="N319" s="14"/>
      <c r="O319" s="14"/>
      <c r="P319" s="14"/>
      <c r="Q319" s="14"/>
      <c r="R319" s="14"/>
      <c r="S319" s="14"/>
      <c r="T319" s="14"/>
      <c r="U319" s="14"/>
      <c r="W319" s="1"/>
      <c r="AF319" s="14"/>
      <c r="AG319" s="14"/>
      <c r="AH319" s="14"/>
      <c r="AI319" s="14"/>
      <c r="AJ319" s="14"/>
      <c r="AK319" s="14"/>
    </row>
    <row r="320" spans="2:37" ht="15" customHeight="1" x14ac:dyDescent="0.15">
      <c r="B320" s="171"/>
      <c r="C320" s="77" t="s">
        <v>438</v>
      </c>
      <c r="H320" s="20">
        <f t="shared" si="173"/>
        <v>1165</v>
      </c>
      <c r="I320" s="12">
        <f t="shared" si="172"/>
        <v>10.472103004291846</v>
      </c>
      <c r="J320" s="12">
        <f t="shared" si="172"/>
        <v>4.6351931330472098</v>
      </c>
      <c r="K320" s="12">
        <f t="shared" si="172"/>
        <v>73.047210300429185</v>
      </c>
      <c r="L320" s="12">
        <f t="shared" si="172"/>
        <v>11.845493562231759</v>
      </c>
      <c r="M320" s="4">
        <f t="shared" si="171"/>
        <v>100</v>
      </c>
      <c r="N320" s="14"/>
      <c r="O320" s="14"/>
      <c r="P320" s="14"/>
      <c r="Q320" s="14"/>
      <c r="R320" s="14"/>
      <c r="S320" s="14"/>
      <c r="T320" s="14"/>
      <c r="U320" s="14"/>
      <c r="W320" s="1"/>
      <c r="AF320" s="14"/>
      <c r="AG320" s="14"/>
      <c r="AH320" s="14"/>
      <c r="AI320" s="14"/>
      <c r="AJ320" s="14"/>
      <c r="AK320" s="14"/>
    </row>
    <row r="321" spans="1:37" ht="15" customHeight="1" x14ac:dyDescent="0.15">
      <c r="B321" s="171"/>
      <c r="C321" s="77" t="s">
        <v>439</v>
      </c>
      <c r="H321" s="20">
        <f t="shared" si="173"/>
        <v>1165</v>
      </c>
      <c r="I321" s="12">
        <f t="shared" si="172"/>
        <v>4.8927038626609445</v>
      </c>
      <c r="J321" s="12">
        <f t="shared" si="172"/>
        <v>3.2618025751072963</v>
      </c>
      <c r="K321" s="12">
        <f t="shared" si="172"/>
        <v>76.909871244635198</v>
      </c>
      <c r="L321" s="12">
        <f t="shared" si="172"/>
        <v>14.935622317596566</v>
      </c>
      <c r="M321" s="4">
        <f t="shared" si="171"/>
        <v>100</v>
      </c>
      <c r="N321" s="14"/>
      <c r="O321" s="14"/>
      <c r="P321" s="14"/>
      <c r="Q321" s="14"/>
      <c r="R321" s="14"/>
      <c r="S321" s="14"/>
      <c r="T321" s="14"/>
      <c r="U321" s="14"/>
      <c r="W321" s="1"/>
      <c r="AF321" s="14"/>
      <c r="AG321" s="14"/>
      <c r="AH321" s="14"/>
      <c r="AI321" s="14"/>
      <c r="AJ321" s="14"/>
      <c r="AK321" s="14"/>
    </row>
    <row r="322" spans="1:37" ht="15" customHeight="1" x14ac:dyDescent="0.15">
      <c r="B322" s="172"/>
      <c r="C322" s="77" t="s">
        <v>440</v>
      </c>
      <c r="H322" s="20">
        <f t="shared" si="173"/>
        <v>1165</v>
      </c>
      <c r="I322" s="12">
        <f t="shared" si="172"/>
        <v>1.3733905579399142</v>
      </c>
      <c r="J322" s="12">
        <f t="shared" si="172"/>
        <v>1.1158798283261802</v>
      </c>
      <c r="K322" s="12">
        <f t="shared" si="172"/>
        <v>82.231759656652358</v>
      </c>
      <c r="L322" s="12">
        <f t="shared" si="172"/>
        <v>15.278969957081545</v>
      </c>
      <c r="M322" s="4">
        <f t="shared" si="171"/>
        <v>100</v>
      </c>
      <c r="N322" s="14"/>
      <c r="O322" s="14"/>
      <c r="P322" s="14"/>
      <c r="Q322" s="14"/>
      <c r="R322" s="14"/>
      <c r="S322" s="14"/>
      <c r="T322" s="14"/>
      <c r="U322" s="14"/>
      <c r="W322" s="1"/>
      <c r="AF322" s="14"/>
      <c r="AG322" s="14"/>
      <c r="AH322" s="14"/>
      <c r="AI322" s="14"/>
      <c r="AJ322" s="14"/>
      <c r="AK322" s="14"/>
    </row>
    <row r="323" spans="1:37" ht="15" customHeight="1" x14ac:dyDescent="0.15">
      <c r="B323" s="171"/>
      <c r="C323" s="77" t="s">
        <v>441</v>
      </c>
      <c r="H323" s="20">
        <f t="shared" si="173"/>
        <v>1165</v>
      </c>
      <c r="I323" s="12">
        <f t="shared" si="172"/>
        <v>0.51502145922746778</v>
      </c>
      <c r="J323" s="12">
        <f t="shared" si="172"/>
        <v>0.51502145922746778</v>
      </c>
      <c r="K323" s="12">
        <f t="shared" si="172"/>
        <v>82.918454935622321</v>
      </c>
      <c r="L323" s="12">
        <f t="shared" si="172"/>
        <v>16.051502145922747</v>
      </c>
      <c r="M323" s="4">
        <f t="shared" si="171"/>
        <v>100</v>
      </c>
      <c r="N323" s="14"/>
      <c r="O323" s="14"/>
      <c r="P323" s="14"/>
      <c r="Q323" s="14"/>
      <c r="R323" s="14"/>
      <c r="S323" s="14"/>
      <c r="T323" s="14"/>
      <c r="U323" s="14"/>
      <c r="W323" s="1"/>
      <c r="AF323" s="14"/>
      <c r="AG323" s="14"/>
      <c r="AH323" s="14"/>
      <c r="AI323" s="14"/>
      <c r="AJ323" s="14"/>
      <c r="AK323" s="14"/>
    </row>
    <row r="324" spans="1:37" ht="15" customHeight="1" x14ac:dyDescent="0.15">
      <c r="B324" s="171"/>
      <c r="C324" s="77" t="s">
        <v>442</v>
      </c>
      <c r="H324" s="20">
        <f t="shared" si="173"/>
        <v>1165</v>
      </c>
      <c r="I324" s="12">
        <f t="shared" si="172"/>
        <v>1.1158798283261802</v>
      </c>
      <c r="J324" s="12">
        <f t="shared" si="172"/>
        <v>2.7467811158798283</v>
      </c>
      <c r="K324" s="12">
        <f t="shared" si="172"/>
        <v>80.343347639484975</v>
      </c>
      <c r="L324" s="12">
        <f t="shared" si="172"/>
        <v>15.793991416309014</v>
      </c>
      <c r="M324" s="4">
        <f t="shared" si="171"/>
        <v>100</v>
      </c>
      <c r="N324" s="14"/>
      <c r="O324" s="14"/>
      <c r="P324" s="14"/>
      <c r="Q324" s="14"/>
      <c r="R324" s="14"/>
      <c r="S324" s="14"/>
      <c r="T324" s="14"/>
      <c r="U324" s="14"/>
      <c r="W324" s="1"/>
      <c r="AF324" s="14"/>
      <c r="AG324" s="14"/>
      <c r="AH324" s="14"/>
      <c r="AI324" s="14"/>
      <c r="AJ324" s="14"/>
      <c r="AK324" s="14"/>
    </row>
    <row r="325" spans="1:37" ht="15" customHeight="1" x14ac:dyDescent="0.15">
      <c r="B325" s="171"/>
      <c r="C325" s="77" t="s">
        <v>443</v>
      </c>
      <c r="H325" s="20">
        <f t="shared" si="173"/>
        <v>1165</v>
      </c>
      <c r="I325" s="12">
        <f t="shared" si="172"/>
        <v>0.60085836909871249</v>
      </c>
      <c r="J325" s="12">
        <f t="shared" si="172"/>
        <v>0.60085836909871249</v>
      </c>
      <c r="K325" s="12">
        <f t="shared" si="172"/>
        <v>82.66094420600858</v>
      </c>
      <c r="L325" s="12">
        <f t="shared" si="172"/>
        <v>16.137339055793991</v>
      </c>
      <c r="M325" s="4">
        <f t="shared" si="171"/>
        <v>99.999999999999986</v>
      </c>
      <c r="N325" s="14"/>
      <c r="O325" s="14"/>
      <c r="P325" s="14"/>
      <c r="Q325" s="14"/>
      <c r="R325" s="14"/>
      <c r="S325" s="14"/>
      <c r="T325" s="14"/>
      <c r="U325" s="14"/>
      <c r="W325" s="1"/>
      <c r="AF325" s="14"/>
      <c r="AG325" s="14"/>
      <c r="AH325" s="14"/>
      <c r="AI325" s="14"/>
      <c r="AJ325" s="14"/>
      <c r="AK325" s="14"/>
    </row>
    <row r="326" spans="1:37" ht="15" customHeight="1" x14ac:dyDescent="0.15">
      <c r="B326" s="171"/>
      <c r="C326" s="77" t="s">
        <v>444</v>
      </c>
      <c r="H326" s="20">
        <f t="shared" si="173"/>
        <v>1165</v>
      </c>
      <c r="I326" s="12">
        <f t="shared" si="172"/>
        <v>3.0042918454935621</v>
      </c>
      <c r="J326" s="12">
        <f t="shared" si="172"/>
        <v>2.2317596566523603</v>
      </c>
      <c r="K326" s="12">
        <f t="shared" si="172"/>
        <v>79.742489270386258</v>
      </c>
      <c r="L326" s="12">
        <f t="shared" si="172"/>
        <v>15.021459227467812</v>
      </c>
      <c r="M326" s="4">
        <f t="shared" si="171"/>
        <v>100</v>
      </c>
      <c r="N326" s="14"/>
      <c r="O326" s="14"/>
      <c r="P326" s="14"/>
      <c r="Q326" s="14"/>
      <c r="R326" s="14"/>
      <c r="S326" s="14"/>
      <c r="T326" s="14"/>
      <c r="U326" s="14"/>
      <c r="W326" s="1"/>
      <c r="AF326" s="14"/>
      <c r="AG326" s="14"/>
      <c r="AH326" s="14"/>
      <c r="AI326" s="14"/>
      <c r="AJ326" s="14"/>
      <c r="AK326" s="14"/>
    </row>
    <row r="327" spans="1:37" ht="15" customHeight="1" x14ac:dyDescent="0.15">
      <c r="B327" s="171"/>
      <c r="C327" s="77" t="s">
        <v>445</v>
      </c>
      <c r="H327" s="20">
        <f t="shared" si="173"/>
        <v>1165</v>
      </c>
      <c r="I327" s="12">
        <f t="shared" si="172"/>
        <v>0.68669527896995708</v>
      </c>
      <c r="J327" s="12">
        <f t="shared" si="172"/>
        <v>0.51502145922746778</v>
      </c>
      <c r="K327" s="12">
        <f t="shared" si="172"/>
        <v>82.832618025751074</v>
      </c>
      <c r="L327" s="12">
        <f t="shared" si="172"/>
        <v>15.965665236051501</v>
      </c>
      <c r="M327" s="4">
        <f t="shared" si="171"/>
        <v>100</v>
      </c>
      <c r="N327" s="14"/>
      <c r="O327" s="14"/>
      <c r="P327" s="14"/>
      <c r="Q327" s="14"/>
      <c r="R327" s="14"/>
      <c r="S327" s="14"/>
      <c r="T327" s="14"/>
      <c r="U327" s="14"/>
      <c r="W327" s="1"/>
      <c r="AF327" s="14"/>
      <c r="AG327" s="14"/>
      <c r="AH327" s="14"/>
      <c r="AI327" s="14"/>
      <c r="AJ327" s="14"/>
      <c r="AK327" s="14"/>
    </row>
    <row r="328" spans="1:37" ht="15" customHeight="1" x14ac:dyDescent="0.15">
      <c r="B328" s="173"/>
      <c r="C328" s="65" t="s">
        <v>446</v>
      </c>
      <c r="D328" s="36"/>
      <c r="E328" s="36"/>
      <c r="F328" s="36"/>
      <c r="G328" s="36"/>
      <c r="H328" s="21">
        <f t="shared" si="173"/>
        <v>1165</v>
      </c>
      <c r="I328" s="13">
        <f t="shared" si="172"/>
        <v>0.94420600858369097</v>
      </c>
      <c r="J328" s="13">
        <f t="shared" si="172"/>
        <v>2.9184549356223175</v>
      </c>
      <c r="K328" s="13">
        <f t="shared" si="172"/>
        <v>80.17167381974248</v>
      </c>
      <c r="L328" s="13">
        <f t="shared" si="172"/>
        <v>15.965665236051501</v>
      </c>
      <c r="M328" s="5">
        <f t="shared" si="171"/>
        <v>100</v>
      </c>
      <c r="N328" s="14"/>
      <c r="O328" s="14"/>
      <c r="P328" s="14"/>
      <c r="Q328" s="14"/>
      <c r="R328" s="14"/>
      <c r="S328" s="14"/>
      <c r="T328" s="14"/>
      <c r="U328" s="14"/>
      <c r="W328" s="1"/>
      <c r="AF328" s="14"/>
      <c r="AG328" s="14"/>
      <c r="AH328" s="14"/>
      <c r="AI328" s="14"/>
      <c r="AJ328" s="14"/>
      <c r="AK328" s="14"/>
    </row>
    <row r="329" spans="1:37" ht="15" customHeight="1" x14ac:dyDescent="0.15">
      <c r="B329" s="62"/>
      <c r="C329" s="55"/>
      <c r="D329" s="55"/>
      <c r="E329" s="55"/>
      <c r="F329" s="53"/>
      <c r="G329" s="14"/>
      <c r="H329" s="14"/>
      <c r="I329" s="14"/>
      <c r="J329" s="14"/>
      <c r="K329" s="14"/>
      <c r="L329" s="14"/>
      <c r="M329" s="14"/>
      <c r="N329" s="14"/>
      <c r="O329" s="14"/>
      <c r="P329" s="14"/>
      <c r="Q329" s="14"/>
      <c r="R329" s="14"/>
      <c r="S329" s="14"/>
      <c r="T329" s="14"/>
      <c r="U329" s="14"/>
      <c r="W329" s="1"/>
      <c r="AF329" s="14"/>
      <c r="AG329" s="14"/>
      <c r="AH329" s="14"/>
      <c r="AI329" s="14"/>
      <c r="AJ329" s="14"/>
      <c r="AK329" s="14"/>
    </row>
    <row r="330" spans="1:37" ht="15" customHeight="1" x14ac:dyDescent="0.15">
      <c r="A330" s="73" t="s">
        <v>336</v>
      </c>
      <c r="B330" s="62"/>
      <c r="C330" s="55"/>
      <c r="D330" s="55"/>
      <c r="E330" s="55"/>
      <c r="F330" s="53"/>
      <c r="G330" s="14"/>
      <c r="H330" s="14"/>
      <c r="I330" s="14"/>
      <c r="J330" s="14"/>
      <c r="K330" s="14"/>
      <c r="L330" s="14"/>
      <c r="M330" s="14"/>
      <c r="N330" s="14"/>
      <c r="O330" s="14"/>
      <c r="P330" s="14"/>
      <c r="Q330" s="14"/>
      <c r="R330" s="14"/>
      <c r="S330" s="14"/>
      <c r="T330" s="14"/>
      <c r="U330" s="14"/>
      <c r="W330" s="62"/>
      <c r="X330" s="55"/>
      <c r="Y330" s="55"/>
      <c r="Z330" s="53"/>
      <c r="AA330" s="14"/>
      <c r="AB330" s="14"/>
      <c r="AC330" s="14"/>
      <c r="AD330" s="14"/>
      <c r="AE330" s="14"/>
      <c r="AF330" s="14"/>
      <c r="AG330" s="14"/>
      <c r="AH330" s="14"/>
      <c r="AI330" s="14"/>
      <c r="AJ330" s="14"/>
      <c r="AK330" s="14"/>
    </row>
    <row r="331" spans="1:37" ht="15" customHeight="1" x14ac:dyDescent="0.15">
      <c r="A331" s="1" t="s">
        <v>337</v>
      </c>
      <c r="B331" s="62"/>
      <c r="C331" s="45"/>
      <c r="D331" s="45"/>
      <c r="E331" s="45"/>
      <c r="F331" s="90"/>
      <c r="G331" s="90"/>
      <c r="H331" s="91"/>
      <c r="I331" s="90"/>
      <c r="W331" s="62"/>
      <c r="X331" s="55"/>
      <c r="Y331" s="55"/>
      <c r="Z331" s="53"/>
      <c r="AA331" s="14"/>
      <c r="AB331" s="14"/>
      <c r="AC331" s="14"/>
      <c r="AD331" s="14"/>
      <c r="AE331" s="14"/>
      <c r="AF331" s="14"/>
      <c r="AG331" s="14"/>
    </row>
    <row r="332" spans="1:37" ht="15" customHeight="1" x14ac:dyDescent="0.15">
      <c r="B332" s="57" t="s">
        <v>389</v>
      </c>
      <c r="C332" s="58"/>
      <c r="D332" s="28"/>
      <c r="E332" s="28"/>
      <c r="F332" s="28"/>
      <c r="G332" s="28"/>
      <c r="H332" s="29"/>
      <c r="I332" s="118" t="s">
        <v>344</v>
      </c>
      <c r="J332" s="117" t="s">
        <v>345</v>
      </c>
      <c r="K332" s="82" t="s">
        <v>287</v>
      </c>
      <c r="L332" s="81" t="s">
        <v>288</v>
      </c>
      <c r="W332" s="62"/>
      <c r="X332" s="55"/>
      <c r="Y332" s="55"/>
      <c r="Z332" s="53"/>
      <c r="AA332" s="14"/>
      <c r="AB332" s="14"/>
      <c r="AC332" s="14"/>
      <c r="AD332" s="14"/>
      <c r="AE332" s="14"/>
      <c r="AF332" s="14"/>
      <c r="AG332" s="14"/>
    </row>
    <row r="333" spans="1:37" ht="15" customHeight="1" x14ac:dyDescent="0.15">
      <c r="B333" s="170" t="s">
        <v>289</v>
      </c>
      <c r="C333" s="64" t="s">
        <v>435</v>
      </c>
      <c r="H333" s="190"/>
      <c r="I333" s="8">
        <v>259</v>
      </c>
      <c r="J333" s="8">
        <v>11</v>
      </c>
      <c r="K333" s="8">
        <v>29</v>
      </c>
      <c r="L333" s="17">
        <f t="shared" ref="L333:L356" si="174">SUM(I333:K333)</f>
        <v>299</v>
      </c>
      <c r="W333" s="62"/>
      <c r="X333" s="55"/>
      <c r="Y333" s="55"/>
      <c r="Z333" s="53"/>
      <c r="AA333" s="14"/>
      <c r="AB333" s="14"/>
      <c r="AC333" s="14"/>
      <c r="AD333" s="14"/>
      <c r="AE333" s="14"/>
      <c r="AF333" s="14"/>
      <c r="AG333" s="14"/>
    </row>
    <row r="334" spans="1:37" ht="15" customHeight="1" x14ac:dyDescent="0.15">
      <c r="B334" s="171"/>
      <c r="C334" s="77" t="s">
        <v>436</v>
      </c>
      <c r="H334" s="190"/>
      <c r="I334" s="9">
        <v>402</v>
      </c>
      <c r="J334" s="9">
        <v>12</v>
      </c>
      <c r="K334" s="9">
        <v>57</v>
      </c>
      <c r="L334" s="18">
        <f t="shared" si="174"/>
        <v>471</v>
      </c>
      <c r="W334" s="62"/>
      <c r="X334" s="55"/>
      <c r="Y334" s="55"/>
      <c r="Z334" s="53"/>
      <c r="AA334" s="14"/>
      <c r="AB334" s="14"/>
      <c r="AC334" s="14"/>
      <c r="AD334" s="14"/>
      <c r="AE334" s="14"/>
      <c r="AF334" s="14"/>
      <c r="AG334" s="14"/>
    </row>
    <row r="335" spans="1:37" ht="15" customHeight="1" x14ac:dyDescent="0.15">
      <c r="B335" s="171"/>
      <c r="C335" s="77" t="s">
        <v>437</v>
      </c>
      <c r="H335" s="190"/>
      <c r="I335" s="9">
        <v>126</v>
      </c>
      <c r="J335" s="9">
        <v>4</v>
      </c>
      <c r="K335" s="9">
        <v>22</v>
      </c>
      <c r="L335" s="18">
        <f t="shared" si="174"/>
        <v>152</v>
      </c>
      <c r="W335" s="62"/>
      <c r="X335" s="55"/>
      <c r="Y335" s="55"/>
      <c r="Z335" s="53"/>
      <c r="AA335" s="14"/>
      <c r="AB335" s="14"/>
      <c r="AC335" s="14"/>
      <c r="AD335" s="14"/>
      <c r="AE335" s="14"/>
      <c r="AF335" s="14"/>
      <c r="AG335" s="14"/>
    </row>
    <row r="336" spans="1:37" ht="15" customHeight="1" x14ac:dyDescent="0.15">
      <c r="B336" s="171"/>
      <c r="C336" s="77" t="s">
        <v>438</v>
      </c>
      <c r="H336" s="190"/>
      <c r="I336" s="9">
        <v>431</v>
      </c>
      <c r="J336" s="9">
        <v>12</v>
      </c>
      <c r="K336" s="9">
        <v>59</v>
      </c>
      <c r="L336" s="18">
        <f t="shared" si="174"/>
        <v>502</v>
      </c>
      <c r="W336" s="62"/>
      <c r="X336" s="55"/>
      <c r="Y336" s="55"/>
      <c r="Z336" s="53"/>
      <c r="AA336" s="14"/>
      <c r="AB336" s="14"/>
      <c r="AC336" s="14"/>
      <c r="AD336" s="14"/>
      <c r="AE336" s="14"/>
      <c r="AF336" s="14"/>
      <c r="AG336" s="14"/>
    </row>
    <row r="337" spans="2:37" ht="15" customHeight="1" x14ac:dyDescent="0.15">
      <c r="B337" s="171"/>
      <c r="C337" s="77" t="s">
        <v>439</v>
      </c>
      <c r="H337" s="190"/>
      <c r="I337" s="9">
        <v>112</v>
      </c>
      <c r="J337" s="9">
        <v>4</v>
      </c>
      <c r="K337" s="9">
        <v>8</v>
      </c>
      <c r="L337" s="18">
        <f t="shared" si="174"/>
        <v>124</v>
      </c>
      <c r="W337" s="62"/>
      <c r="X337" s="55"/>
      <c r="Y337" s="55"/>
      <c r="Z337" s="53"/>
      <c r="AA337" s="14"/>
      <c r="AB337" s="14"/>
      <c r="AC337" s="14"/>
      <c r="AD337" s="14"/>
      <c r="AE337" s="14"/>
      <c r="AF337" s="14"/>
      <c r="AG337" s="14"/>
    </row>
    <row r="338" spans="2:37" ht="15" customHeight="1" x14ac:dyDescent="0.15">
      <c r="B338" s="172"/>
      <c r="C338" s="77" t="s">
        <v>440</v>
      </c>
      <c r="H338" s="190"/>
      <c r="I338" s="9">
        <v>73</v>
      </c>
      <c r="J338" s="9">
        <v>1</v>
      </c>
      <c r="K338" s="9">
        <v>4</v>
      </c>
      <c r="L338" s="18">
        <f t="shared" si="174"/>
        <v>78</v>
      </c>
      <c r="W338" s="62"/>
      <c r="X338" s="55"/>
      <c r="Y338" s="55"/>
      <c r="Z338" s="53"/>
      <c r="AA338" s="14"/>
      <c r="AB338" s="14"/>
      <c r="AC338" s="14"/>
      <c r="AD338" s="14"/>
      <c r="AE338" s="14"/>
      <c r="AF338" s="14"/>
      <c r="AG338" s="14"/>
    </row>
    <row r="339" spans="2:37" ht="15" customHeight="1" x14ac:dyDescent="0.15">
      <c r="B339" s="171"/>
      <c r="C339" s="77" t="s">
        <v>441</v>
      </c>
      <c r="H339" s="190"/>
      <c r="I339" s="9">
        <v>34</v>
      </c>
      <c r="J339" s="9">
        <v>2</v>
      </c>
      <c r="K339" s="9">
        <v>4</v>
      </c>
      <c r="L339" s="18">
        <f t="shared" si="174"/>
        <v>40</v>
      </c>
      <c r="W339" s="62"/>
      <c r="X339" s="55"/>
      <c r="Y339" s="55"/>
      <c r="Z339" s="53"/>
      <c r="AA339" s="14"/>
      <c r="AB339" s="14"/>
      <c r="AC339" s="14"/>
      <c r="AD339" s="14"/>
      <c r="AE339" s="14"/>
      <c r="AF339" s="14"/>
      <c r="AG339" s="14"/>
    </row>
    <row r="340" spans="2:37" ht="15" customHeight="1" x14ac:dyDescent="0.15">
      <c r="B340" s="171"/>
      <c r="C340" s="77" t="s">
        <v>442</v>
      </c>
      <c r="H340" s="190"/>
      <c r="I340" s="9">
        <v>47</v>
      </c>
      <c r="J340" s="9">
        <v>13</v>
      </c>
      <c r="K340" s="9">
        <v>1</v>
      </c>
      <c r="L340" s="18">
        <f t="shared" si="174"/>
        <v>61</v>
      </c>
      <c r="W340" s="62"/>
      <c r="X340" s="55"/>
      <c r="Y340" s="55"/>
      <c r="Z340" s="53"/>
      <c r="AA340" s="14"/>
      <c r="AB340" s="14"/>
      <c r="AC340" s="14"/>
      <c r="AD340" s="14"/>
      <c r="AE340" s="14"/>
      <c r="AF340" s="14"/>
      <c r="AG340" s="14"/>
    </row>
    <row r="341" spans="2:37" ht="15" customHeight="1" x14ac:dyDescent="0.15">
      <c r="B341" s="171"/>
      <c r="C341" s="77" t="s">
        <v>443</v>
      </c>
      <c r="H341" s="190"/>
      <c r="I341" s="9">
        <v>16</v>
      </c>
      <c r="J341" s="9">
        <v>3</v>
      </c>
      <c r="K341" s="9">
        <v>1</v>
      </c>
      <c r="L341" s="18">
        <f t="shared" si="174"/>
        <v>20</v>
      </c>
      <c r="M341" s="14"/>
      <c r="N341" s="14"/>
      <c r="O341" s="14"/>
      <c r="P341" s="14"/>
      <c r="Q341" s="14"/>
      <c r="R341" s="14"/>
      <c r="S341" s="14"/>
      <c r="T341" s="14"/>
      <c r="U341" s="14"/>
      <c r="W341" s="62"/>
      <c r="X341" s="55"/>
      <c r="Y341" s="55"/>
      <c r="Z341" s="53"/>
      <c r="AA341" s="14"/>
      <c r="AB341" s="14"/>
      <c r="AC341" s="14"/>
      <c r="AD341" s="14"/>
      <c r="AE341" s="14"/>
      <c r="AF341" s="14"/>
      <c r="AG341" s="14"/>
      <c r="AH341" s="14"/>
      <c r="AI341" s="14"/>
      <c r="AJ341" s="14"/>
      <c r="AK341" s="14"/>
    </row>
    <row r="342" spans="2:37" ht="15" customHeight="1" x14ac:dyDescent="0.15">
      <c r="B342" s="171"/>
      <c r="C342" s="77" t="s">
        <v>444</v>
      </c>
      <c r="H342" s="190"/>
      <c r="I342" s="9">
        <v>39</v>
      </c>
      <c r="J342" s="9">
        <v>34</v>
      </c>
      <c r="K342" s="9">
        <v>1</v>
      </c>
      <c r="L342" s="18">
        <f t="shared" si="174"/>
        <v>74</v>
      </c>
      <c r="M342" s="14"/>
      <c r="N342" s="14"/>
      <c r="O342" s="14"/>
      <c r="P342" s="14"/>
      <c r="Q342" s="14"/>
      <c r="R342" s="14"/>
      <c r="S342" s="14"/>
      <c r="T342" s="14"/>
      <c r="U342" s="14"/>
      <c r="W342" s="62"/>
      <c r="X342" s="55"/>
      <c r="Y342" s="55"/>
      <c r="Z342" s="53"/>
      <c r="AA342" s="14"/>
      <c r="AB342" s="14"/>
      <c r="AC342" s="14"/>
      <c r="AD342" s="14"/>
      <c r="AE342" s="14"/>
      <c r="AF342" s="14"/>
      <c r="AG342" s="14"/>
      <c r="AH342" s="14"/>
      <c r="AI342" s="14"/>
      <c r="AJ342" s="14"/>
      <c r="AK342" s="14"/>
    </row>
    <row r="343" spans="2:37" ht="15" customHeight="1" x14ac:dyDescent="0.15">
      <c r="B343" s="171"/>
      <c r="C343" s="77" t="s">
        <v>445</v>
      </c>
      <c r="H343" s="190"/>
      <c r="I343" s="9">
        <v>5</v>
      </c>
      <c r="J343" s="9">
        <v>10</v>
      </c>
      <c r="K343" s="9">
        <v>0</v>
      </c>
      <c r="L343" s="18">
        <f t="shared" si="174"/>
        <v>15</v>
      </c>
      <c r="M343" s="14"/>
      <c r="N343" s="14"/>
      <c r="O343" s="14"/>
      <c r="P343" s="14"/>
      <c r="Q343" s="14"/>
      <c r="R343" s="14"/>
      <c r="S343" s="14"/>
      <c r="T343" s="14"/>
      <c r="U343" s="14"/>
      <c r="W343" s="62"/>
      <c r="X343" s="55"/>
      <c r="Y343" s="55"/>
      <c r="Z343" s="53"/>
      <c r="AA343" s="14"/>
      <c r="AB343" s="14"/>
      <c r="AC343" s="14"/>
      <c r="AD343" s="14"/>
      <c r="AE343" s="14"/>
      <c r="AF343" s="14"/>
      <c r="AG343" s="14"/>
      <c r="AH343" s="14"/>
      <c r="AI343" s="14"/>
      <c r="AJ343" s="14"/>
      <c r="AK343" s="14"/>
    </row>
    <row r="344" spans="2:37" ht="15" customHeight="1" x14ac:dyDescent="0.15">
      <c r="B344" s="173"/>
      <c r="C344" s="65" t="s">
        <v>446</v>
      </c>
      <c r="D344" s="36"/>
      <c r="E344" s="36"/>
      <c r="F344" s="36"/>
      <c r="G344" s="36"/>
      <c r="H344" s="124"/>
      <c r="I344" s="10">
        <v>18</v>
      </c>
      <c r="J344" s="10">
        <v>37</v>
      </c>
      <c r="K344" s="10">
        <v>0</v>
      </c>
      <c r="L344" s="19">
        <f t="shared" si="174"/>
        <v>55</v>
      </c>
      <c r="M344" s="14"/>
      <c r="N344" s="14"/>
      <c r="O344" s="14"/>
      <c r="P344" s="14"/>
      <c r="Q344" s="14"/>
      <c r="R344" s="14"/>
      <c r="S344" s="14"/>
      <c r="T344" s="14"/>
      <c r="U344" s="14"/>
      <c r="W344" s="62"/>
      <c r="X344" s="55"/>
      <c r="Y344" s="55"/>
      <c r="Z344" s="53"/>
      <c r="AA344" s="14"/>
      <c r="AB344" s="14"/>
      <c r="AC344" s="14"/>
      <c r="AD344" s="14"/>
      <c r="AE344" s="14"/>
      <c r="AF344" s="14"/>
      <c r="AG344" s="14"/>
      <c r="AH344" s="14"/>
      <c r="AI344" s="14"/>
      <c r="AJ344" s="14"/>
      <c r="AK344" s="14"/>
    </row>
    <row r="345" spans="2:37" ht="15" customHeight="1" x14ac:dyDescent="0.15">
      <c r="B345" s="230" t="s">
        <v>3</v>
      </c>
      <c r="C345" s="64" t="s">
        <v>435</v>
      </c>
      <c r="H345" s="20">
        <f>SUM(I$173:J$173)</f>
        <v>299</v>
      </c>
      <c r="I345" s="11">
        <f t="shared" ref="I345:K356" si="175">IF($H345=0,0,I333/$H345*100)</f>
        <v>86.62207357859532</v>
      </c>
      <c r="J345" s="11">
        <f t="shared" si="175"/>
        <v>3.6789297658862878</v>
      </c>
      <c r="K345" s="11">
        <f t="shared" si="175"/>
        <v>9.6989966555183944</v>
      </c>
      <c r="L345" s="3">
        <f t="shared" si="174"/>
        <v>100.00000000000001</v>
      </c>
      <c r="M345" s="14"/>
      <c r="N345" s="14"/>
      <c r="O345" s="14"/>
      <c r="P345" s="14"/>
      <c r="Q345" s="14"/>
      <c r="R345" s="14"/>
      <c r="S345" s="14"/>
      <c r="T345" s="14"/>
      <c r="U345" s="14"/>
      <c r="W345" s="62"/>
      <c r="X345" s="55"/>
      <c r="Y345" s="55"/>
      <c r="Z345" s="53"/>
      <c r="AA345" s="14"/>
      <c r="AB345" s="14"/>
      <c r="AC345" s="14"/>
      <c r="AD345" s="14"/>
      <c r="AE345" s="14"/>
      <c r="AF345" s="14"/>
      <c r="AG345" s="14"/>
      <c r="AH345" s="14"/>
      <c r="AI345" s="14"/>
      <c r="AJ345" s="14"/>
      <c r="AK345" s="14"/>
    </row>
    <row r="346" spans="2:37" ht="15" customHeight="1" x14ac:dyDescent="0.15">
      <c r="B346" s="231"/>
      <c r="C346" s="77" t="s">
        <v>436</v>
      </c>
      <c r="H346" s="20">
        <f>SUM(I$174:J$174)</f>
        <v>471</v>
      </c>
      <c r="I346" s="12">
        <f t="shared" si="175"/>
        <v>85.350318471337587</v>
      </c>
      <c r="J346" s="12">
        <f t="shared" si="175"/>
        <v>2.547770700636943</v>
      </c>
      <c r="K346" s="12">
        <f t="shared" si="175"/>
        <v>12.101910828025478</v>
      </c>
      <c r="L346" s="4">
        <f t="shared" si="174"/>
        <v>100.00000000000001</v>
      </c>
      <c r="M346" s="14"/>
      <c r="N346" s="14"/>
      <c r="O346" s="14"/>
      <c r="P346" s="14"/>
      <c r="Q346" s="14"/>
      <c r="R346" s="14"/>
      <c r="S346" s="14"/>
      <c r="T346" s="14"/>
      <c r="U346" s="14"/>
      <c r="W346" s="62"/>
      <c r="X346" s="55"/>
      <c r="Y346" s="55"/>
      <c r="Z346" s="53"/>
      <c r="AA346" s="14"/>
      <c r="AB346" s="14"/>
      <c r="AC346" s="14"/>
      <c r="AD346" s="14"/>
      <c r="AE346" s="14"/>
      <c r="AF346" s="14"/>
      <c r="AG346" s="14"/>
      <c r="AH346" s="14"/>
      <c r="AI346" s="14"/>
      <c r="AJ346" s="14"/>
      <c r="AK346" s="14"/>
    </row>
    <row r="347" spans="2:37" ht="15" customHeight="1" x14ac:dyDescent="0.15">
      <c r="B347" s="231"/>
      <c r="C347" s="77" t="s">
        <v>437</v>
      </c>
      <c r="H347" s="20">
        <f>SUM(I$175:J$175)</f>
        <v>152</v>
      </c>
      <c r="I347" s="12">
        <f t="shared" si="175"/>
        <v>82.89473684210526</v>
      </c>
      <c r="J347" s="12">
        <f t="shared" si="175"/>
        <v>2.6315789473684208</v>
      </c>
      <c r="K347" s="12">
        <f t="shared" si="175"/>
        <v>14.473684210526317</v>
      </c>
      <c r="L347" s="4">
        <f t="shared" si="174"/>
        <v>100</v>
      </c>
      <c r="M347" s="14"/>
      <c r="N347" s="14"/>
      <c r="O347" s="14"/>
      <c r="P347" s="14"/>
      <c r="Q347" s="14"/>
      <c r="R347" s="14"/>
      <c r="S347" s="14"/>
      <c r="T347" s="14"/>
      <c r="U347" s="14"/>
      <c r="W347" s="62"/>
      <c r="X347" s="55"/>
      <c r="Y347" s="55"/>
      <c r="Z347" s="53"/>
      <c r="AA347" s="14"/>
      <c r="AB347" s="14"/>
      <c r="AC347" s="14"/>
      <c r="AD347" s="14"/>
      <c r="AE347" s="14"/>
      <c r="AF347" s="14"/>
      <c r="AG347" s="14"/>
      <c r="AH347" s="14"/>
      <c r="AI347" s="14"/>
      <c r="AJ347" s="14"/>
      <c r="AK347" s="14"/>
    </row>
    <row r="348" spans="2:37" ht="15" customHeight="1" x14ac:dyDescent="0.15">
      <c r="B348" s="231"/>
      <c r="C348" s="77" t="s">
        <v>438</v>
      </c>
      <c r="H348" s="20">
        <f>SUM(I$176:J$176)</f>
        <v>502</v>
      </c>
      <c r="I348" s="12">
        <f t="shared" si="175"/>
        <v>85.856573705179287</v>
      </c>
      <c r="J348" s="12">
        <f t="shared" si="175"/>
        <v>2.3904382470119523</v>
      </c>
      <c r="K348" s="12">
        <f t="shared" si="175"/>
        <v>11.752988047808765</v>
      </c>
      <c r="L348" s="4">
        <f t="shared" si="174"/>
        <v>100.00000000000001</v>
      </c>
      <c r="M348" s="14"/>
      <c r="N348" s="14"/>
      <c r="O348" s="14"/>
      <c r="P348" s="14"/>
      <c r="Q348" s="14"/>
      <c r="R348" s="14"/>
      <c r="S348" s="14"/>
      <c r="T348" s="14"/>
      <c r="U348" s="14"/>
      <c r="W348" s="62"/>
      <c r="X348" s="55"/>
      <c r="Y348" s="55"/>
      <c r="Z348" s="53"/>
      <c r="AA348" s="14"/>
      <c r="AB348" s="14"/>
      <c r="AC348" s="14"/>
      <c r="AD348" s="14"/>
      <c r="AE348" s="14"/>
      <c r="AF348" s="14"/>
      <c r="AG348" s="14"/>
      <c r="AH348" s="14"/>
      <c r="AI348" s="14"/>
      <c r="AJ348" s="14"/>
      <c r="AK348" s="14"/>
    </row>
    <row r="349" spans="2:37" ht="15" customHeight="1" x14ac:dyDescent="0.15">
      <c r="B349" s="231"/>
      <c r="C349" s="77" t="s">
        <v>439</v>
      </c>
      <c r="H349" s="20">
        <f>SUM(I$177:J$177)</f>
        <v>124</v>
      </c>
      <c r="I349" s="12">
        <f t="shared" si="175"/>
        <v>90.322580645161281</v>
      </c>
      <c r="J349" s="12">
        <f t="shared" si="175"/>
        <v>3.225806451612903</v>
      </c>
      <c r="K349" s="12">
        <f t="shared" si="175"/>
        <v>6.4516129032258061</v>
      </c>
      <c r="L349" s="4">
        <f t="shared" si="174"/>
        <v>99.999999999999986</v>
      </c>
      <c r="M349" s="14"/>
      <c r="N349" s="14"/>
      <c r="O349" s="14"/>
      <c r="P349" s="14"/>
      <c r="Q349" s="14"/>
      <c r="R349" s="14"/>
      <c r="S349" s="14"/>
      <c r="T349" s="14"/>
      <c r="U349" s="14"/>
      <c r="W349" s="62"/>
      <c r="X349" s="55"/>
      <c r="Y349" s="55"/>
      <c r="Z349" s="53"/>
      <c r="AA349" s="14"/>
      <c r="AB349" s="14"/>
      <c r="AC349" s="14"/>
      <c r="AD349" s="14"/>
      <c r="AE349" s="14"/>
      <c r="AF349" s="14"/>
      <c r="AG349" s="14"/>
      <c r="AH349" s="14"/>
      <c r="AI349" s="14"/>
      <c r="AJ349" s="14"/>
      <c r="AK349" s="14"/>
    </row>
    <row r="350" spans="2:37" ht="15" customHeight="1" x14ac:dyDescent="0.15">
      <c r="B350" s="232"/>
      <c r="C350" s="77" t="s">
        <v>440</v>
      </c>
      <c r="H350" s="20">
        <f>SUM(I$178:J$178)</f>
        <v>78</v>
      </c>
      <c r="I350" s="12">
        <f t="shared" si="175"/>
        <v>93.589743589743591</v>
      </c>
      <c r="J350" s="12">
        <f t="shared" si="175"/>
        <v>1.2820512820512819</v>
      </c>
      <c r="K350" s="12">
        <f t="shared" si="175"/>
        <v>5.1282051282051277</v>
      </c>
      <c r="L350" s="4">
        <f t="shared" si="174"/>
        <v>100</v>
      </c>
      <c r="M350" s="14"/>
      <c r="N350" s="14"/>
      <c r="O350" s="14"/>
      <c r="P350" s="14"/>
      <c r="Q350" s="14"/>
      <c r="R350" s="14"/>
      <c r="S350" s="14"/>
      <c r="T350" s="14"/>
      <c r="U350" s="14"/>
      <c r="W350" s="62"/>
      <c r="X350" s="55"/>
      <c r="Y350" s="55"/>
      <c r="Z350" s="53"/>
      <c r="AA350" s="14"/>
      <c r="AB350" s="14"/>
      <c r="AC350" s="14"/>
      <c r="AD350" s="14"/>
      <c r="AE350" s="14"/>
      <c r="AF350" s="14"/>
      <c r="AG350" s="14"/>
      <c r="AH350" s="14"/>
      <c r="AI350" s="14"/>
      <c r="AJ350" s="14"/>
      <c r="AK350" s="14"/>
    </row>
    <row r="351" spans="2:37" ht="15" customHeight="1" x14ac:dyDescent="0.15">
      <c r="B351" s="231"/>
      <c r="C351" s="77" t="s">
        <v>441</v>
      </c>
      <c r="H351" s="20">
        <f>SUM(I$179:J$179)</f>
        <v>40</v>
      </c>
      <c r="I351" s="12">
        <f t="shared" si="175"/>
        <v>85</v>
      </c>
      <c r="J351" s="12">
        <f t="shared" si="175"/>
        <v>5</v>
      </c>
      <c r="K351" s="12">
        <f t="shared" si="175"/>
        <v>10</v>
      </c>
      <c r="L351" s="4">
        <f t="shared" si="174"/>
        <v>100</v>
      </c>
      <c r="M351" s="14"/>
      <c r="N351" s="14"/>
      <c r="O351" s="14"/>
      <c r="P351" s="14"/>
      <c r="Q351" s="14"/>
      <c r="R351" s="14"/>
      <c r="S351" s="14"/>
      <c r="T351" s="14"/>
      <c r="U351" s="14"/>
      <c r="W351" s="62"/>
      <c r="X351" s="55"/>
      <c r="Y351" s="55"/>
      <c r="Z351" s="53"/>
      <c r="AA351" s="14"/>
      <c r="AB351" s="14"/>
      <c r="AC351" s="14"/>
      <c r="AD351" s="14"/>
      <c r="AE351" s="14"/>
      <c r="AF351" s="14"/>
      <c r="AG351" s="14"/>
      <c r="AH351" s="14"/>
      <c r="AI351" s="14"/>
      <c r="AJ351" s="14"/>
      <c r="AK351" s="14"/>
    </row>
    <row r="352" spans="2:37" ht="15" customHeight="1" x14ac:dyDescent="0.15">
      <c r="B352" s="231"/>
      <c r="C352" s="77" t="s">
        <v>442</v>
      </c>
      <c r="H352" s="20">
        <f>SUM(I$180:J$180)</f>
        <v>61</v>
      </c>
      <c r="I352" s="12">
        <f t="shared" si="175"/>
        <v>77.049180327868854</v>
      </c>
      <c r="J352" s="12">
        <f t="shared" si="175"/>
        <v>21.311475409836063</v>
      </c>
      <c r="K352" s="12">
        <f t="shared" si="175"/>
        <v>1.639344262295082</v>
      </c>
      <c r="L352" s="4">
        <f t="shared" si="174"/>
        <v>100</v>
      </c>
      <c r="M352" s="14"/>
      <c r="N352" s="14"/>
      <c r="O352" s="14"/>
      <c r="P352" s="14"/>
      <c r="Q352" s="14"/>
      <c r="R352" s="14"/>
      <c r="S352" s="14"/>
      <c r="T352" s="14"/>
      <c r="U352" s="14"/>
      <c r="W352" s="62"/>
      <c r="X352" s="55"/>
      <c r="Y352" s="55"/>
      <c r="Z352" s="53"/>
      <c r="AA352" s="14"/>
      <c r="AB352" s="14"/>
      <c r="AC352" s="14"/>
      <c r="AD352" s="14"/>
      <c r="AE352" s="14"/>
      <c r="AF352" s="14"/>
      <c r="AG352" s="14"/>
      <c r="AH352" s="14"/>
      <c r="AI352" s="14"/>
      <c r="AJ352" s="14"/>
      <c r="AK352" s="14"/>
    </row>
    <row r="353" spans="2:37" ht="15" customHeight="1" x14ac:dyDescent="0.15">
      <c r="B353" s="231"/>
      <c r="C353" s="77" t="s">
        <v>443</v>
      </c>
      <c r="H353" s="20">
        <f>SUM(I$181:J$181)</f>
        <v>20</v>
      </c>
      <c r="I353" s="12">
        <f t="shared" si="175"/>
        <v>80</v>
      </c>
      <c r="J353" s="12">
        <f t="shared" si="175"/>
        <v>15</v>
      </c>
      <c r="K353" s="12">
        <f t="shared" si="175"/>
        <v>5</v>
      </c>
      <c r="L353" s="4">
        <f t="shared" si="174"/>
        <v>100</v>
      </c>
      <c r="M353" s="14"/>
      <c r="N353" s="14"/>
      <c r="O353" s="14"/>
      <c r="P353" s="14"/>
      <c r="Q353" s="14"/>
      <c r="R353" s="14"/>
      <c r="S353" s="14"/>
      <c r="T353" s="14"/>
      <c r="U353" s="14"/>
      <c r="W353" s="62"/>
      <c r="X353" s="55"/>
      <c r="Y353" s="55"/>
      <c r="Z353" s="53"/>
      <c r="AA353" s="14"/>
      <c r="AB353" s="14"/>
      <c r="AC353" s="14"/>
      <c r="AD353" s="14"/>
      <c r="AE353" s="14"/>
      <c r="AF353" s="14"/>
      <c r="AG353" s="14"/>
      <c r="AH353" s="14"/>
      <c r="AI353" s="14"/>
      <c r="AJ353" s="14"/>
      <c r="AK353" s="14"/>
    </row>
    <row r="354" spans="2:37" ht="15" customHeight="1" x14ac:dyDescent="0.15">
      <c r="B354" s="231"/>
      <c r="C354" s="77" t="s">
        <v>444</v>
      </c>
      <c r="H354" s="20">
        <f>SUM(I$182:J$182)</f>
        <v>74</v>
      </c>
      <c r="I354" s="12">
        <f t="shared" si="175"/>
        <v>52.702702702702695</v>
      </c>
      <c r="J354" s="12">
        <f t="shared" si="175"/>
        <v>45.945945945945951</v>
      </c>
      <c r="K354" s="12">
        <f t="shared" si="175"/>
        <v>1.3513513513513513</v>
      </c>
      <c r="L354" s="4">
        <f t="shared" si="174"/>
        <v>100</v>
      </c>
      <c r="M354" s="14"/>
      <c r="N354" s="14"/>
      <c r="O354" s="14"/>
      <c r="P354" s="14"/>
      <c r="Q354" s="14"/>
      <c r="R354" s="14"/>
      <c r="S354" s="14"/>
      <c r="T354" s="14"/>
      <c r="U354" s="14"/>
      <c r="W354" s="62"/>
      <c r="X354" s="55"/>
      <c r="Y354" s="55"/>
      <c r="Z354" s="53"/>
      <c r="AA354" s="14"/>
      <c r="AB354" s="14"/>
      <c r="AC354" s="14"/>
      <c r="AD354" s="14"/>
      <c r="AE354" s="14"/>
      <c r="AF354" s="14"/>
      <c r="AG354" s="14"/>
      <c r="AH354" s="14"/>
      <c r="AI354" s="14"/>
      <c r="AJ354" s="14"/>
      <c r="AK354" s="14"/>
    </row>
    <row r="355" spans="2:37" ht="15" customHeight="1" x14ac:dyDescent="0.15">
      <c r="B355" s="231"/>
      <c r="C355" s="77" t="s">
        <v>445</v>
      </c>
      <c r="H355" s="20">
        <f>SUM(I$183:J$183)</f>
        <v>15</v>
      </c>
      <c r="I355" s="12">
        <f t="shared" si="175"/>
        <v>33.333333333333329</v>
      </c>
      <c r="J355" s="12">
        <f t="shared" si="175"/>
        <v>66.666666666666657</v>
      </c>
      <c r="K355" s="12">
        <f t="shared" si="175"/>
        <v>0</v>
      </c>
      <c r="L355" s="4">
        <f t="shared" si="174"/>
        <v>99.999999999999986</v>
      </c>
      <c r="M355" s="14"/>
      <c r="N355" s="14"/>
      <c r="O355" s="14"/>
      <c r="P355" s="14"/>
      <c r="Q355" s="14"/>
      <c r="R355" s="14"/>
      <c r="S355" s="14"/>
      <c r="T355" s="14"/>
      <c r="U355" s="14"/>
      <c r="W355" s="62"/>
      <c r="X355" s="55"/>
      <c r="Y355" s="55"/>
      <c r="Z355" s="53"/>
      <c r="AA355" s="14"/>
      <c r="AB355" s="14"/>
      <c r="AC355" s="14"/>
      <c r="AD355" s="14"/>
      <c r="AE355" s="14"/>
      <c r="AF355" s="14"/>
      <c r="AG355" s="14"/>
      <c r="AH355" s="14"/>
      <c r="AI355" s="14"/>
      <c r="AJ355" s="14"/>
      <c r="AK355" s="14"/>
    </row>
    <row r="356" spans="2:37" ht="15" customHeight="1" x14ac:dyDescent="0.15">
      <c r="B356" s="233"/>
      <c r="C356" s="65" t="s">
        <v>446</v>
      </c>
      <c r="D356" s="36"/>
      <c r="E356" s="36"/>
      <c r="F356" s="36"/>
      <c r="G356" s="36"/>
      <c r="H356" s="21">
        <f>SUM(I$184:J$184)</f>
        <v>55</v>
      </c>
      <c r="I356" s="13">
        <f t="shared" si="175"/>
        <v>32.727272727272727</v>
      </c>
      <c r="J356" s="13">
        <f t="shared" si="175"/>
        <v>67.272727272727266</v>
      </c>
      <c r="K356" s="13">
        <f t="shared" si="175"/>
        <v>0</v>
      </c>
      <c r="L356" s="5">
        <f t="shared" si="174"/>
        <v>100</v>
      </c>
      <c r="M356" s="14"/>
      <c r="N356" s="14"/>
      <c r="O356" s="14"/>
      <c r="P356" s="14"/>
      <c r="Q356" s="14"/>
      <c r="R356" s="14"/>
      <c r="S356" s="14"/>
      <c r="T356" s="14"/>
      <c r="U356" s="14"/>
      <c r="W356" s="62"/>
      <c r="X356" s="55"/>
      <c r="Y356" s="55"/>
      <c r="Z356" s="53"/>
      <c r="AA356" s="14"/>
      <c r="AB356" s="14"/>
      <c r="AC356" s="14"/>
      <c r="AD356" s="14"/>
      <c r="AE356" s="14"/>
      <c r="AF356" s="14"/>
      <c r="AG356" s="14"/>
      <c r="AH356" s="14"/>
      <c r="AI356" s="14"/>
      <c r="AJ356" s="14"/>
      <c r="AK356" s="14"/>
    </row>
    <row r="357" spans="2:37" ht="15" customHeight="1" x14ac:dyDescent="0.15">
      <c r="B357" s="234"/>
      <c r="J357" s="7"/>
      <c r="L357" s="14"/>
      <c r="M357" s="14"/>
      <c r="N357" s="14"/>
      <c r="O357" s="14"/>
      <c r="P357" s="14"/>
      <c r="Q357" s="14"/>
      <c r="R357" s="14"/>
      <c r="S357" s="14"/>
      <c r="T357" s="14"/>
      <c r="U357" s="14"/>
      <c r="W357" s="62"/>
      <c r="X357" s="55"/>
      <c r="Y357" s="55"/>
      <c r="Z357" s="53"/>
      <c r="AA357" s="14"/>
      <c r="AB357" s="14"/>
      <c r="AC357" s="14"/>
      <c r="AD357" s="14"/>
      <c r="AE357" s="14"/>
      <c r="AF357" s="14"/>
      <c r="AG357" s="14"/>
      <c r="AH357" s="14"/>
      <c r="AI357" s="14"/>
      <c r="AJ357" s="14"/>
      <c r="AK357" s="14"/>
    </row>
    <row r="358" spans="2:37" ht="15" customHeight="1" x14ac:dyDescent="0.15">
      <c r="B358" s="235" t="s">
        <v>183</v>
      </c>
      <c r="C358" s="58"/>
      <c r="D358" s="28"/>
      <c r="E358" s="28"/>
      <c r="F358" s="28"/>
      <c r="G358" s="28"/>
      <c r="H358" s="29"/>
      <c r="I358" s="118" t="s">
        <v>344</v>
      </c>
      <c r="J358" s="117" t="s">
        <v>345</v>
      </c>
      <c r="K358" s="119" t="s">
        <v>0</v>
      </c>
      <c r="L358" s="120" t="s">
        <v>4</v>
      </c>
      <c r="W358" s="62"/>
      <c r="X358" s="55"/>
      <c r="Y358" s="55"/>
      <c r="Z358" s="53"/>
      <c r="AA358" s="14"/>
      <c r="AB358" s="14"/>
      <c r="AC358" s="14"/>
      <c r="AD358" s="14"/>
      <c r="AE358" s="14"/>
      <c r="AF358" s="14"/>
      <c r="AG358" s="14"/>
    </row>
    <row r="359" spans="2:37" ht="15" customHeight="1" x14ac:dyDescent="0.15">
      <c r="B359" s="230" t="s">
        <v>289</v>
      </c>
      <c r="C359" s="64" t="s">
        <v>435</v>
      </c>
      <c r="H359" s="190"/>
      <c r="I359" s="8">
        <v>79</v>
      </c>
      <c r="J359" s="8">
        <v>5</v>
      </c>
      <c r="K359" s="8">
        <v>6</v>
      </c>
      <c r="L359" s="17">
        <f t="shared" ref="L359:L382" si="176">SUM(I359:K359)</f>
        <v>90</v>
      </c>
      <c r="W359" s="62"/>
      <c r="X359" s="55"/>
      <c r="Y359" s="55"/>
      <c r="Z359" s="53"/>
      <c r="AA359" s="14"/>
      <c r="AB359" s="14"/>
      <c r="AC359" s="14"/>
      <c r="AD359" s="14"/>
      <c r="AE359" s="14"/>
      <c r="AF359" s="14"/>
      <c r="AG359" s="14"/>
    </row>
    <row r="360" spans="2:37" ht="15" customHeight="1" x14ac:dyDescent="0.15">
      <c r="B360" s="231"/>
      <c r="C360" s="77" t="s">
        <v>436</v>
      </c>
      <c r="H360" s="190"/>
      <c r="I360" s="9">
        <v>53</v>
      </c>
      <c r="J360" s="9">
        <v>3</v>
      </c>
      <c r="K360" s="9">
        <v>6</v>
      </c>
      <c r="L360" s="18">
        <f t="shared" si="176"/>
        <v>62</v>
      </c>
      <c r="W360" s="62"/>
      <c r="X360" s="55"/>
      <c r="Y360" s="55"/>
      <c r="Z360" s="53"/>
      <c r="AA360" s="14"/>
      <c r="AB360" s="14"/>
      <c r="AC360" s="14"/>
      <c r="AD360" s="14"/>
      <c r="AE360" s="14"/>
      <c r="AF360" s="14"/>
      <c r="AG360" s="14"/>
    </row>
    <row r="361" spans="2:37" ht="15" customHeight="1" x14ac:dyDescent="0.15">
      <c r="B361" s="231"/>
      <c r="C361" s="77" t="s">
        <v>437</v>
      </c>
      <c r="H361" s="190"/>
      <c r="I361" s="9">
        <v>34</v>
      </c>
      <c r="J361" s="9">
        <v>1</v>
      </c>
      <c r="K361" s="9">
        <v>1</v>
      </c>
      <c r="L361" s="18">
        <f t="shared" si="176"/>
        <v>36</v>
      </c>
      <c r="W361" s="234"/>
      <c r="AD361" s="7"/>
      <c r="AF361" s="14"/>
    </row>
    <row r="362" spans="2:37" ht="15" customHeight="1" x14ac:dyDescent="0.15">
      <c r="B362" s="231"/>
      <c r="C362" s="77" t="s">
        <v>438</v>
      </c>
      <c r="H362" s="190"/>
      <c r="I362" s="9">
        <v>120</v>
      </c>
      <c r="J362" s="9">
        <v>5</v>
      </c>
      <c r="K362" s="9">
        <v>16</v>
      </c>
      <c r="L362" s="18">
        <f t="shared" si="176"/>
        <v>141</v>
      </c>
      <c r="W362" s="234"/>
      <c r="AD362" s="7"/>
      <c r="AF362" s="14"/>
    </row>
    <row r="363" spans="2:37" ht="15" customHeight="1" x14ac:dyDescent="0.15">
      <c r="B363" s="231"/>
      <c r="C363" s="77" t="s">
        <v>439</v>
      </c>
      <c r="H363" s="190"/>
      <c r="I363" s="9">
        <v>74</v>
      </c>
      <c r="J363" s="9">
        <v>3</v>
      </c>
      <c r="K363" s="9">
        <v>7</v>
      </c>
      <c r="L363" s="18">
        <f t="shared" si="176"/>
        <v>84</v>
      </c>
      <c r="W363" s="234"/>
      <c r="AD363" s="7"/>
      <c r="AF363" s="14"/>
    </row>
    <row r="364" spans="2:37" ht="15" customHeight="1" x14ac:dyDescent="0.15">
      <c r="B364" s="232"/>
      <c r="C364" s="77" t="s">
        <v>440</v>
      </c>
      <c r="H364" s="190"/>
      <c r="I364" s="9">
        <v>24</v>
      </c>
      <c r="J364" s="9">
        <v>0</v>
      </c>
      <c r="K364" s="9">
        <v>2</v>
      </c>
      <c r="L364" s="18">
        <f t="shared" si="176"/>
        <v>26</v>
      </c>
      <c r="W364" s="234"/>
      <c r="AD364" s="7"/>
      <c r="AF364" s="14"/>
    </row>
    <row r="365" spans="2:37" ht="15" customHeight="1" x14ac:dyDescent="0.15">
      <c r="B365" s="231"/>
      <c r="C365" s="77" t="s">
        <v>441</v>
      </c>
      <c r="H365" s="190"/>
      <c r="I365" s="9">
        <v>8</v>
      </c>
      <c r="J365" s="9">
        <v>1</v>
      </c>
      <c r="K365" s="9">
        <v>0</v>
      </c>
      <c r="L365" s="18">
        <f t="shared" si="176"/>
        <v>9</v>
      </c>
      <c r="W365" s="234"/>
      <c r="AD365" s="7"/>
      <c r="AF365" s="14"/>
    </row>
    <row r="366" spans="2:37" ht="15" customHeight="1" x14ac:dyDescent="0.15">
      <c r="B366" s="231"/>
      <c r="C366" s="77" t="s">
        <v>442</v>
      </c>
      <c r="H366" s="190"/>
      <c r="I366" s="9">
        <v>24</v>
      </c>
      <c r="J366" s="9">
        <v>10</v>
      </c>
      <c r="K366" s="9">
        <v>1</v>
      </c>
      <c r="L366" s="18">
        <f t="shared" si="176"/>
        <v>35</v>
      </c>
      <c r="W366" s="234"/>
      <c r="AD366" s="7"/>
      <c r="AF366" s="14"/>
    </row>
    <row r="367" spans="2:37" ht="15" customHeight="1" x14ac:dyDescent="0.15">
      <c r="B367" s="231"/>
      <c r="C367" s="77" t="s">
        <v>443</v>
      </c>
      <c r="H367" s="190"/>
      <c r="I367" s="9">
        <v>10</v>
      </c>
      <c r="J367" s="9">
        <v>3</v>
      </c>
      <c r="K367" s="9">
        <v>0</v>
      </c>
      <c r="L367" s="18">
        <f t="shared" si="176"/>
        <v>13</v>
      </c>
      <c r="M367" s="14"/>
      <c r="N367" s="14"/>
      <c r="O367" s="14"/>
      <c r="P367" s="14"/>
      <c r="Q367" s="14"/>
      <c r="R367" s="14"/>
      <c r="S367" s="14"/>
      <c r="T367" s="14"/>
      <c r="U367" s="14"/>
      <c r="W367" s="234"/>
      <c r="AD367" s="7"/>
      <c r="AF367" s="14"/>
      <c r="AG367" s="14"/>
      <c r="AH367" s="14"/>
      <c r="AI367" s="14"/>
      <c r="AJ367" s="14"/>
      <c r="AK367" s="14"/>
    </row>
    <row r="368" spans="2:37" ht="15" customHeight="1" x14ac:dyDescent="0.15">
      <c r="B368" s="231"/>
      <c r="C368" s="77" t="s">
        <v>444</v>
      </c>
      <c r="H368" s="190"/>
      <c r="I368" s="9">
        <v>22</v>
      </c>
      <c r="J368" s="9">
        <v>23</v>
      </c>
      <c r="K368" s="9">
        <v>1</v>
      </c>
      <c r="L368" s="18">
        <f t="shared" si="176"/>
        <v>46</v>
      </c>
      <c r="M368" s="14"/>
      <c r="N368" s="14"/>
      <c r="O368" s="14"/>
      <c r="P368" s="14"/>
      <c r="Q368" s="14"/>
      <c r="R368" s="14"/>
      <c r="S368" s="14"/>
      <c r="T368" s="14"/>
      <c r="U368" s="14"/>
      <c r="W368" s="234"/>
      <c r="AD368" s="7"/>
      <c r="AF368" s="14"/>
      <c r="AG368" s="14"/>
      <c r="AH368" s="14"/>
      <c r="AI368" s="14"/>
      <c r="AJ368" s="14"/>
      <c r="AK368" s="14"/>
    </row>
    <row r="369" spans="1:37" ht="15" customHeight="1" x14ac:dyDescent="0.15">
      <c r="B369" s="231"/>
      <c r="C369" s="77" t="s">
        <v>445</v>
      </c>
      <c r="H369" s="190"/>
      <c r="I369" s="9">
        <v>3</v>
      </c>
      <c r="J369" s="9">
        <v>7</v>
      </c>
      <c r="K369" s="9">
        <v>0</v>
      </c>
      <c r="L369" s="18">
        <f t="shared" si="176"/>
        <v>10</v>
      </c>
      <c r="M369" s="14"/>
      <c r="N369" s="14"/>
      <c r="O369" s="14"/>
      <c r="P369" s="14"/>
      <c r="Q369" s="14"/>
      <c r="R369" s="14"/>
      <c r="S369" s="14"/>
      <c r="T369" s="14"/>
      <c r="U369" s="14"/>
      <c r="W369" s="234"/>
      <c r="AD369" s="7"/>
      <c r="AF369" s="14"/>
      <c r="AG369" s="14"/>
      <c r="AH369" s="14"/>
      <c r="AI369" s="14"/>
      <c r="AJ369" s="14"/>
      <c r="AK369" s="14"/>
    </row>
    <row r="370" spans="1:37" ht="15" customHeight="1" x14ac:dyDescent="0.15">
      <c r="B370" s="233"/>
      <c r="C370" s="65" t="s">
        <v>446</v>
      </c>
      <c r="D370" s="36"/>
      <c r="E370" s="36"/>
      <c r="F370" s="36"/>
      <c r="G370" s="36"/>
      <c r="H370" s="124"/>
      <c r="I370" s="10">
        <v>10</v>
      </c>
      <c r="J370" s="10">
        <v>21</v>
      </c>
      <c r="K370" s="10">
        <v>0</v>
      </c>
      <c r="L370" s="19">
        <f t="shared" si="176"/>
        <v>31</v>
      </c>
      <c r="M370" s="14"/>
      <c r="N370" s="14"/>
      <c r="O370" s="14"/>
      <c r="P370" s="14"/>
      <c r="Q370" s="14"/>
      <c r="R370" s="14"/>
      <c r="S370" s="14"/>
      <c r="T370" s="14"/>
      <c r="U370" s="14"/>
      <c r="W370" s="234"/>
      <c r="AD370" s="7"/>
      <c r="AF370" s="14"/>
      <c r="AG370" s="14"/>
      <c r="AH370" s="14"/>
      <c r="AI370" s="14"/>
      <c r="AJ370" s="14"/>
      <c r="AK370" s="14"/>
    </row>
    <row r="371" spans="1:37" ht="15" customHeight="1" x14ac:dyDescent="0.15">
      <c r="B371" s="230" t="s">
        <v>3</v>
      </c>
      <c r="C371" s="64" t="s">
        <v>435</v>
      </c>
      <c r="H371" s="20">
        <f>SUM(I$199:J$199)</f>
        <v>90</v>
      </c>
      <c r="I371" s="11">
        <f t="shared" ref="I371:K382" si="177">IF($H371=0,0,I359/$H371*100)</f>
        <v>87.777777777777771</v>
      </c>
      <c r="J371" s="11">
        <f t="shared" si="177"/>
        <v>5.5555555555555554</v>
      </c>
      <c r="K371" s="11">
        <f t="shared" si="177"/>
        <v>6.666666666666667</v>
      </c>
      <c r="L371" s="3">
        <f t="shared" si="176"/>
        <v>100</v>
      </c>
      <c r="M371" s="14"/>
      <c r="N371" s="14"/>
      <c r="O371" s="14"/>
      <c r="P371" s="14"/>
      <c r="Q371" s="14"/>
      <c r="R371" s="14"/>
      <c r="S371" s="14"/>
      <c r="T371" s="14"/>
      <c r="U371" s="14"/>
      <c r="W371" s="234"/>
      <c r="AD371" s="7"/>
      <c r="AF371" s="14"/>
      <c r="AG371" s="14"/>
      <c r="AH371" s="14"/>
      <c r="AI371" s="14"/>
      <c r="AJ371" s="14"/>
      <c r="AK371" s="14"/>
    </row>
    <row r="372" spans="1:37" ht="15" customHeight="1" x14ac:dyDescent="0.15">
      <c r="B372" s="231"/>
      <c r="C372" s="77" t="s">
        <v>436</v>
      </c>
      <c r="H372" s="20">
        <f>SUM(I$200:J$200)</f>
        <v>62</v>
      </c>
      <c r="I372" s="12">
        <f t="shared" si="177"/>
        <v>85.483870967741936</v>
      </c>
      <c r="J372" s="12">
        <f t="shared" si="177"/>
        <v>4.838709677419355</v>
      </c>
      <c r="K372" s="12">
        <f t="shared" si="177"/>
        <v>9.67741935483871</v>
      </c>
      <c r="L372" s="4">
        <f t="shared" si="176"/>
        <v>100</v>
      </c>
      <c r="M372" s="14"/>
      <c r="N372" s="14"/>
      <c r="O372" s="14"/>
      <c r="P372" s="14"/>
      <c r="Q372" s="14"/>
      <c r="R372" s="14"/>
      <c r="S372" s="14"/>
      <c r="T372" s="14"/>
      <c r="U372" s="14"/>
      <c r="W372" s="234"/>
      <c r="AD372" s="7"/>
      <c r="AF372" s="14"/>
      <c r="AG372" s="14"/>
      <c r="AH372" s="14"/>
      <c r="AI372" s="14"/>
      <c r="AJ372" s="14"/>
      <c r="AK372" s="14"/>
    </row>
    <row r="373" spans="1:37" ht="15" customHeight="1" x14ac:dyDescent="0.15">
      <c r="B373" s="231"/>
      <c r="C373" s="77" t="s">
        <v>437</v>
      </c>
      <c r="H373" s="20">
        <f>SUM(I$201:J$201)</f>
        <v>36</v>
      </c>
      <c r="I373" s="12">
        <f t="shared" si="177"/>
        <v>94.444444444444443</v>
      </c>
      <c r="J373" s="12">
        <f t="shared" si="177"/>
        <v>2.7777777777777777</v>
      </c>
      <c r="K373" s="12">
        <f t="shared" si="177"/>
        <v>2.7777777777777777</v>
      </c>
      <c r="L373" s="4">
        <f t="shared" si="176"/>
        <v>99.999999999999986</v>
      </c>
      <c r="M373" s="14"/>
      <c r="N373" s="14"/>
      <c r="O373" s="14"/>
      <c r="P373" s="14"/>
      <c r="Q373" s="14"/>
      <c r="R373" s="14"/>
      <c r="S373" s="14"/>
      <c r="T373" s="14"/>
      <c r="U373" s="14"/>
      <c r="W373" s="234"/>
      <c r="AD373" s="7"/>
      <c r="AF373" s="14"/>
      <c r="AG373" s="14"/>
      <c r="AH373" s="14"/>
      <c r="AI373" s="14"/>
      <c r="AJ373" s="14"/>
      <c r="AK373" s="14"/>
    </row>
    <row r="374" spans="1:37" ht="15" customHeight="1" x14ac:dyDescent="0.15">
      <c r="B374" s="231"/>
      <c r="C374" s="77" t="s">
        <v>438</v>
      </c>
      <c r="H374" s="20">
        <f>SUM(I$202:J$202)</f>
        <v>141</v>
      </c>
      <c r="I374" s="12">
        <f t="shared" si="177"/>
        <v>85.106382978723403</v>
      </c>
      <c r="J374" s="12">
        <f t="shared" si="177"/>
        <v>3.5460992907801421</v>
      </c>
      <c r="K374" s="12">
        <f t="shared" si="177"/>
        <v>11.347517730496454</v>
      </c>
      <c r="L374" s="4">
        <f t="shared" si="176"/>
        <v>100</v>
      </c>
      <c r="M374" s="14"/>
      <c r="N374" s="14"/>
      <c r="O374" s="14"/>
      <c r="P374" s="14"/>
      <c r="Q374" s="14"/>
      <c r="R374" s="14"/>
      <c r="S374" s="14"/>
      <c r="T374" s="14"/>
      <c r="U374" s="14"/>
      <c r="W374" s="234"/>
      <c r="AD374" s="7"/>
      <c r="AF374" s="14"/>
      <c r="AG374" s="14"/>
      <c r="AH374" s="14"/>
      <c r="AI374" s="14"/>
      <c r="AJ374" s="14"/>
      <c r="AK374" s="14"/>
    </row>
    <row r="375" spans="1:37" ht="15" customHeight="1" x14ac:dyDescent="0.15">
      <c r="B375" s="231"/>
      <c r="C375" s="77" t="s">
        <v>439</v>
      </c>
      <c r="H375" s="20">
        <f>SUM(I$203:J$203)</f>
        <v>84</v>
      </c>
      <c r="I375" s="12">
        <f t="shared" si="177"/>
        <v>88.095238095238088</v>
      </c>
      <c r="J375" s="12">
        <f t="shared" si="177"/>
        <v>3.5714285714285712</v>
      </c>
      <c r="K375" s="12">
        <f t="shared" si="177"/>
        <v>8.3333333333333321</v>
      </c>
      <c r="L375" s="4">
        <f t="shared" si="176"/>
        <v>99.999999999999986</v>
      </c>
      <c r="M375" s="14"/>
      <c r="N375" s="14"/>
      <c r="O375" s="14"/>
      <c r="P375" s="14"/>
      <c r="Q375" s="14"/>
      <c r="R375" s="14"/>
      <c r="S375" s="14"/>
      <c r="T375" s="14"/>
      <c r="U375" s="14"/>
      <c r="W375" s="234"/>
      <c r="AD375" s="7"/>
      <c r="AF375" s="14"/>
      <c r="AG375" s="14"/>
      <c r="AH375" s="14"/>
      <c r="AI375" s="14"/>
      <c r="AJ375" s="14"/>
      <c r="AK375" s="14"/>
    </row>
    <row r="376" spans="1:37" ht="15" customHeight="1" x14ac:dyDescent="0.15">
      <c r="B376" s="232"/>
      <c r="C376" s="77" t="s">
        <v>440</v>
      </c>
      <c r="H376" s="20">
        <f>SUM(I$204:J$204)</f>
        <v>26</v>
      </c>
      <c r="I376" s="12">
        <f t="shared" si="177"/>
        <v>92.307692307692307</v>
      </c>
      <c r="J376" s="12">
        <f t="shared" si="177"/>
        <v>0</v>
      </c>
      <c r="K376" s="12">
        <f t="shared" si="177"/>
        <v>7.6923076923076925</v>
      </c>
      <c r="L376" s="4">
        <f t="shared" si="176"/>
        <v>100</v>
      </c>
      <c r="M376" s="14"/>
      <c r="N376" s="14"/>
      <c r="O376" s="14"/>
      <c r="P376" s="14"/>
      <c r="Q376" s="14"/>
      <c r="R376" s="14"/>
      <c r="S376" s="14"/>
      <c r="T376" s="14"/>
      <c r="U376" s="14"/>
      <c r="W376" s="234"/>
      <c r="AD376" s="7"/>
      <c r="AF376" s="14"/>
      <c r="AG376" s="14"/>
      <c r="AH376" s="14"/>
      <c r="AI376" s="14"/>
      <c r="AJ376" s="14"/>
      <c r="AK376" s="14"/>
    </row>
    <row r="377" spans="1:37" ht="15" customHeight="1" x14ac:dyDescent="0.15">
      <c r="B377" s="231"/>
      <c r="C377" s="77" t="s">
        <v>441</v>
      </c>
      <c r="H377" s="20">
        <f>SUM(I$205:J$205)</f>
        <v>9</v>
      </c>
      <c r="I377" s="12">
        <f t="shared" si="177"/>
        <v>88.888888888888886</v>
      </c>
      <c r="J377" s="12">
        <f t="shared" si="177"/>
        <v>11.111111111111111</v>
      </c>
      <c r="K377" s="12">
        <f t="shared" si="177"/>
        <v>0</v>
      </c>
      <c r="L377" s="4">
        <f t="shared" si="176"/>
        <v>100</v>
      </c>
      <c r="M377" s="14"/>
      <c r="N377" s="14"/>
      <c r="O377" s="14"/>
      <c r="P377" s="14"/>
      <c r="Q377" s="14"/>
      <c r="R377" s="14"/>
      <c r="S377" s="14"/>
      <c r="T377" s="14"/>
      <c r="U377" s="14"/>
      <c r="W377" s="234"/>
      <c r="AD377" s="7"/>
      <c r="AF377" s="14"/>
      <c r="AG377" s="14"/>
      <c r="AH377" s="14"/>
      <c r="AI377" s="14"/>
      <c r="AJ377" s="14"/>
      <c r="AK377" s="14"/>
    </row>
    <row r="378" spans="1:37" ht="15" customHeight="1" x14ac:dyDescent="0.15">
      <c r="B378" s="231"/>
      <c r="C378" s="77" t="s">
        <v>442</v>
      </c>
      <c r="H378" s="20">
        <f>SUM(I$206:J$206)</f>
        <v>35</v>
      </c>
      <c r="I378" s="12">
        <f t="shared" si="177"/>
        <v>68.571428571428569</v>
      </c>
      <c r="J378" s="12">
        <f t="shared" si="177"/>
        <v>28.571428571428569</v>
      </c>
      <c r="K378" s="12">
        <f t="shared" si="177"/>
        <v>2.8571428571428572</v>
      </c>
      <c r="L378" s="4">
        <f t="shared" si="176"/>
        <v>100</v>
      </c>
      <c r="M378" s="14"/>
      <c r="N378" s="14"/>
      <c r="O378" s="14"/>
      <c r="P378" s="14"/>
      <c r="Q378" s="14"/>
      <c r="R378" s="14"/>
      <c r="S378" s="14"/>
      <c r="T378" s="14"/>
      <c r="U378" s="14"/>
      <c r="W378" s="234"/>
      <c r="AD378" s="7"/>
      <c r="AF378" s="14"/>
      <c r="AG378" s="14"/>
      <c r="AH378" s="14"/>
      <c r="AI378" s="14"/>
      <c r="AJ378" s="14"/>
      <c r="AK378" s="14"/>
    </row>
    <row r="379" spans="1:37" ht="15" customHeight="1" x14ac:dyDescent="0.15">
      <c r="B379" s="231"/>
      <c r="C379" s="77" t="s">
        <v>443</v>
      </c>
      <c r="H379" s="20">
        <f>SUM(I$207:J$207)</f>
        <v>13</v>
      </c>
      <c r="I379" s="12">
        <f t="shared" si="177"/>
        <v>76.923076923076934</v>
      </c>
      <c r="J379" s="12">
        <f t="shared" si="177"/>
        <v>23.076923076923077</v>
      </c>
      <c r="K379" s="12">
        <f t="shared" si="177"/>
        <v>0</v>
      </c>
      <c r="L379" s="4">
        <f t="shared" si="176"/>
        <v>100.00000000000001</v>
      </c>
      <c r="M379" s="14"/>
      <c r="N379" s="14"/>
      <c r="O379" s="14"/>
      <c r="P379" s="14"/>
      <c r="Q379" s="14"/>
      <c r="R379" s="14"/>
      <c r="S379" s="14"/>
      <c r="T379" s="14"/>
      <c r="U379" s="14"/>
      <c r="W379" s="234"/>
      <c r="AD379" s="7"/>
      <c r="AF379" s="14"/>
      <c r="AG379" s="14"/>
      <c r="AH379" s="14"/>
      <c r="AI379" s="14"/>
      <c r="AJ379" s="14"/>
      <c r="AK379" s="14"/>
    </row>
    <row r="380" spans="1:37" ht="15" customHeight="1" x14ac:dyDescent="0.15">
      <c r="B380" s="231"/>
      <c r="C380" s="77" t="s">
        <v>444</v>
      </c>
      <c r="H380" s="20">
        <f>SUM(I$208:J$208)</f>
        <v>46</v>
      </c>
      <c r="I380" s="12">
        <f t="shared" si="177"/>
        <v>47.826086956521742</v>
      </c>
      <c r="J380" s="12">
        <f t="shared" si="177"/>
        <v>50</v>
      </c>
      <c r="K380" s="12">
        <f t="shared" si="177"/>
        <v>2.1739130434782608</v>
      </c>
      <c r="L380" s="4">
        <f t="shared" si="176"/>
        <v>100.00000000000001</v>
      </c>
      <c r="M380" s="14"/>
      <c r="N380" s="14"/>
      <c r="O380" s="14"/>
      <c r="P380" s="14"/>
      <c r="Q380" s="14"/>
      <c r="R380" s="14"/>
      <c r="S380" s="14"/>
      <c r="T380" s="14"/>
      <c r="U380" s="14"/>
      <c r="W380" s="234"/>
      <c r="AD380" s="7"/>
      <c r="AF380" s="14"/>
      <c r="AG380" s="14"/>
      <c r="AH380" s="14"/>
      <c r="AI380" s="14"/>
      <c r="AJ380" s="14"/>
      <c r="AK380" s="14"/>
    </row>
    <row r="381" spans="1:37" ht="15" customHeight="1" x14ac:dyDescent="0.15">
      <c r="B381" s="231"/>
      <c r="C381" s="77" t="s">
        <v>445</v>
      </c>
      <c r="H381" s="20">
        <f>SUM(I$209:J$209)</f>
        <v>10</v>
      </c>
      <c r="I381" s="12">
        <f t="shared" si="177"/>
        <v>30</v>
      </c>
      <c r="J381" s="12">
        <f t="shared" si="177"/>
        <v>70</v>
      </c>
      <c r="K381" s="12">
        <f t="shared" si="177"/>
        <v>0</v>
      </c>
      <c r="L381" s="4">
        <f t="shared" si="176"/>
        <v>100</v>
      </c>
      <c r="M381" s="14"/>
      <c r="N381" s="14"/>
      <c r="O381" s="14"/>
      <c r="P381" s="14"/>
      <c r="Q381" s="14"/>
      <c r="R381" s="14"/>
      <c r="S381" s="14"/>
      <c r="T381" s="14"/>
      <c r="U381" s="14"/>
      <c r="W381" s="234"/>
      <c r="AD381" s="7"/>
      <c r="AF381" s="14"/>
      <c r="AG381" s="14"/>
      <c r="AH381" s="14"/>
      <c r="AI381" s="14"/>
      <c r="AJ381" s="14"/>
      <c r="AK381" s="14"/>
    </row>
    <row r="382" spans="1:37" ht="15" customHeight="1" x14ac:dyDescent="0.15">
      <c r="B382" s="233"/>
      <c r="C382" s="65" t="s">
        <v>446</v>
      </c>
      <c r="D382" s="36"/>
      <c r="E382" s="36"/>
      <c r="F382" s="36"/>
      <c r="G382" s="36"/>
      <c r="H382" s="21">
        <f>SUM(I$210:J$210)</f>
        <v>31</v>
      </c>
      <c r="I382" s="13">
        <f t="shared" si="177"/>
        <v>32.258064516129032</v>
      </c>
      <c r="J382" s="13">
        <f t="shared" si="177"/>
        <v>67.741935483870961</v>
      </c>
      <c r="K382" s="13">
        <f t="shared" si="177"/>
        <v>0</v>
      </c>
      <c r="L382" s="5">
        <f t="shared" si="176"/>
        <v>100</v>
      </c>
      <c r="M382" s="14"/>
      <c r="N382" s="14"/>
      <c r="O382" s="14"/>
      <c r="P382" s="14"/>
      <c r="Q382" s="14"/>
      <c r="R382" s="14"/>
      <c r="S382" s="14"/>
      <c r="T382" s="14"/>
      <c r="U382" s="14"/>
      <c r="W382" s="234"/>
      <c r="AD382" s="7"/>
      <c r="AF382" s="14"/>
      <c r="AG382" s="14"/>
      <c r="AH382" s="14"/>
      <c r="AI382" s="14"/>
      <c r="AJ382" s="14"/>
      <c r="AK382" s="14"/>
    </row>
    <row r="383" spans="1:37" ht="15" customHeight="1" x14ac:dyDescent="0.15">
      <c r="B383" s="236"/>
      <c r="C383" s="55"/>
      <c r="D383" s="55"/>
      <c r="E383" s="55"/>
      <c r="F383" s="53"/>
      <c r="G383" s="53"/>
      <c r="H383" s="14"/>
      <c r="I383" s="14"/>
      <c r="J383" s="14"/>
      <c r="K383" s="14"/>
      <c r="L383" s="14"/>
      <c r="M383" s="14"/>
      <c r="N383" s="14"/>
      <c r="O383" s="14"/>
      <c r="P383" s="14"/>
      <c r="Q383" s="14"/>
      <c r="R383" s="14"/>
      <c r="S383" s="14"/>
      <c r="T383" s="14"/>
      <c r="U383" s="14"/>
      <c r="W383" s="234"/>
      <c r="AD383" s="7"/>
      <c r="AF383" s="14"/>
      <c r="AG383" s="14"/>
      <c r="AH383" s="14"/>
      <c r="AI383" s="14"/>
      <c r="AJ383" s="14"/>
      <c r="AK383" s="14"/>
    </row>
    <row r="384" spans="1:37" ht="15" customHeight="1" x14ac:dyDescent="0.15">
      <c r="A384" s="73" t="s">
        <v>336</v>
      </c>
      <c r="B384" s="62"/>
      <c r="C384" s="55"/>
      <c r="D384" s="55"/>
      <c r="E384" s="55"/>
      <c r="F384" s="53"/>
      <c r="G384" s="14"/>
      <c r="H384" s="14"/>
      <c r="I384" s="14"/>
      <c r="J384" s="14"/>
      <c r="K384" s="14"/>
      <c r="L384" s="14"/>
      <c r="M384" s="14"/>
      <c r="N384" s="14"/>
      <c r="O384" s="14"/>
      <c r="P384" s="14"/>
      <c r="Q384" s="14"/>
      <c r="R384" s="14"/>
      <c r="S384" s="14"/>
      <c r="T384" s="14"/>
      <c r="U384" s="14"/>
      <c r="W384" s="62"/>
      <c r="X384" s="55"/>
      <c r="Y384" s="55"/>
      <c r="Z384" s="53"/>
      <c r="AA384" s="14"/>
      <c r="AB384" s="14"/>
      <c r="AC384" s="14"/>
      <c r="AD384" s="14"/>
      <c r="AE384" s="14"/>
      <c r="AF384" s="14"/>
      <c r="AG384" s="14"/>
      <c r="AH384" s="14"/>
      <c r="AI384" s="14"/>
      <c r="AJ384" s="14"/>
      <c r="AK384" s="14"/>
    </row>
    <row r="385" spans="1:37" ht="15" customHeight="1" x14ac:dyDescent="0.15">
      <c r="A385" s="1" t="s">
        <v>337</v>
      </c>
      <c r="B385" s="62"/>
      <c r="C385" s="45"/>
      <c r="D385" s="45"/>
      <c r="E385" s="45"/>
      <c r="F385" s="90"/>
      <c r="G385" s="90"/>
      <c r="H385" s="91"/>
      <c r="I385" s="90"/>
      <c r="W385" s="62"/>
      <c r="X385" s="45"/>
      <c r="Y385" s="45"/>
      <c r="Z385" s="90"/>
      <c r="AA385" s="90"/>
      <c r="AB385" s="91"/>
      <c r="AC385" s="90"/>
    </row>
    <row r="386" spans="1:37" ht="15" customHeight="1" x14ac:dyDescent="0.15">
      <c r="B386" s="235" t="s">
        <v>184</v>
      </c>
      <c r="C386" s="58"/>
      <c r="D386" s="28"/>
      <c r="E386" s="28"/>
      <c r="F386" s="28"/>
      <c r="G386" s="28"/>
      <c r="H386" s="29"/>
      <c r="I386" s="118" t="s">
        <v>344</v>
      </c>
      <c r="J386" s="117" t="s">
        <v>345</v>
      </c>
      <c r="K386" s="119" t="s">
        <v>0</v>
      </c>
      <c r="L386" s="120" t="s">
        <v>4</v>
      </c>
      <c r="W386" s="234"/>
      <c r="AD386" s="7"/>
      <c r="AF386" s="14"/>
    </row>
    <row r="387" spans="1:37" ht="15" customHeight="1" x14ac:dyDescent="0.15">
      <c r="B387" s="230" t="s">
        <v>289</v>
      </c>
      <c r="C387" s="64" t="s">
        <v>435</v>
      </c>
      <c r="H387" s="190"/>
      <c r="I387" s="8">
        <v>180</v>
      </c>
      <c r="J387" s="8">
        <v>6</v>
      </c>
      <c r="K387" s="8">
        <v>23</v>
      </c>
      <c r="L387" s="17">
        <f t="shared" ref="L387:L410" si="178">SUM(I387:K387)</f>
        <v>209</v>
      </c>
      <c r="W387" s="234"/>
      <c r="AD387" s="7"/>
      <c r="AF387" s="14"/>
    </row>
    <row r="388" spans="1:37" ht="15" customHeight="1" x14ac:dyDescent="0.15">
      <c r="B388" s="231"/>
      <c r="C388" s="77" t="s">
        <v>436</v>
      </c>
      <c r="H388" s="190"/>
      <c r="I388" s="9">
        <v>349</v>
      </c>
      <c r="J388" s="9">
        <v>9</v>
      </c>
      <c r="K388" s="9">
        <v>51</v>
      </c>
      <c r="L388" s="18">
        <f t="shared" si="178"/>
        <v>409</v>
      </c>
      <c r="W388" s="234"/>
      <c r="AD388" s="7"/>
      <c r="AF388" s="14"/>
    </row>
    <row r="389" spans="1:37" ht="15" customHeight="1" x14ac:dyDescent="0.15">
      <c r="B389" s="231"/>
      <c r="C389" s="77" t="s">
        <v>437</v>
      </c>
      <c r="H389" s="190"/>
      <c r="I389" s="9">
        <v>92</v>
      </c>
      <c r="J389" s="9">
        <v>3</v>
      </c>
      <c r="K389" s="9">
        <v>21</v>
      </c>
      <c r="L389" s="18">
        <f t="shared" si="178"/>
        <v>116</v>
      </c>
      <c r="W389" s="234"/>
      <c r="AD389" s="7"/>
      <c r="AF389" s="14"/>
    </row>
    <row r="390" spans="1:37" ht="15" customHeight="1" x14ac:dyDescent="0.15">
      <c r="B390" s="231"/>
      <c r="C390" s="77" t="s">
        <v>438</v>
      </c>
      <c r="H390" s="190"/>
      <c r="I390" s="9">
        <v>311</v>
      </c>
      <c r="J390" s="9">
        <v>7</v>
      </c>
      <c r="K390" s="9">
        <v>43</v>
      </c>
      <c r="L390" s="18">
        <f t="shared" si="178"/>
        <v>361</v>
      </c>
      <c r="W390" s="234"/>
      <c r="AD390" s="7"/>
      <c r="AF390" s="14"/>
    </row>
    <row r="391" spans="1:37" ht="15" customHeight="1" x14ac:dyDescent="0.15">
      <c r="B391" s="231"/>
      <c r="C391" s="77" t="s">
        <v>439</v>
      </c>
      <c r="H391" s="190"/>
      <c r="I391" s="9">
        <v>38</v>
      </c>
      <c r="J391" s="9">
        <v>1</v>
      </c>
      <c r="K391" s="9">
        <v>1</v>
      </c>
      <c r="L391" s="18">
        <f t="shared" si="178"/>
        <v>40</v>
      </c>
      <c r="W391" s="234"/>
      <c r="AD391" s="7"/>
      <c r="AF391" s="14"/>
    </row>
    <row r="392" spans="1:37" ht="15" customHeight="1" x14ac:dyDescent="0.15">
      <c r="B392" s="232"/>
      <c r="C392" s="77" t="s">
        <v>440</v>
      </c>
      <c r="H392" s="190"/>
      <c r="I392" s="9">
        <v>49</v>
      </c>
      <c r="J392" s="9">
        <v>1</v>
      </c>
      <c r="K392" s="9">
        <v>2</v>
      </c>
      <c r="L392" s="18">
        <f t="shared" si="178"/>
        <v>52</v>
      </c>
      <c r="W392" s="234"/>
      <c r="AD392" s="7"/>
      <c r="AF392" s="14"/>
    </row>
    <row r="393" spans="1:37" ht="15" customHeight="1" x14ac:dyDescent="0.15">
      <c r="B393" s="231"/>
      <c r="C393" s="77" t="s">
        <v>441</v>
      </c>
      <c r="H393" s="190"/>
      <c r="I393" s="9">
        <v>26</v>
      </c>
      <c r="J393" s="9">
        <v>1</v>
      </c>
      <c r="K393" s="9">
        <v>4</v>
      </c>
      <c r="L393" s="18">
        <f t="shared" si="178"/>
        <v>31</v>
      </c>
      <c r="W393" s="234"/>
      <c r="AD393" s="7"/>
      <c r="AF393" s="14"/>
    </row>
    <row r="394" spans="1:37" ht="15" customHeight="1" x14ac:dyDescent="0.15">
      <c r="B394" s="231"/>
      <c r="C394" s="77" t="s">
        <v>442</v>
      </c>
      <c r="H394" s="190"/>
      <c r="I394" s="9">
        <v>23</v>
      </c>
      <c r="J394" s="9">
        <v>3</v>
      </c>
      <c r="K394" s="9">
        <v>0</v>
      </c>
      <c r="L394" s="18">
        <f t="shared" si="178"/>
        <v>26</v>
      </c>
      <c r="W394" s="234"/>
      <c r="AD394" s="7"/>
      <c r="AF394" s="14"/>
    </row>
    <row r="395" spans="1:37" ht="15" customHeight="1" x14ac:dyDescent="0.15">
      <c r="B395" s="231"/>
      <c r="C395" s="77" t="s">
        <v>443</v>
      </c>
      <c r="H395" s="190"/>
      <c r="I395" s="9">
        <v>6</v>
      </c>
      <c r="J395" s="9">
        <v>0</v>
      </c>
      <c r="K395" s="9">
        <v>1</v>
      </c>
      <c r="L395" s="18">
        <f t="shared" si="178"/>
        <v>7</v>
      </c>
      <c r="M395" s="14"/>
      <c r="N395" s="14"/>
      <c r="O395" s="14"/>
      <c r="P395" s="14"/>
      <c r="Q395" s="14"/>
      <c r="R395" s="14"/>
      <c r="S395" s="14"/>
      <c r="T395" s="14"/>
      <c r="U395" s="14"/>
      <c r="W395" s="234"/>
      <c r="AD395" s="7"/>
      <c r="AF395" s="14"/>
      <c r="AG395" s="14"/>
      <c r="AH395" s="14"/>
      <c r="AI395" s="14"/>
      <c r="AJ395" s="14"/>
      <c r="AK395" s="14"/>
    </row>
    <row r="396" spans="1:37" ht="15" customHeight="1" x14ac:dyDescent="0.15">
      <c r="B396" s="231"/>
      <c r="C396" s="77" t="s">
        <v>444</v>
      </c>
      <c r="H396" s="190"/>
      <c r="I396" s="9">
        <v>17</v>
      </c>
      <c r="J396" s="9">
        <v>11</v>
      </c>
      <c r="K396" s="9">
        <v>0</v>
      </c>
      <c r="L396" s="18">
        <f t="shared" si="178"/>
        <v>28</v>
      </c>
      <c r="M396" s="14"/>
      <c r="N396" s="14"/>
      <c r="O396" s="14"/>
      <c r="P396" s="14"/>
      <c r="Q396" s="14"/>
      <c r="R396" s="14"/>
      <c r="S396" s="14"/>
      <c r="T396" s="14"/>
      <c r="U396" s="14"/>
      <c r="W396" s="234"/>
      <c r="AD396" s="7"/>
      <c r="AF396" s="14"/>
      <c r="AG396" s="14"/>
      <c r="AH396" s="14"/>
      <c r="AI396" s="14"/>
      <c r="AJ396" s="14"/>
      <c r="AK396" s="14"/>
    </row>
    <row r="397" spans="1:37" ht="15" customHeight="1" x14ac:dyDescent="0.15">
      <c r="B397" s="231"/>
      <c r="C397" s="77" t="s">
        <v>445</v>
      </c>
      <c r="H397" s="190"/>
      <c r="I397" s="9">
        <v>2</v>
      </c>
      <c r="J397" s="9">
        <v>3</v>
      </c>
      <c r="K397" s="9">
        <v>0</v>
      </c>
      <c r="L397" s="18">
        <f t="shared" si="178"/>
        <v>5</v>
      </c>
      <c r="M397" s="14"/>
      <c r="N397" s="14"/>
      <c r="O397" s="14"/>
      <c r="P397" s="14"/>
      <c r="Q397" s="14"/>
      <c r="R397" s="14"/>
      <c r="S397" s="14"/>
      <c r="T397" s="14"/>
      <c r="U397" s="14"/>
      <c r="W397" s="234"/>
      <c r="AD397" s="7"/>
      <c r="AF397" s="14"/>
      <c r="AG397" s="14"/>
      <c r="AH397" s="14"/>
      <c r="AI397" s="14"/>
      <c r="AJ397" s="14"/>
      <c r="AK397" s="14"/>
    </row>
    <row r="398" spans="1:37" ht="15" customHeight="1" x14ac:dyDescent="0.15">
      <c r="B398" s="233"/>
      <c r="C398" s="65" t="s">
        <v>446</v>
      </c>
      <c r="D398" s="36"/>
      <c r="E398" s="36"/>
      <c r="F398" s="36"/>
      <c r="G398" s="36"/>
      <c r="H398" s="124"/>
      <c r="I398" s="10">
        <v>8</v>
      </c>
      <c r="J398" s="10">
        <v>16</v>
      </c>
      <c r="K398" s="10">
        <v>0</v>
      </c>
      <c r="L398" s="19">
        <f t="shared" si="178"/>
        <v>24</v>
      </c>
      <c r="M398" s="14"/>
      <c r="N398" s="14"/>
      <c r="O398" s="14"/>
      <c r="P398" s="14"/>
      <c r="Q398" s="14"/>
      <c r="R398" s="14"/>
      <c r="S398" s="14"/>
      <c r="T398" s="14"/>
      <c r="U398" s="14"/>
      <c r="W398" s="234"/>
      <c r="AD398" s="7"/>
      <c r="AF398" s="14"/>
      <c r="AG398" s="14"/>
      <c r="AH398" s="14"/>
      <c r="AI398" s="14"/>
      <c r="AJ398" s="14"/>
      <c r="AK398" s="14"/>
    </row>
    <row r="399" spans="1:37" ht="15" customHeight="1" x14ac:dyDescent="0.15">
      <c r="B399" s="230" t="s">
        <v>3</v>
      </c>
      <c r="C399" s="64" t="s">
        <v>435</v>
      </c>
      <c r="H399" s="20">
        <f>SUM(I$226:J$226)</f>
        <v>209</v>
      </c>
      <c r="I399" s="11">
        <f t="shared" ref="I399:K410" si="179">IF($H399=0,0,I387/$H399*100)</f>
        <v>86.124401913875602</v>
      </c>
      <c r="J399" s="11">
        <f t="shared" si="179"/>
        <v>2.8708133971291865</v>
      </c>
      <c r="K399" s="11">
        <f t="shared" si="179"/>
        <v>11.004784688995215</v>
      </c>
      <c r="L399" s="3">
        <f t="shared" si="178"/>
        <v>100</v>
      </c>
      <c r="M399" s="14"/>
      <c r="N399" s="14"/>
      <c r="O399" s="14"/>
      <c r="P399" s="14"/>
      <c r="Q399" s="14"/>
      <c r="R399" s="14"/>
      <c r="S399" s="14"/>
      <c r="T399" s="14"/>
      <c r="U399" s="14"/>
      <c r="W399" s="234"/>
      <c r="AD399" s="7"/>
      <c r="AF399" s="14"/>
      <c r="AG399" s="14"/>
      <c r="AH399" s="14"/>
      <c r="AI399" s="14"/>
      <c r="AJ399" s="14"/>
      <c r="AK399" s="14"/>
    </row>
    <row r="400" spans="1:37" ht="15" customHeight="1" x14ac:dyDescent="0.15">
      <c r="B400" s="231"/>
      <c r="C400" s="77" t="s">
        <v>436</v>
      </c>
      <c r="H400" s="20">
        <f>SUM(I$227:J$227)</f>
        <v>409</v>
      </c>
      <c r="I400" s="12">
        <f t="shared" si="179"/>
        <v>85.330073349633253</v>
      </c>
      <c r="J400" s="12">
        <f t="shared" si="179"/>
        <v>2.2004889975550124</v>
      </c>
      <c r="K400" s="12">
        <f t="shared" si="179"/>
        <v>12.469437652811736</v>
      </c>
      <c r="L400" s="4">
        <f t="shared" si="178"/>
        <v>100</v>
      </c>
      <c r="M400" s="14"/>
      <c r="N400" s="14"/>
      <c r="O400" s="14"/>
      <c r="P400" s="14"/>
      <c r="Q400" s="14"/>
      <c r="R400" s="14"/>
      <c r="S400" s="14"/>
      <c r="T400" s="14"/>
      <c r="U400" s="14"/>
      <c r="W400" s="234"/>
      <c r="AD400" s="7"/>
      <c r="AF400" s="14"/>
      <c r="AG400" s="14"/>
      <c r="AH400" s="14"/>
      <c r="AI400" s="14"/>
      <c r="AJ400" s="14"/>
      <c r="AK400" s="14"/>
    </row>
    <row r="401" spans="2:37" ht="15" customHeight="1" x14ac:dyDescent="0.15">
      <c r="B401" s="231"/>
      <c r="C401" s="77" t="s">
        <v>437</v>
      </c>
      <c r="H401" s="20">
        <f>SUM(I$228:J$228)</f>
        <v>116</v>
      </c>
      <c r="I401" s="12">
        <f t="shared" si="179"/>
        <v>79.310344827586206</v>
      </c>
      <c r="J401" s="12">
        <f t="shared" si="179"/>
        <v>2.5862068965517242</v>
      </c>
      <c r="K401" s="12">
        <f t="shared" si="179"/>
        <v>18.103448275862068</v>
      </c>
      <c r="L401" s="4">
        <f t="shared" si="178"/>
        <v>100</v>
      </c>
      <c r="M401" s="14"/>
      <c r="N401" s="14"/>
      <c r="O401" s="14"/>
      <c r="P401" s="14"/>
      <c r="Q401" s="14"/>
      <c r="R401" s="14"/>
      <c r="S401" s="14"/>
      <c r="T401" s="14"/>
      <c r="U401" s="14"/>
      <c r="W401" s="234"/>
      <c r="AD401" s="7"/>
      <c r="AF401" s="14"/>
      <c r="AG401" s="14"/>
      <c r="AH401" s="14"/>
      <c r="AI401" s="14"/>
      <c r="AJ401" s="14"/>
      <c r="AK401" s="14"/>
    </row>
    <row r="402" spans="2:37" ht="15" customHeight="1" x14ac:dyDescent="0.15">
      <c r="B402" s="231"/>
      <c r="C402" s="77" t="s">
        <v>438</v>
      </c>
      <c r="H402" s="20">
        <f>SUM(I$229:J$229)</f>
        <v>361</v>
      </c>
      <c r="I402" s="12">
        <f t="shared" si="179"/>
        <v>86.149584487534625</v>
      </c>
      <c r="J402" s="12">
        <f t="shared" si="179"/>
        <v>1.9390581717451523</v>
      </c>
      <c r="K402" s="12">
        <f t="shared" si="179"/>
        <v>11.911357340720222</v>
      </c>
      <c r="L402" s="4">
        <f t="shared" si="178"/>
        <v>100</v>
      </c>
      <c r="M402" s="14"/>
      <c r="N402" s="14"/>
      <c r="O402" s="14"/>
      <c r="P402" s="14"/>
      <c r="Q402" s="14"/>
      <c r="R402" s="14"/>
      <c r="S402" s="14"/>
      <c r="T402" s="14"/>
      <c r="U402" s="14"/>
      <c r="W402" s="234"/>
      <c r="AD402" s="7"/>
      <c r="AF402" s="14"/>
      <c r="AG402" s="14"/>
      <c r="AH402" s="14"/>
      <c r="AI402" s="14"/>
      <c r="AJ402" s="14"/>
      <c r="AK402" s="14"/>
    </row>
    <row r="403" spans="2:37" ht="15" customHeight="1" x14ac:dyDescent="0.15">
      <c r="B403" s="231"/>
      <c r="C403" s="77" t="s">
        <v>439</v>
      </c>
      <c r="H403" s="20">
        <f>SUM(I$230:J$230)</f>
        <v>40</v>
      </c>
      <c r="I403" s="12">
        <f t="shared" si="179"/>
        <v>95</v>
      </c>
      <c r="J403" s="12">
        <f t="shared" si="179"/>
        <v>2.5</v>
      </c>
      <c r="K403" s="12">
        <f t="shared" si="179"/>
        <v>2.5</v>
      </c>
      <c r="L403" s="4">
        <f t="shared" si="178"/>
        <v>100</v>
      </c>
      <c r="M403" s="14"/>
      <c r="N403" s="14"/>
      <c r="O403" s="14"/>
      <c r="P403" s="14"/>
      <c r="Q403" s="14"/>
      <c r="R403" s="14"/>
      <c r="S403" s="14"/>
      <c r="T403" s="14"/>
      <c r="U403" s="14"/>
      <c r="W403" s="234"/>
      <c r="AD403" s="7"/>
      <c r="AF403" s="14"/>
      <c r="AG403" s="14"/>
      <c r="AH403" s="14"/>
      <c r="AI403" s="14"/>
      <c r="AJ403" s="14"/>
      <c r="AK403" s="14"/>
    </row>
    <row r="404" spans="2:37" ht="15" customHeight="1" x14ac:dyDescent="0.15">
      <c r="B404" s="232"/>
      <c r="C404" s="77" t="s">
        <v>440</v>
      </c>
      <c r="H404" s="20">
        <f>SUM(I$231:J$231)</f>
        <v>52</v>
      </c>
      <c r="I404" s="12">
        <f t="shared" si="179"/>
        <v>94.230769230769226</v>
      </c>
      <c r="J404" s="12">
        <f t="shared" si="179"/>
        <v>1.9230769230769231</v>
      </c>
      <c r="K404" s="12">
        <f t="shared" si="179"/>
        <v>3.8461538461538463</v>
      </c>
      <c r="L404" s="4">
        <f t="shared" si="178"/>
        <v>99.999999999999986</v>
      </c>
      <c r="M404" s="14"/>
      <c r="N404" s="14"/>
      <c r="O404" s="14"/>
      <c r="P404" s="14"/>
      <c r="Q404" s="14"/>
      <c r="R404" s="14"/>
      <c r="S404" s="14"/>
      <c r="T404" s="14"/>
      <c r="U404" s="14"/>
      <c r="W404" s="234"/>
      <c r="AD404" s="7"/>
      <c r="AF404" s="14"/>
      <c r="AG404" s="14"/>
      <c r="AH404" s="14"/>
      <c r="AI404" s="14"/>
      <c r="AJ404" s="14"/>
      <c r="AK404" s="14"/>
    </row>
    <row r="405" spans="2:37" ht="15" customHeight="1" x14ac:dyDescent="0.15">
      <c r="B405" s="231"/>
      <c r="C405" s="77" t="s">
        <v>441</v>
      </c>
      <c r="H405" s="20">
        <f>SUM(I$232:J$232)</f>
        <v>31</v>
      </c>
      <c r="I405" s="12">
        <f t="shared" si="179"/>
        <v>83.870967741935488</v>
      </c>
      <c r="J405" s="12">
        <f t="shared" si="179"/>
        <v>3.225806451612903</v>
      </c>
      <c r="K405" s="12">
        <f t="shared" si="179"/>
        <v>12.903225806451612</v>
      </c>
      <c r="L405" s="4">
        <f t="shared" si="178"/>
        <v>100</v>
      </c>
      <c r="M405" s="14"/>
      <c r="N405" s="14"/>
      <c r="O405" s="14"/>
      <c r="P405" s="14"/>
      <c r="Q405" s="14"/>
      <c r="R405" s="14"/>
      <c r="S405" s="14"/>
      <c r="T405" s="14"/>
      <c r="U405" s="14"/>
      <c r="W405" s="234"/>
      <c r="AD405" s="7"/>
      <c r="AF405" s="14"/>
      <c r="AG405" s="14"/>
      <c r="AH405" s="14"/>
      <c r="AI405" s="14"/>
      <c r="AJ405" s="14"/>
      <c r="AK405" s="14"/>
    </row>
    <row r="406" spans="2:37" ht="15" customHeight="1" x14ac:dyDescent="0.15">
      <c r="B406" s="231"/>
      <c r="C406" s="77" t="s">
        <v>442</v>
      </c>
      <c r="H406" s="20">
        <f>SUM(I$233:J$233)</f>
        <v>26</v>
      </c>
      <c r="I406" s="12">
        <f t="shared" si="179"/>
        <v>88.461538461538453</v>
      </c>
      <c r="J406" s="12">
        <f t="shared" si="179"/>
        <v>11.538461538461538</v>
      </c>
      <c r="K406" s="12">
        <f t="shared" si="179"/>
        <v>0</v>
      </c>
      <c r="L406" s="4">
        <f t="shared" si="178"/>
        <v>99.999999999999986</v>
      </c>
      <c r="M406" s="14"/>
      <c r="N406" s="14"/>
      <c r="O406" s="14"/>
      <c r="P406" s="14"/>
      <c r="Q406" s="14"/>
      <c r="R406" s="14"/>
      <c r="S406" s="14"/>
      <c r="T406" s="14"/>
      <c r="U406" s="14"/>
      <c r="W406" s="234"/>
      <c r="AD406" s="7"/>
      <c r="AF406" s="14"/>
      <c r="AG406" s="14"/>
      <c r="AH406" s="14"/>
      <c r="AI406" s="14"/>
      <c r="AJ406" s="14"/>
      <c r="AK406" s="14"/>
    </row>
    <row r="407" spans="2:37" ht="15" customHeight="1" x14ac:dyDescent="0.15">
      <c r="B407" s="231"/>
      <c r="C407" s="77" t="s">
        <v>443</v>
      </c>
      <c r="H407" s="20">
        <f>SUM(I$234:J$234)</f>
        <v>7</v>
      </c>
      <c r="I407" s="12">
        <f t="shared" si="179"/>
        <v>85.714285714285708</v>
      </c>
      <c r="J407" s="12">
        <f t="shared" si="179"/>
        <v>0</v>
      </c>
      <c r="K407" s="12">
        <f t="shared" si="179"/>
        <v>14.285714285714285</v>
      </c>
      <c r="L407" s="4">
        <f t="shared" si="178"/>
        <v>100</v>
      </c>
      <c r="M407" s="14"/>
      <c r="N407" s="14"/>
      <c r="O407" s="14"/>
      <c r="P407" s="14"/>
      <c r="Q407" s="14"/>
      <c r="R407" s="14"/>
      <c r="S407" s="14"/>
      <c r="T407" s="14"/>
      <c r="U407" s="14"/>
      <c r="W407" s="234"/>
      <c r="AD407" s="7"/>
      <c r="AF407" s="14"/>
      <c r="AG407" s="14"/>
      <c r="AH407" s="14"/>
      <c r="AI407" s="14"/>
      <c r="AJ407" s="14"/>
      <c r="AK407" s="14"/>
    </row>
    <row r="408" spans="2:37" ht="15" customHeight="1" x14ac:dyDescent="0.15">
      <c r="B408" s="231"/>
      <c r="C408" s="77" t="s">
        <v>444</v>
      </c>
      <c r="H408" s="20">
        <f>SUM(I$235:J$235)</f>
        <v>28</v>
      </c>
      <c r="I408" s="12">
        <f t="shared" si="179"/>
        <v>60.714285714285708</v>
      </c>
      <c r="J408" s="12">
        <f t="shared" si="179"/>
        <v>39.285714285714285</v>
      </c>
      <c r="K408" s="12">
        <f t="shared" si="179"/>
        <v>0</v>
      </c>
      <c r="L408" s="4">
        <f t="shared" si="178"/>
        <v>100</v>
      </c>
      <c r="M408" s="14"/>
      <c r="N408" s="14"/>
      <c r="O408" s="14"/>
      <c r="P408" s="14"/>
      <c r="Q408" s="14"/>
      <c r="R408" s="14"/>
      <c r="S408" s="14"/>
      <c r="T408" s="14"/>
      <c r="U408" s="14"/>
      <c r="W408" s="234"/>
      <c r="AD408" s="7"/>
      <c r="AF408" s="14"/>
      <c r="AG408" s="14"/>
      <c r="AH408" s="14"/>
      <c r="AI408" s="14"/>
      <c r="AJ408" s="14"/>
      <c r="AK408" s="14"/>
    </row>
    <row r="409" spans="2:37" ht="15" customHeight="1" x14ac:dyDescent="0.15">
      <c r="B409" s="231"/>
      <c r="C409" s="77" t="s">
        <v>445</v>
      </c>
      <c r="H409" s="20">
        <f>SUM(I$236:J$236)</f>
        <v>5</v>
      </c>
      <c r="I409" s="12">
        <f t="shared" si="179"/>
        <v>40</v>
      </c>
      <c r="J409" s="12">
        <f t="shared" si="179"/>
        <v>60</v>
      </c>
      <c r="K409" s="12">
        <f t="shared" si="179"/>
        <v>0</v>
      </c>
      <c r="L409" s="4">
        <f t="shared" si="178"/>
        <v>100</v>
      </c>
      <c r="M409" s="14"/>
      <c r="N409" s="14"/>
      <c r="O409" s="14"/>
      <c r="P409" s="14"/>
      <c r="Q409" s="14"/>
      <c r="R409" s="14"/>
      <c r="S409" s="14"/>
      <c r="T409" s="14"/>
      <c r="U409" s="14"/>
      <c r="W409" s="234"/>
      <c r="AD409" s="7"/>
      <c r="AF409" s="14"/>
      <c r="AG409" s="14"/>
      <c r="AH409" s="14"/>
      <c r="AI409" s="14"/>
      <c r="AJ409" s="14"/>
      <c r="AK409" s="14"/>
    </row>
    <row r="410" spans="2:37" ht="15" customHeight="1" x14ac:dyDescent="0.15">
      <c r="B410" s="233"/>
      <c r="C410" s="65" t="s">
        <v>446</v>
      </c>
      <c r="D410" s="36"/>
      <c r="E410" s="36"/>
      <c r="F410" s="36"/>
      <c r="G410" s="36"/>
      <c r="H410" s="21">
        <f>SUM(I$237:J$237)</f>
        <v>24</v>
      </c>
      <c r="I410" s="13">
        <f t="shared" si="179"/>
        <v>33.333333333333329</v>
      </c>
      <c r="J410" s="13">
        <f t="shared" si="179"/>
        <v>66.666666666666657</v>
      </c>
      <c r="K410" s="13">
        <f t="shared" si="179"/>
        <v>0</v>
      </c>
      <c r="L410" s="5">
        <f t="shared" si="178"/>
        <v>99.999999999999986</v>
      </c>
      <c r="M410" s="14"/>
      <c r="N410" s="14"/>
      <c r="O410" s="14"/>
      <c r="P410" s="14"/>
      <c r="Q410" s="14"/>
      <c r="R410" s="14"/>
      <c r="S410" s="14"/>
      <c r="T410" s="14"/>
      <c r="U410" s="14"/>
      <c r="W410" s="234"/>
      <c r="AD410" s="7"/>
      <c r="AF410" s="14"/>
      <c r="AG410" s="14"/>
      <c r="AH410" s="14"/>
      <c r="AI410" s="14"/>
      <c r="AJ410" s="14"/>
      <c r="AK410" s="14"/>
    </row>
    <row r="411" spans="2:37" ht="15" customHeight="1" x14ac:dyDescent="0.15">
      <c r="B411" s="236"/>
      <c r="C411" s="55"/>
      <c r="D411" s="55"/>
      <c r="E411" s="55"/>
      <c r="F411" s="53"/>
      <c r="G411" s="53"/>
      <c r="H411" s="14"/>
      <c r="I411" s="14"/>
      <c r="J411" s="14"/>
      <c r="K411" s="14"/>
      <c r="L411" s="14"/>
      <c r="M411" s="14"/>
      <c r="N411" s="14"/>
      <c r="O411" s="14"/>
      <c r="P411" s="14"/>
      <c r="Q411" s="14"/>
      <c r="R411" s="14"/>
      <c r="S411" s="14"/>
      <c r="T411" s="14"/>
      <c r="U411" s="14"/>
      <c r="W411" s="234"/>
      <c r="AD411" s="7"/>
      <c r="AF411" s="14"/>
      <c r="AG411" s="14"/>
      <c r="AH411" s="14"/>
      <c r="AI411" s="14"/>
      <c r="AJ411" s="14"/>
      <c r="AK411" s="14"/>
    </row>
    <row r="412" spans="2:37" ht="15" customHeight="1" x14ac:dyDescent="0.15">
      <c r="B412" s="235" t="s">
        <v>390</v>
      </c>
      <c r="C412" s="58"/>
      <c r="D412" s="28"/>
      <c r="E412" s="28"/>
      <c r="F412" s="28"/>
      <c r="G412" s="28"/>
      <c r="H412" s="29"/>
      <c r="I412" s="118" t="s">
        <v>344</v>
      </c>
      <c r="J412" s="117" t="s">
        <v>345</v>
      </c>
      <c r="K412" s="119" t="s">
        <v>0</v>
      </c>
      <c r="L412" s="120" t="s">
        <v>4</v>
      </c>
      <c r="W412" s="234"/>
      <c r="AD412" s="7"/>
      <c r="AF412" s="14"/>
    </row>
    <row r="413" spans="2:37" ht="15" customHeight="1" x14ac:dyDescent="0.15">
      <c r="B413" s="230" t="s">
        <v>289</v>
      </c>
      <c r="C413" s="64" t="s">
        <v>435</v>
      </c>
      <c r="H413" s="190"/>
      <c r="I413" s="8">
        <v>292</v>
      </c>
      <c r="J413" s="8">
        <v>5</v>
      </c>
      <c r="K413" s="8">
        <v>22</v>
      </c>
      <c r="L413" s="17">
        <f t="shared" ref="L413:L436" si="180">SUM(I413:K413)</f>
        <v>319</v>
      </c>
      <c r="W413" s="234"/>
      <c r="AD413" s="7"/>
      <c r="AF413" s="14"/>
    </row>
    <row r="414" spans="2:37" ht="15" customHeight="1" x14ac:dyDescent="0.15">
      <c r="B414" s="231"/>
      <c r="C414" s="77" t="s">
        <v>436</v>
      </c>
      <c r="H414" s="190"/>
      <c r="I414" s="9">
        <v>510</v>
      </c>
      <c r="J414" s="9">
        <v>17</v>
      </c>
      <c r="K414" s="9">
        <v>50</v>
      </c>
      <c r="L414" s="18">
        <f t="shared" si="180"/>
        <v>577</v>
      </c>
      <c r="W414" s="234"/>
      <c r="AD414" s="7"/>
      <c r="AF414" s="14"/>
    </row>
    <row r="415" spans="2:37" ht="15" customHeight="1" x14ac:dyDescent="0.15">
      <c r="B415" s="231"/>
      <c r="C415" s="77" t="s">
        <v>437</v>
      </c>
      <c r="H415" s="190"/>
      <c r="I415" s="9">
        <v>152</v>
      </c>
      <c r="J415" s="9">
        <v>8</v>
      </c>
      <c r="K415" s="9">
        <v>12</v>
      </c>
      <c r="L415" s="18">
        <f t="shared" si="180"/>
        <v>172</v>
      </c>
      <c r="W415" s="234"/>
      <c r="AD415" s="7"/>
      <c r="AF415" s="14"/>
    </row>
    <row r="416" spans="2:37" ht="15" customHeight="1" x14ac:dyDescent="0.15">
      <c r="B416" s="231"/>
      <c r="C416" s="77" t="s">
        <v>438</v>
      </c>
      <c r="H416" s="190"/>
      <c r="I416" s="9">
        <v>407</v>
      </c>
      <c r="J416" s="9">
        <v>12</v>
      </c>
      <c r="K416" s="9">
        <v>35</v>
      </c>
      <c r="L416" s="18">
        <f t="shared" si="180"/>
        <v>454</v>
      </c>
      <c r="W416" s="234"/>
      <c r="AD416" s="7"/>
      <c r="AF416" s="14"/>
    </row>
    <row r="417" spans="2:37" ht="15" customHeight="1" x14ac:dyDescent="0.15">
      <c r="B417" s="231"/>
      <c r="C417" s="77" t="s">
        <v>439</v>
      </c>
      <c r="H417" s="190"/>
      <c r="I417" s="9">
        <v>60</v>
      </c>
      <c r="J417" s="9">
        <v>1</v>
      </c>
      <c r="K417" s="9">
        <v>5</v>
      </c>
      <c r="L417" s="18">
        <f t="shared" si="180"/>
        <v>66</v>
      </c>
      <c r="W417" s="234"/>
      <c r="AD417" s="7"/>
      <c r="AF417" s="14"/>
    </row>
    <row r="418" spans="2:37" ht="15" customHeight="1" x14ac:dyDescent="0.15">
      <c r="B418" s="232"/>
      <c r="C418" s="77" t="s">
        <v>440</v>
      </c>
      <c r="H418" s="190"/>
      <c r="I418" s="9">
        <v>93</v>
      </c>
      <c r="J418" s="9">
        <v>6</v>
      </c>
      <c r="K418" s="9">
        <v>15</v>
      </c>
      <c r="L418" s="18">
        <f t="shared" si="180"/>
        <v>114</v>
      </c>
      <c r="W418" s="234"/>
      <c r="AD418" s="7"/>
      <c r="AF418" s="14"/>
    </row>
    <row r="419" spans="2:37" ht="15" customHeight="1" x14ac:dyDescent="0.15">
      <c r="B419" s="231"/>
      <c r="C419" s="77" t="s">
        <v>441</v>
      </c>
      <c r="H419" s="190"/>
      <c r="I419" s="9">
        <v>79</v>
      </c>
      <c r="J419" s="9">
        <v>2</v>
      </c>
      <c r="K419" s="9">
        <v>4</v>
      </c>
      <c r="L419" s="18">
        <f t="shared" si="180"/>
        <v>85</v>
      </c>
      <c r="W419" s="234"/>
      <c r="AD419" s="7"/>
      <c r="AF419" s="14"/>
    </row>
    <row r="420" spans="2:37" ht="15" customHeight="1" x14ac:dyDescent="0.15">
      <c r="B420" s="231"/>
      <c r="C420" s="77" t="s">
        <v>442</v>
      </c>
      <c r="H420" s="190"/>
      <c r="I420" s="9">
        <v>42</v>
      </c>
      <c r="J420" s="9">
        <v>3</v>
      </c>
      <c r="K420" s="9">
        <v>4</v>
      </c>
      <c r="L420" s="18">
        <f t="shared" si="180"/>
        <v>49</v>
      </c>
      <c r="W420" s="234"/>
      <c r="AD420" s="7"/>
      <c r="AF420" s="14"/>
    </row>
    <row r="421" spans="2:37" ht="15" customHeight="1" x14ac:dyDescent="0.15">
      <c r="B421" s="231"/>
      <c r="C421" s="77" t="s">
        <v>443</v>
      </c>
      <c r="H421" s="190"/>
      <c r="I421" s="9">
        <v>21</v>
      </c>
      <c r="J421" s="9">
        <v>0</v>
      </c>
      <c r="K421" s="9">
        <v>1</v>
      </c>
      <c r="L421" s="18">
        <f t="shared" si="180"/>
        <v>22</v>
      </c>
      <c r="M421" s="14"/>
      <c r="Q421" s="14"/>
      <c r="R421" s="14"/>
      <c r="S421" s="14"/>
      <c r="T421" s="14"/>
      <c r="U421" s="14"/>
      <c r="W421" s="234"/>
      <c r="AD421" s="7"/>
      <c r="AF421" s="14"/>
      <c r="AG421" s="14"/>
      <c r="AK421" s="14"/>
    </row>
    <row r="422" spans="2:37" ht="15" customHeight="1" x14ac:dyDescent="0.15">
      <c r="B422" s="231"/>
      <c r="C422" s="77" t="s">
        <v>444</v>
      </c>
      <c r="H422" s="190"/>
      <c r="I422" s="9">
        <v>49</v>
      </c>
      <c r="J422" s="9">
        <v>30</v>
      </c>
      <c r="K422" s="9">
        <v>4</v>
      </c>
      <c r="L422" s="18">
        <f t="shared" si="180"/>
        <v>83</v>
      </c>
      <c r="M422" s="14"/>
      <c r="Q422" s="14"/>
      <c r="R422" s="14"/>
      <c r="S422" s="14"/>
      <c r="T422" s="14"/>
      <c r="U422" s="14"/>
      <c r="W422" s="234"/>
      <c r="AD422" s="7"/>
      <c r="AF422" s="14"/>
      <c r="AG422" s="14"/>
      <c r="AK422" s="14"/>
    </row>
    <row r="423" spans="2:37" ht="15" customHeight="1" x14ac:dyDescent="0.15">
      <c r="B423" s="231"/>
      <c r="C423" s="77" t="s">
        <v>445</v>
      </c>
      <c r="H423" s="190"/>
      <c r="I423" s="9">
        <v>7</v>
      </c>
      <c r="J423" s="9">
        <v>11</v>
      </c>
      <c r="K423" s="9">
        <v>3</v>
      </c>
      <c r="L423" s="18">
        <f t="shared" si="180"/>
        <v>21</v>
      </c>
      <c r="M423" s="14"/>
      <c r="Q423" s="14"/>
      <c r="R423" s="14"/>
      <c r="S423" s="14"/>
      <c r="T423" s="14"/>
      <c r="U423" s="14"/>
      <c r="W423" s="234"/>
      <c r="AD423" s="7"/>
      <c r="AF423" s="14"/>
      <c r="AG423" s="14"/>
      <c r="AK423" s="14"/>
    </row>
    <row r="424" spans="2:37" ht="15" customHeight="1" x14ac:dyDescent="0.15">
      <c r="B424" s="233"/>
      <c r="C424" s="65" t="s">
        <v>446</v>
      </c>
      <c r="D424" s="36"/>
      <c r="E424" s="36"/>
      <c r="F424" s="36"/>
      <c r="G424" s="36"/>
      <c r="H424" s="124"/>
      <c r="I424" s="10">
        <v>16</v>
      </c>
      <c r="J424" s="10">
        <v>40</v>
      </c>
      <c r="K424" s="10">
        <v>3</v>
      </c>
      <c r="L424" s="19">
        <f t="shared" si="180"/>
        <v>59</v>
      </c>
      <c r="M424" s="14"/>
      <c r="Q424" s="14"/>
      <c r="R424" s="14"/>
      <c r="S424" s="14"/>
      <c r="T424" s="14"/>
      <c r="U424" s="14"/>
      <c r="W424" s="234"/>
      <c r="AD424" s="7"/>
      <c r="AF424" s="14"/>
      <c r="AG424" s="14"/>
      <c r="AK424" s="14"/>
    </row>
    <row r="425" spans="2:37" ht="15" customHeight="1" x14ac:dyDescent="0.15">
      <c r="B425" s="230" t="s">
        <v>3</v>
      </c>
      <c r="C425" s="64" t="s">
        <v>435</v>
      </c>
      <c r="H425" s="20">
        <f>SUM(I$252:J$252)</f>
        <v>319</v>
      </c>
      <c r="I425" s="11">
        <f t="shared" ref="I425:K436" si="181">IF($H425=0,0,I413/$H425*100)</f>
        <v>91.536050156739819</v>
      </c>
      <c r="J425" s="11">
        <f t="shared" si="181"/>
        <v>1.5673981191222568</v>
      </c>
      <c r="K425" s="11">
        <f t="shared" si="181"/>
        <v>6.8965517241379306</v>
      </c>
      <c r="L425" s="3">
        <f t="shared" si="180"/>
        <v>100.00000000000001</v>
      </c>
      <c r="M425" s="14"/>
      <c r="Q425" s="14"/>
      <c r="R425" s="14"/>
      <c r="S425" s="14"/>
      <c r="T425" s="14"/>
      <c r="U425" s="14"/>
      <c r="W425" s="234"/>
      <c r="AD425" s="7"/>
      <c r="AF425" s="14"/>
      <c r="AG425" s="14"/>
      <c r="AK425" s="14"/>
    </row>
    <row r="426" spans="2:37" ht="15" customHeight="1" x14ac:dyDescent="0.15">
      <c r="B426" s="231"/>
      <c r="C426" s="77" t="s">
        <v>436</v>
      </c>
      <c r="H426" s="20">
        <f>SUM(I$253:J$253)</f>
        <v>577</v>
      </c>
      <c r="I426" s="12">
        <f t="shared" si="181"/>
        <v>88.388214904679373</v>
      </c>
      <c r="J426" s="12">
        <f t="shared" si="181"/>
        <v>2.9462738301559792</v>
      </c>
      <c r="K426" s="12">
        <f t="shared" si="181"/>
        <v>8.6655112651646444</v>
      </c>
      <c r="L426" s="4">
        <f t="shared" si="180"/>
        <v>99.999999999999986</v>
      </c>
      <c r="M426" s="14"/>
      <c r="Q426" s="14"/>
      <c r="R426" s="14"/>
      <c r="S426" s="14"/>
      <c r="T426" s="14"/>
      <c r="U426" s="14"/>
      <c r="W426" s="234"/>
      <c r="AD426" s="7"/>
      <c r="AF426" s="14"/>
      <c r="AG426" s="14"/>
      <c r="AK426" s="14"/>
    </row>
    <row r="427" spans="2:37" ht="15" customHeight="1" x14ac:dyDescent="0.15">
      <c r="B427" s="231"/>
      <c r="C427" s="77" t="s">
        <v>437</v>
      </c>
      <c r="H427" s="20">
        <f>SUM(I$254:J$254)</f>
        <v>172</v>
      </c>
      <c r="I427" s="12">
        <f t="shared" si="181"/>
        <v>88.372093023255815</v>
      </c>
      <c r="J427" s="12">
        <f t="shared" si="181"/>
        <v>4.6511627906976747</v>
      </c>
      <c r="K427" s="12">
        <f t="shared" si="181"/>
        <v>6.9767441860465116</v>
      </c>
      <c r="L427" s="4">
        <f t="shared" si="180"/>
        <v>100</v>
      </c>
      <c r="M427" s="14"/>
      <c r="N427" s="14"/>
      <c r="O427" s="14"/>
      <c r="P427" s="14"/>
      <c r="Q427" s="14"/>
      <c r="R427" s="14"/>
      <c r="S427" s="14"/>
      <c r="T427" s="14"/>
      <c r="U427" s="14"/>
      <c r="W427" s="234"/>
      <c r="AD427" s="7"/>
      <c r="AF427" s="14"/>
      <c r="AG427" s="14"/>
      <c r="AH427" s="14"/>
      <c r="AI427" s="14"/>
      <c r="AJ427" s="14"/>
      <c r="AK427" s="14"/>
    </row>
    <row r="428" spans="2:37" ht="15" customHeight="1" x14ac:dyDescent="0.15">
      <c r="B428" s="231"/>
      <c r="C428" s="77" t="s">
        <v>438</v>
      </c>
      <c r="H428" s="20">
        <f>SUM(I$255:J$255)</f>
        <v>454</v>
      </c>
      <c r="I428" s="12">
        <f t="shared" si="181"/>
        <v>89.647577092511014</v>
      </c>
      <c r="J428" s="12">
        <f t="shared" si="181"/>
        <v>2.643171806167401</v>
      </c>
      <c r="K428" s="12">
        <f t="shared" si="181"/>
        <v>7.7092511013215859</v>
      </c>
      <c r="L428" s="4">
        <f t="shared" si="180"/>
        <v>100</v>
      </c>
      <c r="M428" s="14"/>
      <c r="N428" s="14"/>
      <c r="O428" s="14"/>
      <c r="P428" s="14"/>
      <c r="Q428" s="14"/>
      <c r="R428" s="14"/>
      <c r="S428" s="14"/>
      <c r="T428" s="14"/>
      <c r="U428" s="14"/>
      <c r="W428" s="234"/>
      <c r="AD428" s="7"/>
      <c r="AF428" s="14"/>
      <c r="AG428" s="14"/>
      <c r="AH428" s="14"/>
      <c r="AI428" s="14"/>
      <c r="AJ428" s="14"/>
      <c r="AK428" s="14"/>
    </row>
    <row r="429" spans="2:37" ht="15" customHeight="1" x14ac:dyDescent="0.15">
      <c r="B429" s="231"/>
      <c r="C429" s="77" t="s">
        <v>439</v>
      </c>
      <c r="H429" s="20">
        <f>SUM(I$256:J$256)</f>
        <v>66</v>
      </c>
      <c r="I429" s="12">
        <f t="shared" si="181"/>
        <v>90.909090909090907</v>
      </c>
      <c r="J429" s="12">
        <f t="shared" si="181"/>
        <v>1.5151515151515151</v>
      </c>
      <c r="K429" s="12">
        <f t="shared" si="181"/>
        <v>7.5757575757575761</v>
      </c>
      <c r="L429" s="4">
        <f t="shared" si="180"/>
        <v>100</v>
      </c>
      <c r="M429" s="14"/>
      <c r="N429" s="14"/>
      <c r="O429" s="14"/>
      <c r="P429" s="14"/>
      <c r="Q429" s="14"/>
      <c r="R429" s="14"/>
      <c r="S429" s="14"/>
      <c r="T429" s="14"/>
      <c r="U429" s="14"/>
      <c r="W429" s="234"/>
      <c r="AD429" s="7"/>
      <c r="AF429" s="14"/>
      <c r="AG429" s="14"/>
      <c r="AH429" s="14"/>
      <c r="AI429" s="14"/>
      <c r="AJ429" s="14"/>
      <c r="AK429" s="14"/>
    </row>
    <row r="430" spans="2:37" ht="15" customHeight="1" x14ac:dyDescent="0.15">
      <c r="B430" s="232"/>
      <c r="C430" s="77" t="s">
        <v>440</v>
      </c>
      <c r="H430" s="20">
        <f>SUM(I$257:J$257)</f>
        <v>114</v>
      </c>
      <c r="I430" s="12">
        <f t="shared" si="181"/>
        <v>81.578947368421055</v>
      </c>
      <c r="J430" s="12">
        <f t="shared" si="181"/>
        <v>5.2631578947368416</v>
      </c>
      <c r="K430" s="12">
        <f t="shared" si="181"/>
        <v>13.157894736842104</v>
      </c>
      <c r="L430" s="4">
        <f t="shared" si="180"/>
        <v>100</v>
      </c>
      <c r="M430" s="14"/>
      <c r="N430" s="14"/>
      <c r="O430" s="14"/>
      <c r="P430" s="14"/>
      <c r="Q430" s="14"/>
      <c r="R430" s="14"/>
      <c r="S430" s="14"/>
      <c r="T430" s="14"/>
      <c r="U430" s="14"/>
      <c r="W430" s="234"/>
      <c r="AD430" s="7"/>
      <c r="AF430" s="14"/>
      <c r="AG430" s="14"/>
      <c r="AH430" s="14"/>
      <c r="AI430" s="14"/>
      <c r="AJ430" s="14"/>
      <c r="AK430" s="14"/>
    </row>
    <row r="431" spans="2:37" ht="15" customHeight="1" x14ac:dyDescent="0.15">
      <c r="B431" s="231"/>
      <c r="C431" s="77" t="s">
        <v>441</v>
      </c>
      <c r="H431" s="20">
        <f>SUM(I$258:J$258)</f>
        <v>85</v>
      </c>
      <c r="I431" s="12">
        <f t="shared" si="181"/>
        <v>92.941176470588232</v>
      </c>
      <c r="J431" s="12">
        <f t="shared" si="181"/>
        <v>2.3529411764705883</v>
      </c>
      <c r="K431" s="12">
        <f t="shared" si="181"/>
        <v>4.7058823529411766</v>
      </c>
      <c r="L431" s="4">
        <f t="shared" si="180"/>
        <v>100</v>
      </c>
      <c r="M431" s="14"/>
      <c r="N431" s="14"/>
      <c r="O431" s="14"/>
      <c r="P431" s="14"/>
      <c r="Q431" s="14"/>
      <c r="R431" s="14"/>
      <c r="S431" s="14"/>
      <c r="T431" s="14"/>
      <c r="U431" s="14"/>
      <c r="W431" s="234"/>
      <c r="AD431" s="7"/>
      <c r="AF431" s="14"/>
      <c r="AG431" s="14"/>
      <c r="AH431" s="14"/>
      <c r="AI431" s="14"/>
      <c r="AJ431" s="14"/>
      <c r="AK431" s="14"/>
    </row>
    <row r="432" spans="2:37" ht="15" customHeight="1" x14ac:dyDescent="0.15">
      <c r="B432" s="231"/>
      <c r="C432" s="77" t="s">
        <v>442</v>
      </c>
      <c r="H432" s="20">
        <f>SUM(I$259:J$259)</f>
        <v>49</v>
      </c>
      <c r="I432" s="12">
        <f t="shared" si="181"/>
        <v>85.714285714285708</v>
      </c>
      <c r="J432" s="12">
        <f t="shared" si="181"/>
        <v>6.1224489795918364</v>
      </c>
      <c r="K432" s="12">
        <f t="shared" si="181"/>
        <v>8.1632653061224492</v>
      </c>
      <c r="L432" s="4">
        <f t="shared" si="180"/>
        <v>100</v>
      </c>
      <c r="M432" s="14"/>
      <c r="N432" s="14"/>
      <c r="O432" s="14"/>
      <c r="P432" s="14"/>
      <c r="Q432" s="14"/>
      <c r="R432" s="14"/>
      <c r="S432" s="14"/>
      <c r="T432" s="14"/>
      <c r="U432" s="14"/>
      <c r="W432" s="234"/>
      <c r="AD432" s="7"/>
      <c r="AF432" s="14"/>
      <c r="AG432" s="14"/>
      <c r="AH432" s="14"/>
      <c r="AI432" s="14"/>
      <c r="AJ432" s="14"/>
      <c r="AK432" s="14"/>
    </row>
    <row r="433" spans="2:37" ht="15" customHeight="1" x14ac:dyDescent="0.15">
      <c r="B433" s="231"/>
      <c r="C433" s="77" t="s">
        <v>443</v>
      </c>
      <c r="H433" s="20">
        <f>SUM(I$260:J$260)</f>
        <v>22</v>
      </c>
      <c r="I433" s="12">
        <f t="shared" si="181"/>
        <v>95.454545454545453</v>
      </c>
      <c r="J433" s="12">
        <f t="shared" si="181"/>
        <v>0</v>
      </c>
      <c r="K433" s="12">
        <f t="shared" si="181"/>
        <v>4.5454545454545459</v>
      </c>
      <c r="L433" s="4">
        <f t="shared" si="180"/>
        <v>100</v>
      </c>
      <c r="M433" s="14"/>
      <c r="N433" s="14"/>
      <c r="O433" s="14"/>
      <c r="P433" s="14"/>
      <c r="Q433" s="14"/>
      <c r="R433" s="14"/>
      <c r="S433" s="14"/>
      <c r="T433" s="14"/>
      <c r="U433" s="14"/>
      <c r="W433" s="234"/>
      <c r="AD433" s="7"/>
      <c r="AF433" s="14"/>
      <c r="AG433" s="14"/>
      <c r="AH433" s="14"/>
      <c r="AI433" s="14"/>
      <c r="AJ433" s="14"/>
      <c r="AK433" s="14"/>
    </row>
    <row r="434" spans="2:37" ht="15" customHeight="1" x14ac:dyDescent="0.15">
      <c r="B434" s="231"/>
      <c r="C434" s="77" t="s">
        <v>444</v>
      </c>
      <c r="H434" s="20">
        <f>SUM(I$261:J$261)</f>
        <v>83</v>
      </c>
      <c r="I434" s="12">
        <f t="shared" si="181"/>
        <v>59.036144578313255</v>
      </c>
      <c r="J434" s="12">
        <f t="shared" si="181"/>
        <v>36.144578313253014</v>
      </c>
      <c r="K434" s="12">
        <f t="shared" si="181"/>
        <v>4.8192771084337354</v>
      </c>
      <c r="L434" s="4">
        <f t="shared" si="180"/>
        <v>100</v>
      </c>
      <c r="M434" s="14"/>
      <c r="N434" s="14"/>
      <c r="O434" s="14"/>
      <c r="P434" s="14"/>
      <c r="Q434" s="14"/>
      <c r="R434" s="14"/>
      <c r="S434" s="14"/>
      <c r="T434" s="14"/>
      <c r="U434" s="14"/>
      <c r="W434" s="234"/>
      <c r="AD434" s="7"/>
      <c r="AF434" s="14"/>
      <c r="AG434" s="14"/>
      <c r="AH434" s="14"/>
      <c r="AI434" s="14"/>
      <c r="AJ434" s="14"/>
      <c r="AK434" s="14"/>
    </row>
    <row r="435" spans="2:37" ht="15" customHeight="1" x14ac:dyDescent="0.15">
      <c r="B435" s="231"/>
      <c r="C435" s="77" t="s">
        <v>445</v>
      </c>
      <c r="H435" s="20">
        <f>SUM(I$262:J$262)</f>
        <v>21</v>
      </c>
      <c r="I435" s="12">
        <f t="shared" si="181"/>
        <v>33.333333333333329</v>
      </c>
      <c r="J435" s="12">
        <f t="shared" si="181"/>
        <v>52.380952380952387</v>
      </c>
      <c r="K435" s="12">
        <f t="shared" si="181"/>
        <v>14.285714285714285</v>
      </c>
      <c r="L435" s="4">
        <f t="shared" si="180"/>
        <v>100</v>
      </c>
      <c r="M435" s="14"/>
      <c r="N435" s="14"/>
      <c r="O435" s="14"/>
      <c r="P435" s="14"/>
      <c r="Q435" s="14"/>
      <c r="R435" s="14"/>
      <c r="S435" s="14"/>
      <c r="T435" s="14"/>
      <c r="U435" s="14"/>
      <c r="W435" s="234"/>
      <c r="AD435" s="7"/>
      <c r="AF435" s="14"/>
      <c r="AG435" s="14"/>
      <c r="AH435" s="14"/>
      <c r="AI435" s="14"/>
      <c r="AJ435" s="14"/>
      <c r="AK435" s="14"/>
    </row>
    <row r="436" spans="2:37" ht="15" customHeight="1" x14ac:dyDescent="0.15">
      <c r="B436" s="233"/>
      <c r="C436" s="65" t="s">
        <v>446</v>
      </c>
      <c r="D436" s="36"/>
      <c r="E436" s="36"/>
      <c r="F436" s="36"/>
      <c r="G436" s="36"/>
      <c r="H436" s="21">
        <f>SUM(I$263:J$263)</f>
        <v>59</v>
      </c>
      <c r="I436" s="13">
        <f t="shared" si="181"/>
        <v>27.118644067796609</v>
      </c>
      <c r="J436" s="13">
        <f t="shared" si="181"/>
        <v>67.796610169491515</v>
      </c>
      <c r="K436" s="13">
        <f t="shared" si="181"/>
        <v>5.0847457627118651</v>
      </c>
      <c r="L436" s="5">
        <f t="shared" si="180"/>
        <v>99.999999999999986</v>
      </c>
      <c r="M436" s="14"/>
      <c r="N436" s="14"/>
      <c r="O436" s="14"/>
      <c r="P436" s="14"/>
      <c r="Q436" s="14"/>
      <c r="R436" s="14"/>
      <c r="S436" s="14"/>
      <c r="T436" s="14"/>
      <c r="U436" s="14"/>
      <c r="W436" s="234"/>
      <c r="AD436" s="7"/>
      <c r="AF436" s="14"/>
      <c r="AG436" s="14"/>
      <c r="AH436" s="14"/>
      <c r="AI436" s="14"/>
      <c r="AJ436" s="14"/>
      <c r="AK436" s="14"/>
    </row>
    <row r="437" spans="2:37" ht="15" customHeight="1" x14ac:dyDescent="0.15">
      <c r="B437" s="236"/>
      <c r="C437" s="55"/>
      <c r="D437" s="55"/>
      <c r="E437" s="55"/>
      <c r="F437" s="53"/>
      <c r="G437" s="53"/>
      <c r="H437" s="14"/>
      <c r="I437" s="14"/>
      <c r="J437" s="14"/>
      <c r="K437" s="14"/>
      <c r="L437" s="14"/>
      <c r="M437" s="14"/>
      <c r="N437" s="14"/>
      <c r="O437" s="14"/>
      <c r="P437" s="14"/>
      <c r="Q437" s="14"/>
      <c r="R437" s="14"/>
      <c r="S437" s="14"/>
      <c r="T437" s="14"/>
      <c r="U437" s="14"/>
      <c r="W437" s="234"/>
      <c r="AD437" s="7"/>
      <c r="AF437" s="14"/>
      <c r="AG437" s="14"/>
      <c r="AH437" s="14"/>
      <c r="AI437" s="14"/>
      <c r="AJ437" s="14"/>
      <c r="AK437" s="14"/>
    </row>
    <row r="438" spans="2:37" ht="15" customHeight="1" x14ac:dyDescent="0.15">
      <c r="B438" s="235" t="s">
        <v>186</v>
      </c>
      <c r="C438" s="58"/>
      <c r="D438" s="28"/>
      <c r="E438" s="28"/>
      <c r="F438" s="28"/>
      <c r="G438" s="28"/>
      <c r="H438" s="29"/>
      <c r="I438" s="118" t="s">
        <v>344</v>
      </c>
      <c r="J438" s="117" t="s">
        <v>345</v>
      </c>
      <c r="K438" s="119" t="s">
        <v>287</v>
      </c>
      <c r="L438" s="120" t="s">
        <v>288</v>
      </c>
      <c r="W438" s="234"/>
      <c r="AD438" s="7"/>
      <c r="AF438" s="14"/>
    </row>
    <row r="439" spans="2:37" ht="15" customHeight="1" x14ac:dyDescent="0.15">
      <c r="B439" s="230" t="s">
        <v>289</v>
      </c>
      <c r="C439" s="64" t="s">
        <v>435</v>
      </c>
      <c r="H439" s="190"/>
      <c r="I439" s="8">
        <v>272</v>
      </c>
      <c r="J439" s="8">
        <v>4</v>
      </c>
      <c r="K439" s="8">
        <v>22</v>
      </c>
      <c r="L439" s="17">
        <f t="shared" ref="L439:L462" si="182">SUM(I439:K439)</f>
        <v>298</v>
      </c>
      <c r="W439" s="234"/>
      <c r="AD439" s="7"/>
      <c r="AF439" s="14"/>
    </row>
    <row r="440" spans="2:37" ht="15" customHeight="1" x14ac:dyDescent="0.15">
      <c r="B440" s="231"/>
      <c r="C440" s="77" t="s">
        <v>436</v>
      </c>
      <c r="H440" s="190"/>
      <c r="I440" s="9">
        <v>493</v>
      </c>
      <c r="J440" s="9">
        <v>17</v>
      </c>
      <c r="K440" s="9">
        <v>49</v>
      </c>
      <c r="L440" s="18">
        <f t="shared" si="182"/>
        <v>559</v>
      </c>
      <c r="W440" s="234"/>
      <c r="AD440" s="7"/>
      <c r="AF440" s="14"/>
    </row>
    <row r="441" spans="2:37" ht="15" customHeight="1" x14ac:dyDescent="0.15">
      <c r="B441" s="231"/>
      <c r="C441" s="77" t="s">
        <v>437</v>
      </c>
      <c r="H441" s="190"/>
      <c r="I441" s="9">
        <v>139</v>
      </c>
      <c r="J441" s="9">
        <v>8</v>
      </c>
      <c r="K441" s="9">
        <v>12</v>
      </c>
      <c r="L441" s="18">
        <f t="shared" si="182"/>
        <v>159</v>
      </c>
      <c r="W441" s="234"/>
      <c r="AD441" s="7"/>
      <c r="AF441" s="14"/>
    </row>
    <row r="442" spans="2:37" ht="15" customHeight="1" x14ac:dyDescent="0.15">
      <c r="B442" s="231"/>
      <c r="C442" s="77" t="s">
        <v>438</v>
      </c>
      <c r="H442" s="190"/>
      <c r="I442" s="9">
        <v>374</v>
      </c>
      <c r="J442" s="9">
        <v>11</v>
      </c>
      <c r="K442" s="9">
        <v>34</v>
      </c>
      <c r="L442" s="18">
        <f t="shared" si="182"/>
        <v>419</v>
      </c>
      <c r="W442" s="234"/>
      <c r="AD442" s="7"/>
      <c r="AF442" s="14"/>
    </row>
    <row r="443" spans="2:37" ht="15" customHeight="1" x14ac:dyDescent="0.15">
      <c r="B443" s="231"/>
      <c r="C443" s="77" t="s">
        <v>439</v>
      </c>
      <c r="H443" s="190"/>
      <c r="I443" s="9">
        <v>50</v>
      </c>
      <c r="J443" s="9">
        <v>1</v>
      </c>
      <c r="K443" s="9">
        <v>4</v>
      </c>
      <c r="L443" s="18">
        <f t="shared" si="182"/>
        <v>55</v>
      </c>
      <c r="W443" s="234"/>
      <c r="AD443" s="7"/>
      <c r="AF443" s="14"/>
    </row>
    <row r="444" spans="2:37" ht="15" customHeight="1" x14ac:dyDescent="0.15">
      <c r="B444" s="232"/>
      <c r="C444" s="77" t="s">
        <v>440</v>
      </c>
      <c r="H444" s="190"/>
      <c r="I444" s="9">
        <v>90</v>
      </c>
      <c r="J444" s="9">
        <v>6</v>
      </c>
      <c r="K444" s="9">
        <v>15</v>
      </c>
      <c r="L444" s="18">
        <f t="shared" si="182"/>
        <v>111</v>
      </c>
      <c r="W444" s="234"/>
      <c r="AD444" s="7"/>
      <c r="AF444" s="14"/>
    </row>
    <row r="445" spans="2:37" ht="15" customHeight="1" x14ac:dyDescent="0.15">
      <c r="B445" s="231"/>
      <c r="C445" s="77" t="s">
        <v>441</v>
      </c>
      <c r="H445" s="190"/>
      <c r="I445" s="9">
        <v>76</v>
      </c>
      <c r="J445" s="9">
        <v>2</v>
      </c>
      <c r="K445" s="9">
        <v>4</v>
      </c>
      <c r="L445" s="18">
        <f t="shared" si="182"/>
        <v>82</v>
      </c>
      <c r="W445" s="234"/>
      <c r="AD445" s="7"/>
      <c r="AF445" s="14"/>
    </row>
    <row r="446" spans="2:37" ht="15" customHeight="1" x14ac:dyDescent="0.15">
      <c r="B446" s="231"/>
      <c r="C446" s="77" t="s">
        <v>442</v>
      </c>
      <c r="H446" s="190"/>
      <c r="I446" s="9">
        <v>33</v>
      </c>
      <c r="J446" s="9">
        <v>2</v>
      </c>
      <c r="K446" s="9">
        <v>4</v>
      </c>
      <c r="L446" s="18">
        <f t="shared" si="182"/>
        <v>39</v>
      </c>
      <c r="W446" s="234"/>
      <c r="AD446" s="7"/>
      <c r="AF446" s="14"/>
    </row>
    <row r="447" spans="2:37" ht="15" customHeight="1" x14ac:dyDescent="0.15">
      <c r="B447" s="231"/>
      <c r="C447" s="77" t="s">
        <v>443</v>
      </c>
      <c r="H447" s="190"/>
      <c r="I447" s="9">
        <v>20</v>
      </c>
      <c r="J447" s="9">
        <v>0</v>
      </c>
      <c r="K447" s="9">
        <v>1</v>
      </c>
      <c r="L447" s="18">
        <f t="shared" si="182"/>
        <v>21</v>
      </c>
      <c r="M447" s="14"/>
      <c r="N447" s="14"/>
      <c r="O447" s="14"/>
      <c r="P447" s="14"/>
      <c r="Q447" s="14"/>
      <c r="R447" s="14"/>
      <c r="S447" s="14"/>
      <c r="T447" s="14"/>
      <c r="U447" s="14"/>
      <c r="W447" s="234"/>
      <c r="AD447" s="7"/>
      <c r="AF447" s="14"/>
      <c r="AG447" s="14"/>
      <c r="AH447" s="14"/>
      <c r="AI447" s="14"/>
      <c r="AJ447" s="14"/>
      <c r="AK447" s="14"/>
    </row>
    <row r="448" spans="2:37" ht="15" customHeight="1" x14ac:dyDescent="0.15">
      <c r="B448" s="231"/>
      <c r="C448" s="77" t="s">
        <v>444</v>
      </c>
      <c r="H448" s="190"/>
      <c r="I448" s="9">
        <v>39</v>
      </c>
      <c r="J448" s="9">
        <v>25</v>
      </c>
      <c r="K448" s="9">
        <v>4</v>
      </c>
      <c r="L448" s="18">
        <f t="shared" si="182"/>
        <v>68</v>
      </c>
      <c r="M448" s="14"/>
      <c r="N448" s="14"/>
      <c r="O448" s="14"/>
      <c r="P448" s="14"/>
      <c r="Q448" s="14"/>
      <c r="R448" s="14"/>
      <c r="S448" s="14"/>
      <c r="T448" s="14"/>
      <c r="U448" s="14"/>
      <c r="W448" s="234"/>
      <c r="AD448" s="7"/>
      <c r="AF448" s="14"/>
      <c r="AG448" s="14"/>
      <c r="AH448" s="14"/>
      <c r="AI448" s="14"/>
      <c r="AJ448" s="14"/>
      <c r="AK448" s="14"/>
    </row>
    <row r="449" spans="1:37" ht="15" customHeight="1" x14ac:dyDescent="0.15">
      <c r="B449" s="231"/>
      <c r="C449" s="77" t="s">
        <v>445</v>
      </c>
      <c r="H449" s="190"/>
      <c r="I449" s="9">
        <v>4</v>
      </c>
      <c r="J449" s="9">
        <v>10</v>
      </c>
      <c r="K449" s="9">
        <v>3</v>
      </c>
      <c r="L449" s="18">
        <f t="shared" si="182"/>
        <v>17</v>
      </c>
      <c r="M449" s="14"/>
      <c r="N449" s="14"/>
      <c r="O449" s="14"/>
      <c r="P449" s="14"/>
      <c r="Q449" s="14"/>
      <c r="R449" s="14"/>
      <c r="S449" s="14"/>
      <c r="T449" s="14"/>
      <c r="U449" s="14"/>
      <c r="W449" s="234"/>
      <c r="AD449" s="7"/>
      <c r="AF449" s="14"/>
      <c r="AG449" s="14"/>
      <c r="AH449" s="14"/>
      <c r="AI449" s="14"/>
      <c r="AJ449" s="14"/>
      <c r="AK449" s="14"/>
    </row>
    <row r="450" spans="1:37" ht="15" customHeight="1" x14ac:dyDescent="0.15">
      <c r="B450" s="233"/>
      <c r="C450" s="65" t="s">
        <v>446</v>
      </c>
      <c r="D450" s="36"/>
      <c r="E450" s="36"/>
      <c r="F450" s="36"/>
      <c r="G450" s="36"/>
      <c r="H450" s="124"/>
      <c r="I450" s="10">
        <v>12</v>
      </c>
      <c r="J450" s="10">
        <v>30</v>
      </c>
      <c r="K450" s="10">
        <v>3</v>
      </c>
      <c r="L450" s="19">
        <f t="shared" si="182"/>
        <v>45</v>
      </c>
      <c r="M450" s="14"/>
      <c r="N450" s="14"/>
      <c r="O450" s="14"/>
      <c r="P450" s="14"/>
      <c r="Q450" s="14"/>
      <c r="R450" s="14"/>
      <c r="S450" s="14"/>
      <c r="T450" s="14"/>
      <c r="U450" s="14"/>
      <c r="W450" s="234"/>
      <c r="AD450" s="7"/>
      <c r="AF450" s="14"/>
      <c r="AG450" s="14"/>
      <c r="AH450" s="14"/>
      <c r="AI450" s="14"/>
      <c r="AJ450" s="14"/>
      <c r="AK450" s="14"/>
    </row>
    <row r="451" spans="1:37" ht="15" customHeight="1" x14ac:dyDescent="0.15">
      <c r="B451" s="230" t="s">
        <v>3</v>
      </c>
      <c r="C451" s="64" t="s">
        <v>435</v>
      </c>
      <c r="H451" s="20">
        <f>SUM(I$278:J$278)</f>
        <v>298</v>
      </c>
      <c r="I451" s="11">
        <f t="shared" ref="I451:K462" si="183">IF($H451=0,0,I439/$H451*100)</f>
        <v>91.275167785234899</v>
      </c>
      <c r="J451" s="11">
        <f t="shared" si="183"/>
        <v>1.3422818791946309</v>
      </c>
      <c r="K451" s="11">
        <f t="shared" si="183"/>
        <v>7.3825503355704702</v>
      </c>
      <c r="L451" s="3">
        <f t="shared" si="182"/>
        <v>100</v>
      </c>
      <c r="M451" s="14"/>
      <c r="N451" s="14"/>
      <c r="O451" s="14"/>
      <c r="P451" s="14"/>
      <c r="Q451" s="14"/>
      <c r="R451" s="14"/>
      <c r="S451" s="14"/>
      <c r="T451" s="14"/>
      <c r="U451" s="14"/>
      <c r="W451" s="234"/>
      <c r="AD451" s="7"/>
      <c r="AF451" s="14"/>
      <c r="AG451" s="14"/>
      <c r="AH451" s="14"/>
      <c r="AI451" s="14"/>
      <c r="AJ451" s="14"/>
      <c r="AK451" s="14"/>
    </row>
    <row r="452" spans="1:37" ht="15" customHeight="1" x14ac:dyDescent="0.15">
      <c r="B452" s="231"/>
      <c r="C452" s="77" t="s">
        <v>436</v>
      </c>
      <c r="H452" s="20">
        <f>SUM(I$279:J$279)</f>
        <v>559</v>
      </c>
      <c r="I452" s="12">
        <f t="shared" si="183"/>
        <v>88.193202146690524</v>
      </c>
      <c r="J452" s="12">
        <f t="shared" si="183"/>
        <v>3.0411449016100178</v>
      </c>
      <c r="K452" s="12">
        <f t="shared" si="183"/>
        <v>8.7656529516994635</v>
      </c>
      <c r="L452" s="4">
        <f t="shared" si="182"/>
        <v>100.00000000000001</v>
      </c>
      <c r="M452" s="14"/>
      <c r="N452" s="14"/>
      <c r="O452" s="14"/>
      <c r="P452" s="14"/>
      <c r="Q452" s="14"/>
      <c r="R452" s="14"/>
      <c r="S452" s="14"/>
      <c r="T452" s="14"/>
      <c r="U452" s="14"/>
      <c r="W452" s="234"/>
      <c r="AD452" s="7"/>
      <c r="AF452" s="14"/>
      <c r="AG452" s="14"/>
      <c r="AH452" s="14"/>
      <c r="AI452" s="14"/>
      <c r="AJ452" s="14"/>
      <c r="AK452" s="14"/>
    </row>
    <row r="453" spans="1:37" ht="15" customHeight="1" x14ac:dyDescent="0.15">
      <c r="B453" s="231"/>
      <c r="C453" s="77" t="s">
        <v>437</v>
      </c>
      <c r="H453" s="20">
        <f>SUM(I$280:J$280)</f>
        <v>159</v>
      </c>
      <c r="I453" s="12">
        <f t="shared" si="183"/>
        <v>87.421383647798748</v>
      </c>
      <c r="J453" s="12">
        <f t="shared" si="183"/>
        <v>5.0314465408805038</v>
      </c>
      <c r="K453" s="12">
        <f t="shared" si="183"/>
        <v>7.5471698113207548</v>
      </c>
      <c r="L453" s="4">
        <f t="shared" si="182"/>
        <v>100.00000000000001</v>
      </c>
      <c r="M453" s="14"/>
      <c r="N453" s="14"/>
      <c r="O453" s="14"/>
      <c r="P453" s="14"/>
      <c r="Q453" s="14"/>
      <c r="R453" s="14"/>
      <c r="S453" s="14"/>
      <c r="T453" s="14"/>
      <c r="U453" s="14"/>
      <c r="W453" s="234"/>
      <c r="AD453" s="7"/>
      <c r="AF453" s="14"/>
      <c r="AG453" s="14"/>
      <c r="AH453" s="14"/>
      <c r="AI453" s="14"/>
      <c r="AJ453" s="14"/>
      <c r="AK453" s="14"/>
    </row>
    <row r="454" spans="1:37" ht="15" customHeight="1" x14ac:dyDescent="0.15">
      <c r="B454" s="231"/>
      <c r="C454" s="77" t="s">
        <v>438</v>
      </c>
      <c r="H454" s="20">
        <f>SUM(I$281:J$281)</f>
        <v>419</v>
      </c>
      <c r="I454" s="12">
        <f t="shared" si="183"/>
        <v>89.260143198090688</v>
      </c>
      <c r="J454" s="12">
        <f t="shared" si="183"/>
        <v>2.6252983293556085</v>
      </c>
      <c r="K454" s="12">
        <f t="shared" si="183"/>
        <v>8.1145584725536999</v>
      </c>
      <c r="L454" s="4">
        <f t="shared" si="182"/>
        <v>99.999999999999986</v>
      </c>
      <c r="M454" s="14"/>
      <c r="N454" s="14"/>
      <c r="O454" s="14"/>
      <c r="P454" s="14"/>
      <c r="Q454" s="14"/>
      <c r="R454" s="14"/>
      <c r="S454" s="14"/>
      <c r="T454" s="14"/>
      <c r="U454" s="14"/>
      <c r="W454" s="234"/>
      <c r="AD454" s="7"/>
      <c r="AF454" s="14"/>
      <c r="AG454" s="14"/>
      <c r="AH454" s="14"/>
      <c r="AI454" s="14"/>
      <c r="AJ454" s="14"/>
      <c r="AK454" s="14"/>
    </row>
    <row r="455" spans="1:37" ht="15" customHeight="1" x14ac:dyDescent="0.15">
      <c r="B455" s="231"/>
      <c r="C455" s="77" t="s">
        <v>439</v>
      </c>
      <c r="H455" s="20">
        <f>SUM(I$282:J$282)</f>
        <v>55</v>
      </c>
      <c r="I455" s="12">
        <f t="shared" si="183"/>
        <v>90.909090909090907</v>
      </c>
      <c r="J455" s="12">
        <f t="shared" si="183"/>
        <v>1.8181818181818181</v>
      </c>
      <c r="K455" s="12">
        <f t="shared" si="183"/>
        <v>7.2727272727272725</v>
      </c>
      <c r="L455" s="4">
        <f t="shared" si="182"/>
        <v>99.999999999999986</v>
      </c>
      <c r="M455" s="14"/>
      <c r="N455" s="14"/>
      <c r="O455" s="14"/>
      <c r="P455" s="14"/>
      <c r="Q455" s="14"/>
      <c r="R455" s="14"/>
      <c r="S455" s="14"/>
      <c r="T455" s="14"/>
      <c r="U455" s="14"/>
      <c r="W455" s="234"/>
      <c r="AD455" s="7"/>
      <c r="AF455" s="14"/>
      <c r="AG455" s="14"/>
      <c r="AH455" s="14"/>
      <c r="AI455" s="14"/>
      <c r="AJ455" s="14"/>
      <c r="AK455" s="14"/>
    </row>
    <row r="456" spans="1:37" ht="15" customHeight="1" x14ac:dyDescent="0.15">
      <c r="B456" s="232"/>
      <c r="C456" s="77" t="s">
        <v>440</v>
      </c>
      <c r="H456" s="20">
        <f>SUM(I$283:J$283)</f>
        <v>111</v>
      </c>
      <c r="I456" s="12">
        <f t="shared" si="183"/>
        <v>81.081081081081081</v>
      </c>
      <c r="J456" s="12">
        <f t="shared" si="183"/>
        <v>5.4054054054054053</v>
      </c>
      <c r="K456" s="12">
        <f t="shared" si="183"/>
        <v>13.513513513513514</v>
      </c>
      <c r="L456" s="4">
        <f t="shared" si="182"/>
        <v>100</v>
      </c>
      <c r="M456" s="14"/>
      <c r="N456" s="14"/>
      <c r="O456" s="14"/>
      <c r="P456" s="14"/>
      <c r="Q456" s="14"/>
      <c r="R456" s="14"/>
      <c r="S456" s="14"/>
      <c r="T456" s="14"/>
      <c r="U456" s="14"/>
      <c r="W456" s="234"/>
      <c r="AD456" s="7"/>
      <c r="AF456" s="14"/>
      <c r="AG456" s="14"/>
      <c r="AH456" s="14"/>
      <c r="AI456" s="14"/>
      <c r="AJ456" s="14"/>
      <c r="AK456" s="14"/>
    </row>
    <row r="457" spans="1:37" ht="15" customHeight="1" x14ac:dyDescent="0.15">
      <c r="B457" s="231"/>
      <c r="C457" s="77" t="s">
        <v>441</v>
      </c>
      <c r="H457" s="20">
        <f>SUM(I$284:J$284)</f>
        <v>82</v>
      </c>
      <c r="I457" s="12">
        <f t="shared" si="183"/>
        <v>92.682926829268297</v>
      </c>
      <c r="J457" s="12">
        <f t="shared" si="183"/>
        <v>2.4390243902439024</v>
      </c>
      <c r="K457" s="12">
        <f t="shared" si="183"/>
        <v>4.8780487804878048</v>
      </c>
      <c r="L457" s="4">
        <f t="shared" si="182"/>
        <v>100</v>
      </c>
      <c r="M457" s="14"/>
      <c r="N457" s="14"/>
      <c r="O457" s="14"/>
      <c r="P457" s="14"/>
      <c r="Q457" s="14"/>
      <c r="R457" s="14"/>
      <c r="S457" s="14"/>
      <c r="T457" s="14"/>
      <c r="U457" s="14"/>
      <c r="W457" s="234"/>
      <c r="AD457" s="7"/>
      <c r="AF457" s="14"/>
      <c r="AG457" s="14"/>
      <c r="AH457" s="14"/>
      <c r="AI457" s="14"/>
      <c r="AJ457" s="14"/>
      <c r="AK457" s="14"/>
    </row>
    <row r="458" spans="1:37" ht="15" customHeight="1" x14ac:dyDescent="0.15">
      <c r="B458" s="231"/>
      <c r="C458" s="77" t="s">
        <v>442</v>
      </c>
      <c r="H458" s="20">
        <f>SUM(I$285:J$285)</f>
        <v>39</v>
      </c>
      <c r="I458" s="12">
        <f t="shared" si="183"/>
        <v>84.615384615384613</v>
      </c>
      <c r="J458" s="12">
        <f t="shared" si="183"/>
        <v>5.1282051282051277</v>
      </c>
      <c r="K458" s="12">
        <f t="shared" si="183"/>
        <v>10.256410256410255</v>
      </c>
      <c r="L458" s="4">
        <f t="shared" si="182"/>
        <v>100</v>
      </c>
      <c r="M458" s="14"/>
      <c r="N458" s="14"/>
      <c r="O458" s="14"/>
      <c r="P458" s="14"/>
      <c r="Q458" s="14"/>
      <c r="R458" s="14"/>
      <c r="S458" s="14"/>
      <c r="T458" s="14"/>
      <c r="U458" s="14"/>
      <c r="W458" s="234"/>
      <c r="AD458" s="7"/>
      <c r="AF458" s="14"/>
      <c r="AG458" s="14"/>
      <c r="AH458" s="14"/>
      <c r="AI458" s="14"/>
      <c r="AJ458" s="14"/>
      <c r="AK458" s="14"/>
    </row>
    <row r="459" spans="1:37" ht="15" customHeight="1" x14ac:dyDescent="0.15">
      <c r="B459" s="171"/>
      <c r="C459" s="77" t="s">
        <v>443</v>
      </c>
      <c r="H459" s="20">
        <f>SUM(I$286:J$286)</f>
        <v>21</v>
      </c>
      <c r="I459" s="12">
        <f t="shared" si="183"/>
        <v>95.238095238095227</v>
      </c>
      <c r="J459" s="12">
        <f t="shared" si="183"/>
        <v>0</v>
      </c>
      <c r="K459" s="12">
        <f t="shared" si="183"/>
        <v>4.7619047619047619</v>
      </c>
      <c r="L459" s="4">
        <f t="shared" si="182"/>
        <v>99.999999999999986</v>
      </c>
      <c r="M459" s="14"/>
      <c r="N459" s="14"/>
      <c r="O459" s="14"/>
      <c r="P459" s="14"/>
      <c r="Q459" s="14"/>
      <c r="R459" s="14"/>
      <c r="S459" s="14"/>
      <c r="T459" s="14"/>
      <c r="U459" s="14"/>
      <c r="W459" s="234"/>
      <c r="AD459" s="7"/>
      <c r="AF459" s="14"/>
      <c r="AG459" s="14"/>
      <c r="AH459" s="14"/>
      <c r="AI459" s="14"/>
      <c r="AJ459" s="14"/>
      <c r="AK459" s="14"/>
    </row>
    <row r="460" spans="1:37" ht="15" customHeight="1" x14ac:dyDescent="0.15">
      <c r="B460" s="171"/>
      <c r="C460" s="77" t="s">
        <v>444</v>
      </c>
      <c r="H460" s="20">
        <f>SUM(I$287:J$287)</f>
        <v>68</v>
      </c>
      <c r="I460" s="12">
        <f t="shared" si="183"/>
        <v>57.352941176470587</v>
      </c>
      <c r="J460" s="12">
        <f t="shared" si="183"/>
        <v>36.764705882352942</v>
      </c>
      <c r="K460" s="12">
        <f t="shared" si="183"/>
        <v>5.8823529411764701</v>
      </c>
      <c r="L460" s="4">
        <f t="shared" si="182"/>
        <v>100</v>
      </c>
      <c r="M460" s="14"/>
      <c r="N460" s="14"/>
      <c r="O460" s="14"/>
      <c r="P460" s="14"/>
      <c r="Q460" s="14"/>
      <c r="R460" s="14"/>
      <c r="S460" s="14"/>
      <c r="T460" s="14"/>
      <c r="U460" s="14"/>
      <c r="W460" s="234"/>
      <c r="AD460" s="7"/>
      <c r="AF460" s="14"/>
      <c r="AG460" s="14"/>
      <c r="AH460" s="14"/>
      <c r="AI460" s="14"/>
      <c r="AJ460" s="14"/>
      <c r="AK460" s="14"/>
    </row>
    <row r="461" spans="1:37" ht="15" customHeight="1" x14ac:dyDescent="0.15">
      <c r="B461" s="171"/>
      <c r="C461" s="77" t="s">
        <v>445</v>
      </c>
      <c r="H461" s="20">
        <f>SUM(I$288:J$288)</f>
        <v>17</v>
      </c>
      <c r="I461" s="12">
        <f t="shared" si="183"/>
        <v>23.52941176470588</v>
      </c>
      <c r="J461" s="12">
        <f t="shared" si="183"/>
        <v>58.82352941176471</v>
      </c>
      <c r="K461" s="12">
        <f t="shared" si="183"/>
        <v>17.647058823529413</v>
      </c>
      <c r="L461" s="4">
        <f t="shared" si="182"/>
        <v>100</v>
      </c>
      <c r="M461" s="14"/>
      <c r="N461" s="14"/>
      <c r="O461" s="14"/>
      <c r="P461" s="14"/>
      <c r="Q461" s="14"/>
      <c r="R461" s="14"/>
      <c r="S461" s="14"/>
      <c r="T461" s="14"/>
      <c r="U461" s="14"/>
      <c r="W461" s="234"/>
      <c r="AD461" s="7"/>
      <c r="AF461" s="14"/>
      <c r="AG461" s="14"/>
      <c r="AH461" s="14"/>
      <c r="AI461" s="14"/>
      <c r="AJ461" s="14"/>
      <c r="AK461" s="14"/>
    </row>
    <row r="462" spans="1:37" ht="15" customHeight="1" x14ac:dyDescent="0.15">
      <c r="B462" s="173"/>
      <c r="C462" s="65" t="s">
        <v>446</v>
      </c>
      <c r="D462" s="36"/>
      <c r="E462" s="36"/>
      <c r="F462" s="36"/>
      <c r="G462" s="36"/>
      <c r="H462" s="21">
        <f>SUM(I$289:J$289)</f>
        <v>45</v>
      </c>
      <c r="I462" s="13">
        <f t="shared" si="183"/>
        <v>26.666666666666668</v>
      </c>
      <c r="J462" s="13">
        <f t="shared" si="183"/>
        <v>66.666666666666657</v>
      </c>
      <c r="K462" s="13">
        <f t="shared" si="183"/>
        <v>6.666666666666667</v>
      </c>
      <c r="L462" s="5">
        <f t="shared" si="182"/>
        <v>100</v>
      </c>
      <c r="M462" s="14"/>
      <c r="N462" s="14"/>
      <c r="O462" s="14"/>
      <c r="P462" s="14"/>
      <c r="Q462" s="14"/>
      <c r="R462" s="14"/>
      <c r="S462" s="14"/>
      <c r="T462" s="14"/>
      <c r="U462" s="14"/>
      <c r="W462" s="234"/>
      <c r="AD462" s="7"/>
      <c r="AF462" s="14"/>
      <c r="AG462" s="14"/>
      <c r="AH462" s="14"/>
      <c r="AI462" s="14"/>
      <c r="AJ462" s="14"/>
      <c r="AK462" s="14"/>
    </row>
    <row r="463" spans="1:37" ht="15" customHeight="1" x14ac:dyDescent="0.15">
      <c r="B463" s="62"/>
      <c r="C463" s="55"/>
      <c r="D463" s="55"/>
      <c r="E463" s="55"/>
      <c r="F463" s="53"/>
      <c r="G463" s="53"/>
      <c r="H463" s="14"/>
      <c r="I463" s="14"/>
      <c r="J463" s="14"/>
      <c r="K463" s="14"/>
      <c r="L463" s="14"/>
      <c r="M463" s="14"/>
      <c r="N463" s="14"/>
      <c r="O463" s="14"/>
      <c r="P463" s="14"/>
      <c r="Q463" s="14"/>
      <c r="R463" s="14"/>
      <c r="S463" s="14"/>
      <c r="T463" s="14"/>
      <c r="U463" s="14"/>
      <c r="W463" s="234"/>
      <c r="AD463" s="7"/>
      <c r="AF463" s="14"/>
      <c r="AG463" s="14"/>
      <c r="AH463" s="14"/>
      <c r="AI463" s="14"/>
      <c r="AJ463" s="14"/>
      <c r="AK463" s="14"/>
    </row>
    <row r="464" spans="1:37" ht="15" customHeight="1" x14ac:dyDescent="0.15">
      <c r="A464" s="73" t="s">
        <v>336</v>
      </c>
      <c r="B464" s="62"/>
      <c r="C464" s="55"/>
      <c r="D464" s="55"/>
      <c r="E464" s="55"/>
      <c r="F464" s="53"/>
      <c r="G464" s="14"/>
      <c r="H464" s="14"/>
      <c r="I464" s="14"/>
      <c r="J464" s="14"/>
      <c r="K464" s="14"/>
      <c r="L464" s="14"/>
      <c r="M464" s="14"/>
      <c r="N464" s="14"/>
      <c r="O464" s="14"/>
      <c r="P464" s="14"/>
      <c r="Q464" s="14"/>
      <c r="R464" s="14"/>
      <c r="S464" s="14"/>
      <c r="T464" s="14"/>
      <c r="U464" s="14"/>
      <c r="W464" s="62"/>
      <c r="X464" s="55"/>
      <c r="Y464" s="55"/>
      <c r="Z464" s="53"/>
      <c r="AA464" s="14"/>
      <c r="AB464" s="14"/>
      <c r="AC464" s="14"/>
      <c r="AD464" s="14"/>
      <c r="AE464" s="14"/>
      <c r="AF464" s="14"/>
      <c r="AG464" s="14"/>
      <c r="AH464" s="14"/>
      <c r="AI464" s="14"/>
      <c r="AJ464" s="14"/>
      <c r="AK464" s="14"/>
    </row>
    <row r="465" spans="1:29" ht="15" customHeight="1" x14ac:dyDescent="0.15">
      <c r="A465" s="1" t="s">
        <v>337</v>
      </c>
      <c r="B465" s="62"/>
      <c r="C465" s="45"/>
      <c r="D465" s="45"/>
      <c r="E465" s="45"/>
      <c r="F465" s="90"/>
      <c r="G465" s="90"/>
      <c r="H465" s="91"/>
      <c r="I465" s="90"/>
      <c r="W465" s="62"/>
      <c r="X465" s="45"/>
      <c r="Y465" s="45"/>
      <c r="Z465" s="90"/>
      <c r="AA465" s="90"/>
      <c r="AB465" s="91"/>
      <c r="AC465" s="90"/>
    </row>
    <row r="466" spans="1:29" ht="15" customHeight="1" x14ac:dyDescent="0.15">
      <c r="B466" s="57" t="s">
        <v>590</v>
      </c>
      <c r="C466" s="58"/>
      <c r="D466" s="28"/>
      <c r="E466" s="28"/>
      <c r="F466" s="28"/>
      <c r="G466" s="28"/>
      <c r="H466" s="29"/>
      <c r="I466" s="118" t="s">
        <v>344</v>
      </c>
      <c r="J466" s="117" t="s">
        <v>345</v>
      </c>
      <c r="K466" s="82" t="s">
        <v>0</v>
      </c>
      <c r="L466" s="81" t="s">
        <v>4</v>
      </c>
      <c r="W466" s="62"/>
      <c r="X466" s="45"/>
      <c r="Y466" s="45"/>
      <c r="Z466" s="90"/>
      <c r="AA466" s="90"/>
      <c r="AB466" s="91"/>
      <c r="AC466" s="90"/>
    </row>
    <row r="467" spans="1:29" ht="15" customHeight="1" x14ac:dyDescent="0.15">
      <c r="B467" s="170" t="s">
        <v>2</v>
      </c>
      <c r="C467" s="64" t="s">
        <v>435</v>
      </c>
      <c r="H467" s="190"/>
      <c r="I467" s="8">
        <v>99</v>
      </c>
      <c r="J467" s="8">
        <v>6</v>
      </c>
      <c r="K467" s="8">
        <v>6</v>
      </c>
      <c r="L467" s="17">
        <f t="shared" ref="L467:L490" si="184">SUM(I467:K467)</f>
        <v>111</v>
      </c>
      <c r="W467" s="62"/>
      <c r="X467" s="45"/>
      <c r="Y467" s="45"/>
      <c r="Z467" s="90"/>
      <c r="AA467" s="90"/>
      <c r="AB467" s="91"/>
      <c r="AC467" s="90"/>
    </row>
    <row r="468" spans="1:29" ht="15" customHeight="1" x14ac:dyDescent="0.15">
      <c r="B468" s="171"/>
      <c r="C468" s="77" t="s">
        <v>436</v>
      </c>
      <c r="H468" s="190"/>
      <c r="I468" s="9">
        <v>70</v>
      </c>
      <c r="J468" s="9">
        <v>3</v>
      </c>
      <c r="K468" s="9">
        <v>7</v>
      </c>
      <c r="L468" s="18">
        <f>SUM(I468:K468)</f>
        <v>80</v>
      </c>
      <c r="W468" s="62"/>
      <c r="X468" s="45"/>
      <c r="Y468" s="45"/>
      <c r="Z468" s="90"/>
      <c r="AA468" s="90"/>
      <c r="AB468" s="91"/>
      <c r="AC468" s="90"/>
    </row>
    <row r="469" spans="1:29" ht="15" customHeight="1" x14ac:dyDescent="0.15">
      <c r="B469" s="171"/>
      <c r="C469" s="77" t="s">
        <v>437</v>
      </c>
      <c r="H469" s="190"/>
      <c r="I469" s="9">
        <v>47</v>
      </c>
      <c r="J469" s="9">
        <v>1</v>
      </c>
      <c r="K469" s="9">
        <v>1</v>
      </c>
      <c r="L469" s="18">
        <f t="shared" si="184"/>
        <v>49</v>
      </c>
      <c r="W469" s="62"/>
      <c r="X469" s="45"/>
      <c r="Y469" s="45"/>
      <c r="Z469" s="90"/>
      <c r="AA469" s="90"/>
      <c r="AB469" s="91"/>
      <c r="AC469" s="90"/>
    </row>
    <row r="470" spans="1:29" ht="15" customHeight="1" x14ac:dyDescent="0.15">
      <c r="B470" s="171"/>
      <c r="C470" s="77" t="s">
        <v>438</v>
      </c>
      <c r="H470" s="190"/>
      <c r="I470" s="9">
        <v>153</v>
      </c>
      <c r="J470" s="9">
        <v>6</v>
      </c>
      <c r="K470" s="9">
        <v>17</v>
      </c>
      <c r="L470" s="18">
        <f t="shared" si="184"/>
        <v>176</v>
      </c>
      <c r="W470" s="62"/>
      <c r="X470" s="45"/>
      <c r="Y470" s="45"/>
      <c r="Z470" s="90"/>
      <c r="AA470" s="90"/>
      <c r="AB470" s="91"/>
      <c r="AC470" s="90"/>
    </row>
    <row r="471" spans="1:29" ht="15" customHeight="1" x14ac:dyDescent="0.15">
      <c r="B471" s="171"/>
      <c r="C471" s="77" t="s">
        <v>439</v>
      </c>
      <c r="H471" s="190"/>
      <c r="I471" s="9">
        <v>84</v>
      </c>
      <c r="J471" s="9">
        <v>3</v>
      </c>
      <c r="K471" s="9">
        <v>8</v>
      </c>
      <c r="L471" s="18">
        <f t="shared" si="184"/>
        <v>95</v>
      </c>
      <c r="W471" s="62"/>
      <c r="X471" s="45"/>
      <c r="Y471" s="45"/>
      <c r="Z471" s="90"/>
      <c r="AA471" s="90"/>
      <c r="AB471" s="91"/>
      <c r="AC471" s="90"/>
    </row>
    <row r="472" spans="1:29" ht="15" customHeight="1" x14ac:dyDescent="0.15">
      <c r="B472" s="172"/>
      <c r="C472" s="77" t="s">
        <v>440</v>
      </c>
      <c r="H472" s="190"/>
      <c r="I472" s="9">
        <v>27</v>
      </c>
      <c r="J472" s="9">
        <v>0</v>
      </c>
      <c r="K472" s="9">
        <v>2</v>
      </c>
      <c r="L472" s="18">
        <f t="shared" si="184"/>
        <v>29</v>
      </c>
      <c r="W472" s="62"/>
      <c r="X472" s="45"/>
      <c r="Y472" s="45"/>
      <c r="Z472" s="90"/>
      <c r="AA472" s="90"/>
      <c r="AB472" s="91"/>
      <c r="AC472" s="90"/>
    </row>
    <row r="473" spans="1:29" ht="15" customHeight="1" x14ac:dyDescent="0.15">
      <c r="B473" s="171"/>
      <c r="C473" s="77" t="s">
        <v>441</v>
      </c>
      <c r="H473" s="190"/>
      <c r="I473" s="9">
        <v>11</v>
      </c>
      <c r="J473" s="9">
        <v>1</v>
      </c>
      <c r="K473" s="9">
        <v>0</v>
      </c>
      <c r="L473" s="18">
        <f t="shared" si="184"/>
        <v>12</v>
      </c>
      <c r="W473" s="62"/>
      <c r="X473" s="45"/>
      <c r="Y473" s="45"/>
      <c r="Z473" s="90"/>
      <c r="AA473" s="90"/>
      <c r="AB473" s="91"/>
      <c r="AC473" s="90"/>
    </row>
    <row r="474" spans="1:29" ht="15" customHeight="1" x14ac:dyDescent="0.15">
      <c r="B474" s="171"/>
      <c r="C474" s="77" t="s">
        <v>442</v>
      </c>
      <c r="H474" s="190"/>
      <c r="I474" s="9">
        <v>33</v>
      </c>
      <c r="J474" s="9">
        <v>11</v>
      </c>
      <c r="K474" s="9">
        <v>1</v>
      </c>
      <c r="L474" s="18">
        <f t="shared" si="184"/>
        <v>45</v>
      </c>
      <c r="W474" s="62"/>
      <c r="X474" s="45"/>
      <c r="Y474" s="45"/>
      <c r="Z474" s="90"/>
      <c r="AA474" s="90"/>
      <c r="AB474" s="91"/>
      <c r="AC474" s="90"/>
    </row>
    <row r="475" spans="1:29" ht="15" customHeight="1" x14ac:dyDescent="0.15">
      <c r="B475" s="171"/>
      <c r="C475" s="77" t="s">
        <v>443</v>
      </c>
      <c r="H475" s="190"/>
      <c r="I475" s="9">
        <v>11</v>
      </c>
      <c r="J475" s="9">
        <v>3</v>
      </c>
      <c r="K475" s="9">
        <v>0</v>
      </c>
      <c r="L475" s="18">
        <f t="shared" si="184"/>
        <v>14</v>
      </c>
      <c r="W475" s="62"/>
      <c r="X475" s="45"/>
      <c r="Y475" s="45"/>
      <c r="Z475" s="90"/>
      <c r="AA475" s="90"/>
      <c r="AB475" s="91"/>
      <c r="AC475" s="90"/>
    </row>
    <row r="476" spans="1:29" ht="15" customHeight="1" x14ac:dyDescent="0.15">
      <c r="B476" s="171"/>
      <c r="C476" s="77" t="s">
        <v>444</v>
      </c>
      <c r="H476" s="190"/>
      <c r="I476" s="9">
        <v>32</v>
      </c>
      <c r="J476" s="9">
        <v>28</v>
      </c>
      <c r="K476" s="9">
        <v>1</v>
      </c>
      <c r="L476" s="18">
        <f t="shared" si="184"/>
        <v>61</v>
      </c>
      <c r="W476" s="62"/>
      <c r="X476" s="45"/>
      <c r="Y476" s="45"/>
      <c r="Z476" s="90"/>
      <c r="AA476" s="90"/>
      <c r="AB476" s="91"/>
      <c r="AC476" s="90"/>
    </row>
    <row r="477" spans="1:29" ht="15" customHeight="1" x14ac:dyDescent="0.15">
      <c r="B477" s="171"/>
      <c r="C477" s="77" t="s">
        <v>445</v>
      </c>
      <c r="H477" s="190"/>
      <c r="I477" s="9">
        <v>6</v>
      </c>
      <c r="J477" s="9">
        <v>8</v>
      </c>
      <c r="K477" s="9">
        <v>0</v>
      </c>
      <c r="L477" s="18">
        <f t="shared" si="184"/>
        <v>14</v>
      </c>
      <c r="W477" s="62"/>
      <c r="X477" s="45"/>
      <c r="Y477" s="45"/>
      <c r="Z477" s="90"/>
      <c r="AA477" s="90"/>
      <c r="AB477" s="91"/>
      <c r="AC477" s="90"/>
    </row>
    <row r="478" spans="1:29" ht="15" customHeight="1" x14ac:dyDescent="0.15">
      <c r="B478" s="173"/>
      <c r="C478" s="65" t="s">
        <v>446</v>
      </c>
      <c r="D478" s="36"/>
      <c r="E478" s="36"/>
      <c r="F478" s="36"/>
      <c r="G478" s="36"/>
      <c r="H478" s="124"/>
      <c r="I478" s="10">
        <v>14</v>
      </c>
      <c r="J478" s="10">
        <v>31</v>
      </c>
      <c r="K478" s="10">
        <v>0</v>
      </c>
      <c r="L478" s="19">
        <f t="shared" si="184"/>
        <v>45</v>
      </c>
      <c r="W478" s="62"/>
      <c r="X478" s="45"/>
      <c r="Y478" s="45"/>
      <c r="Z478" s="90"/>
      <c r="AA478" s="90"/>
      <c r="AB478" s="91"/>
      <c r="AC478" s="90"/>
    </row>
    <row r="479" spans="1:29" ht="15" customHeight="1" x14ac:dyDescent="0.15">
      <c r="B479" s="230" t="s">
        <v>3</v>
      </c>
      <c r="C479" s="64" t="s">
        <v>435</v>
      </c>
      <c r="H479" s="20">
        <f>SUM($I305:$J305)</f>
        <v>111</v>
      </c>
      <c r="I479" s="11">
        <f t="shared" ref="I479:K490" si="185">IF($H479=0,0,I467/$H479*100)</f>
        <v>89.189189189189193</v>
      </c>
      <c r="J479" s="11">
        <f t="shared" si="185"/>
        <v>5.4054054054054053</v>
      </c>
      <c r="K479" s="11">
        <f t="shared" si="185"/>
        <v>5.4054054054054053</v>
      </c>
      <c r="L479" s="3">
        <f t="shared" si="184"/>
        <v>100</v>
      </c>
      <c r="W479" s="62"/>
      <c r="X479" s="45"/>
      <c r="Y479" s="45"/>
      <c r="Z479" s="90"/>
      <c r="AA479" s="90"/>
      <c r="AB479" s="91"/>
      <c r="AC479" s="90"/>
    </row>
    <row r="480" spans="1:29" ht="15" customHeight="1" x14ac:dyDescent="0.15">
      <c r="B480" s="231"/>
      <c r="C480" s="77" t="s">
        <v>436</v>
      </c>
      <c r="H480" s="20">
        <f t="shared" ref="H480:H490" si="186">SUM($I306:$J306)</f>
        <v>80</v>
      </c>
      <c r="I480" s="12">
        <f t="shared" si="185"/>
        <v>87.5</v>
      </c>
      <c r="J480" s="12">
        <f t="shared" si="185"/>
        <v>3.75</v>
      </c>
      <c r="K480" s="12">
        <f t="shared" si="185"/>
        <v>8.75</v>
      </c>
      <c r="L480" s="4">
        <f t="shared" si="184"/>
        <v>100</v>
      </c>
      <c r="W480" s="62"/>
      <c r="X480" s="45"/>
      <c r="Y480" s="45"/>
      <c r="Z480" s="90"/>
      <c r="AA480" s="90"/>
      <c r="AB480" s="91"/>
      <c r="AC480" s="90"/>
    </row>
    <row r="481" spans="1:37" ht="15" customHeight="1" x14ac:dyDescent="0.15">
      <c r="B481" s="231"/>
      <c r="C481" s="77" t="s">
        <v>437</v>
      </c>
      <c r="H481" s="20">
        <f t="shared" si="186"/>
        <v>49</v>
      </c>
      <c r="I481" s="12">
        <f t="shared" si="185"/>
        <v>95.918367346938766</v>
      </c>
      <c r="J481" s="12">
        <f t="shared" si="185"/>
        <v>2.0408163265306123</v>
      </c>
      <c r="K481" s="12">
        <f t="shared" si="185"/>
        <v>2.0408163265306123</v>
      </c>
      <c r="L481" s="4">
        <f t="shared" si="184"/>
        <v>100</v>
      </c>
      <c r="W481" s="62"/>
      <c r="X481" s="45"/>
      <c r="Y481" s="45"/>
      <c r="Z481" s="90"/>
      <c r="AA481" s="90"/>
      <c r="AB481" s="91"/>
      <c r="AC481" s="90"/>
    </row>
    <row r="482" spans="1:37" ht="15" customHeight="1" x14ac:dyDescent="0.15">
      <c r="B482" s="231"/>
      <c r="C482" s="77" t="s">
        <v>438</v>
      </c>
      <c r="H482" s="20">
        <f t="shared" si="186"/>
        <v>176</v>
      </c>
      <c r="I482" s="12">
        <f t="shared" si="185"/>
        <v>86.931818181818173</v>
      </c>
      <c r="J482" s="12">
        <f t="shared" si="185"/>
        <v>3.4090909090909087</v>
      </c>
      <c r="K482" s="12">
        <f t="shared" si="185"/>
        <v>9.6590909090909083</v>
      </c>
      <c r="L482" s="4">
        <f t="shared" si="184"/>
        <v>99.999999999999986</v>
      </c>
      <c r="W482" s="62"/>
      <c r="X482" s="45"/>
      <c r="Y482" s="45"/>
      <c r="Z482" s="90"/>
      <c r="AA482" s="90"/>
      <c r="AB482" s="91"/>
      <c r="AC482" s="90"/>
    </row>
    <row r="483" spans="1:37" ht="15" customHeight="1" x14ac:dyDescent="0.15">
      <c r="B483" s="231"/>
      <c r="C483" s="77" t="s">
        <v>439</v>
      </c>
      <c r="H483" s="20">
        <f t="shared" si="186"/>
        <v>95</v>
      </c>
      <c r="I483" s="12">
        <f t="shared" si="185"/>
        <v>88.421052631578945</v>
      </c>
      <c r="J483" s="12">
        <f t="shared" si="185"/>
        <v>3.1578947368421053</v>
      </c>
      <c r="K483" s="12">
        <f t="shared" si="185"/>
        <v>8.4210526315789469</v>
      </c>
      <c r="L483" s="4">
        <f t="shared" si="184"/>
        <v>100</v>
      </c>
      <c r="W483" s="62"/>
      <c r="X483" s="45"/>
      <c r="Y483" s="45"/>
      <c r="Z483" s="90"/>
      <c r="AA483" s="90"/>
      <c r="AB483" s="91"/>
      <c r="AC483" s="90"/>
    </row>
    <row r="484" spans="1:37" ht="15" customHeight="1" x14ac:dyDescent="0.15">
      <c r="B484" s="232"/>
      <c r="C484" s="77" t="s">
        <v>440</v>
      </c>
      <c r="H484" s="20">
        <f t="shared" si="186"/>
        <v>29</v>
      </c>
      <c r="I484" s="12">
        <f t="shared" si="185"/>
        <v>93.103448275862064</v>
      </c>
      <c r="J484" s="12">
        <f t="shared" si="185"/>
        <v>0</v>
      </c>
      <c r="K484" s="12">
        <f t="shared" si="185"/>
        <v>6.8965517241379306</v>
      </c>
      <c r="L484" s="4">
        <f t="shared" si="184"/>
        <v>100</v>
      </c>
      <c r="W484" s="62"/>
      <c r="X484" s="45"/>
      <c r="Y484" s="45"/>
      <c r="Z484" s="90"/>
      <c r="AA484" s="90"/>
      <c r="AB484" s="91"/>
      <c r="AC484" s="90"/>
    </row>
    <row r="485" spans="1:37" ht="15" customHeight="1" x14ac:dyDescent="0.15">
      <c r="B485" s="231"/>
      <c r="C485" s="77" t="s">
        <v>441</v>
      </c>
      <c r="H485" s="20">
        <f t="shared" si="186"/>
        <v>12</v>
      </c>
      <c r="I485" s="12">
        <f t="shared" si="185"/>
        <v>91.666666666666657</v>
      </c>
      <c r="J485" s="12">
        <f t="shared" si="185"/>
        <v>8.3333333333333321</v>
      </c>
      <c r="K485" s="12">
        <f t="shared" si="185"/>
        <v>0</v>
      </c>
      <c r="L485" s="4">
        <f t="shared" si="184"/>
        <v>99.999999999999986</v>
      </c>
      <c r="W485" s="62"/>
      <c r="X485" s="45"/>
      <c r="Y485" s="45"/>
      <c r="Z485" s="90"/>
      <c r="AA485" s="90"/>
      <c r="AB485" s="91"/>
      <c r="AC485" s="90"/>
    </row>
    <row r="486" spans="1:37" ht="15" customHeight="1" x14ac:dyDescent="0.15">
      <c r="B486" s="231"/>
      <c r="C486" s="77" t="s">
        <v>442</v>
      </c>
      <c r="H486" s="20">
        <f t="shared" si="186"/>
        <v>45</v>
      </c>
      <c r="I486" s="12">
        <f t="shared" si="185"/>
        <v>73.333333333333329</v>
      </c>
      <c r="J486" s="12">
        <f t="shared" si="185"/>
        <v>24.444444444444443</v>
      </c>
      <c r="K486" s="12">
        <f t="shared" si="185"/>
        <v>2.2222222222222223</v>
      </c>
      <c r="L486" s="4">
        <f t="shared" si="184"/>
        <v>100</v>
      </c>
      <c r="W486" s="62"/>
      <c r="X486" s="45"/>
      <c r="Y486" s="45"/>
      <c r="Z486" s="90"/>
      <c r="AA486" s="90"/>
      <c r="AB486" s="91"/>
      <c r="AC486" s="90"/>
    </row>
    <row r="487" spans="1:37" ht="15" customHeight="1" x14ac:dyDescent="0.15">
      <c r="B487" s="231"/>
      <c r="C487" s="77" t="s">
        <v>443</v>
      </c>
      <c r="H487" s="20">
        <f t="shared" si="186"/>
        <v>14</v>
      </c>
      <c r="I487" s="12">
        <f t="shared" si="185"/>
        <v>78.571428571428569</v>
      </c>
      <c r="J487" s="12">
        <f t="shared" si="185"/>
        <v>21.428571428571427</v>
      </c>
      <c r="K487" s="12">
        <f t="shared" si="185"/>
        <v>0</v>
      </c>
      <c r="L487" s="4">
        <f t="shared" si="184"/>
        <v>100</v>
      </c>
      <c r="W487" s="62"/>
      <c r="X487" s="45"/>
      <c r="Y487" s="45"/>
      <c r="Z487" s="90"/>
      <c r="AA487" s="90"/>
      <c r="AB487" s="91"/>
      <c r="AC487" s="90"/>
    </row>
    <row r="488" spans="1:37" ht="15" customHeight="1" x14ac:dyDescent="0.15">
      <c r="B488" s="231"/>
      <c r="C488" s="77" t="s">
        <v>444</v>
      </c>
      <c r="H488" s="20">
        <f t="shared" si="186"/>
        <v>61</v>
      </c>
      <c r="I488" s="12">
        <f t="shared" si="185"/>
        <v>52.459016393442624</v>
      </c>
      <c r="J488" s="12">
        <f t="shared" si="185"/>
        <v>45.901639344262293</v>
      </c>
      <c r="K488" s="12">
        <f t="shared" si="185"/>
        <v>1.639344262295082</v>
      </c>
      <c r="L488" s="4">
        <f t="shared" si="184"/>
        <v>100</v>
      </c>
      <c r="W488" s="62"/>
      <c r="X488" s="45"/>
      <c r="Y488" s="45"/>
      <c r="Z488" s="90"/>
      <c r="AA488" s="90"/>
      <c r="AB488" s="91"/>
      <c r="AC488" s="90"/>
    </row>
    <row r="489" spans="1:37" ht="15" customHeight="1" x14ac:dyDescent="0.15">
      <c r="B489" s="231"/>
      <c r="C489" s="77" t="s">
        <v>445</v>
      </c>
      <c r="H489" s="20">
        <f t="shared" si="186"/>
        <v>14</v>
      </c>
      <c r="I489" s="12">
        <f t="shared" si="185"/>
        <v>42.857142857142854</v>
      </c>
      <c r="J489" s="12">
        <f t="shared" si="185"/>
        <v>57.142857142857139</v>
      </c>
      <c r="K489" s="12">
        <f t="shared" si="185"/>
        <v>0</v>
      </c>
      <c r="L489" s="4">
        <f t="shared" si="184"/>
        <v>100</v>
      </c>
      <c r="W489" s="62"/>
      <c r="X489" s="45"/>
      <c r="Y489" s="45"/>
      <c r="Z489" s="90"/>
      <c r="AA489" s="90"/>
      <c r="AB489" s="91"/>
      <c r="AC489" s="90"/>
    </row>
    <row r="490" spans="1:37" ht="15" customHeight="1" x14ac:dyDescent="0.15">
      <c r="B490" s="233"/>
      <c r="C490" s="65" t="s">
        <v>446</v>
      </c>
      <c r="D490" s="36"/>
      <c r="E490" s="36"/>
      <c r="F490" s="36"/>
      <c r="G490" s="36"/>
      <c r="H490" s="21">
        <f t="shared" si="186"/>
        <v>45</v>
      </c>
      <c r="I490" s="13">
        <f t="shared" si="185"/>
        <v>31.111111111111111</v>
      </c>
      <c r="J490" s="13">
        <f t="shared" si="185"/>
        <v>68.888888888888886</v>
      </c>
      <c r="K490" s="13">
        <f t="shared" si="185"/>
        <v>0</v>
      </c>
      <c r="L490" s="5">
        <f t="shared" si="184"/>
        <v>100</v>
      </c>
      <c r="W490" s="62"/>
      <c r="X490" s="45"/>
      <c r="Y490" s="45"/>
      <c r="Z490" s="90"/>
      <c r="AA490" s="90"/>
      <c r="AB490" s="91"/>
      <c r="AC490" s="90"/>
    </row>
    <row r="491" spans="1:37" ht="15" customHeight="1" x14ac:dyDescent="0.15">
      <c r="B491" s="62"/>
      <c r="C491" s="45"/>
      <c r="D491" s="45"/>
      <c r="E491" s="45"/>
      <c r="F491" s="90"/>
      <c r="G491" s="90"/>
      <c r="H491" s="91"/>
      <c r="I491" s="90"/>
      <c r="W491" s="62"/>
      <c r="X491" s="45"/>
      <c r="Y491" s="45"/>
      <c r="Z491" s="90"/>
      <c r="AA491" s="90"/>
      <c r="AB491" s="91"/>
      <c r="AC491" s="90"/>
    </row>
    <row r="492" spans="1:37" ht="15" customHeight="1" x14ac:dyDescent="0.15">
      <c r="A492" s="73" t="s">
        <v>336</v>
      </c>
      <c r="B492" s="62"/>
      <c r="C492" s="55"/>
      <c r="D492" s="55"/>
      <c r="E492" s="55"/>
      <c r="F492" s="53"/>
      <c r="G492" s="53"/>
      <c r="H492" s="14"/>
      <c r="I492" s="14"/>
      <c r="J492" s="14"/>
      <c r="K492" s="14"/>
      <c r="L492" s="14"/>
      <c r="M492" s="14"/>
      <c r="N492" s="14"/>
      <c r="O492" s="14"/>
      <c r="P492" s="14"/>
      <c r="Q492" s="14"/>
      <c r="R492" s="14"/>
      <c r="S492" s="14"/>
      <c r="T492" s="14"/>
      <c r="U492" s="14"/>
      <c r="W492" s="62"/>
      <c r="X492" s="55"/>
      <c r="Y492" s="55"/>
      <c r="Z492" s="53"/>
      <c r="AA492" s="53"/>
      <c r="AB492" s="14"/>
      <c r="AC492" s="14"/>
      <c r="AD492" s="14"/>
      <c r="AE492" s="14"/>
      <c r="AF492" s="14"/>
      <c r="AG492" s="14"/>
      <c r="AH492" s="14"/>
      <c r="AI492" s="14"/>
      <c r="AJ492" s="14"/>
      <c r="AK492" s="14"/>
    </row>
    <row r="493" spans="1:37" ht="15" customHeight="1" x14ac:dyDescent="0.15">
      <c r="A493" s="1" t="s">
        <v>338</v>
      </c>
      <c r="B493" s="62"/>
      <c r="C493" s="45"/>
      <c r="D493" s="45"/>
      <c r="E493" s="45"/>
      <c r="F493" s="90"/>
      <c r="G493" s="90"/>
      <c r="H493" s="90"/>
      <c r="I493" s="91"/>
      <c r="J493" s="90"/>
      <c r="W493" s="62"/>
      <c r="X493" s="45"/>
      <c r="Y493" s="45"/>
      <c r="Z493" s="90"/>
      <c r="AA493" s="90"/>
      <c r="AB493" s="90"/>
      <c r="AC493" s="91"/>
      <c r="AD493" s="90"/>
    </row>
    <row r="494" spans="1:37" ht="15" customHeight="1" x14ac:dyDescent="0.15">
      <c r="B494" s="57" t="s">
        <v>389</v>
      </c>
      <c r="C494" s="28"/>
      <c r="D494" s="28"/>
      <c r="E494" s="28"/>
      <c r="F494" s="28"/>
      <c r="G494" s="28"/>
      <c r="H494" s="29"/>
      <c r="I494" s="118" t="s">
        <v>290</v>
      </c>
      <c r="J494" s="117" t="s">
        <v>291</v>
      </c>
      <c r="K494" s="82" t="s">
        <v>287</v>
      </c>
      <c r="L494" s="81" t="s">
        <v>288</v>
      </c>
      <c r="W494" s="62"/>
      <c r="X494" s="45"/>
      <c r="Y494" s="45"/>
      <c r="Z494" s="90"/>
      <c r="AA494" s="90"/>
      <c r="AB494" s="91"/>
      <c r="AC494" s="90"/>
    </row>
    <row r="495" spans="1:37" ht="15" customHeight="1" x14ac:dyDescent="0.15">
      <c r="B495" s="170" t="s">
        <v>2</v>
      </c>
      <c r="C495" s="77" t="s">
        <v>435</v>
      </c>
      <c r="H495" s="190"/>
      <c r="I495" s="9">
        <v>203</v>
      </c>
      <c r="J495" s="9">
        <v>53</v>
      </c>
      <c r="K495" s="9">
        <v>43</v>
      </c>
      <c r="L495" s="18">
        <f t="shared" ref="L495:L507" si="187">SUM(I495:K495)</f>
        <v>299</v>
      </c>
      <c r="W495" s="62"/>
      <c r="X495" s="45"/>
      <c r="Y495" s="45"/>
      <c r="Z495" s="90"/>
      <c r="AA495" s="90"/>
      <c r="AB495" s="91"/>
      <c r="AC495" s="90"/>
    </row>
    <row r="496" spans="1:37" ht="15" customHeight="1" x14ac:dyDescent="0.15">
      <c r="B496" s="219"/>
      <c r="C496" s="77" t="s">
        <v>436</v>
      </c>
      <c r="H496" s="190"/>
      <c r="I496" s="9">
        <v>188</v>
      </c>
      <c r="J496" s="9">
        <v>224</v>
      </c>
      <c r="K496" s="9">
        <v>59</v>
      </c>
      <c r="L496" s="18">
        <f t="shared" si="187"/>
        <v>471</v>
      </c>
      <c r="W496" s="62"/>
      <c r="X496" s="45"/>
      <c r="Y496" s="45"/>
      <c r="Z496" s="90"/>
      <c r="AA496" s="90"/>
      <c r="AB496" s="91"/>
      <c r="AC496" s="90"/>
    </row>
    <row r="497" spans="2:37" ht="15" customHeight="1" x14ac:dyDescent="0.15">
      <c r="B497" s="219"/>
      <c r="C497" s="77" t="s">
        <v>437</v>
      </c>
      <c r="H497" s="190"/>
      <c r="I497" s="9">
        <v>88</v>
      </c>
      <c r="J497" s="9">
        <v>40</v>
      </c>
      <c r="K497" s="9">
        <v>24</v>
      </c>
      <c r="L497" s="18">
        <f t="shared" si="187"/>
        <v>152</v>
      </c>
      <c r="W497" s="62"/>
      <c r="X497" s="45"/>
      <c r="Y497" s="45"/>
      <c r="Z497" s="90"/>
      <c r="AA497" s="90"/>
      <c r="AB497" s="91"/>
      <c r="AC497" s="90"/>
    </row>
    <row r="498" spans="2:37" ht="15" customHeight="1" x14ac:dyDescent="0.15">
      <c r="B498" s="219"/>
      <c r="C498" s="77" t="s">
        <v>438</v>
      </c>
      <c r="H498" s="190"/>
      <c r="I498" s="9">
        <v>331</v>
      </c>
      <c r="J498" s="9">
        <v>94</v>
      </c>
      <c r="K498" s="9">
        <v>77</v>
      </c>
      <c r="L498" s="18">
        <f t="shared" si="187"/>
        <v>502</v>
      </c>
      <c r="W498" s="62"/>
      <c r="X498" s="45"/>
      <c r="Y498" s="45"/>
      <c r="Z498" s="90"/>
      <c r="AA498" s="90"/>
      <c r="AB498" s="91"/>
      <c r="AC498" s="90"/>
    </row>
    <row r="499" spans="2:37" ht="15" customHeight="1" x14ac:dyDescent="0.15">
      <c r="B499" s="219"/>
      <c r="C499" s="77" t="s">
        <v>439</v>
      </c>
      <c r="H499" s="190"/>
      <c r="I499" s="9">
        <v>81</v>
      </c>
      <c r="J499" s="9">
        <v>27</v>
      </c>
      <c r="K499" s="9">
        <v>16</v>
      </c>
      <c r="L499" s="18">
        <f t="shared" si="187"/>
        <v>124</v>
      </c>
      <c r="W499" s="62"/>
      <c r="X499" s="45"/>
      <c r="Y499" s="45"/>
      <c r="Z499" s="90"/>
      <c r="AA499" s="90"/>
      <c r="AB499" s="91"/>
      <c r="AC499" s="90"/>
    </row>
    <row r="500" spans="2:37" ht="15" customHeight="1" x14ac:dyDescent="0.15">
      <c r="B500" s="219"/>
      <c r="C500" s="77" t="s">
        <v>440</v>
      </c>
      <c r="H500" s="190"/>
      <c r="I500" s="9">
        <v>51</v>
      </c>
      <c r="J500" s="9">
        <v>21</v>
      </c>
      <c r="K500" s="9">
        <v>6</v>
      </c>
      <c r="L500" s="18">
        <f t="shared" si="187"/>
        <v>78</v>
      </c>
      <c r="W500" s="62"/>
      <c r="X500" s="45"/>
      <c r="Y500" s="45"/>
      <c r="Z500" s="90"/>
      <c r="AA500" s="90"/>
      <c r="AB500" s="91"/>
      <c r="AC500" s="90"/>
    </row>
    <row r="501" spans="2:37" ht="15" customHeight="1" x14ac:dyDescent="0.15">
      <c r="B501" s="219"/>
      <c r="C501" s="77" t="s">
        <v>441</v>
      </c>
      <c r="H501" s="190"/>
      <c r="I501" s="9">
        <v>19</v>
      </c>
      <c r="J501" s="9">
        <v>17</v>
      </c>
      <c r="K501" s="9">
        <v>4</v>
      </c>
      <c r="L501" s="18">
        <f t="shared" si="187"/>
        <v>40</v>
      </c>
      <c r="W501" s="62"/>
      <c r="X501" s="45"/>
      <c r="Y501" s="45"/>
      <c r="Z501" s="90"/>
      <c r="AA501" s="90"/>
      <c r="AB501" s="91"/>
      <c r="AC501" s="90"/>
    </row>
    <row r="502" spans="2:37" ht="15" customHeight="1" x14ac:dyDescent="0.15">
      <c r="B502" s="219"/>
      <c r="C502" s="77" t="s">
        <v>442</v>
      </c>
      <c r="H502" s="190"/>
      <c r="I502" s="9">
        <v>53</v>
      </c>
      <c r="J502" s="9">
        <v>4</v>
      </c>
      <c r="K502" s="9">
        <v>4</v>
      </c>
      <c r="L502" s="18">
        <f t="shared" si="187"/>
        <v>61</v>
      </c>
      <c r="W502" s="62"/>
      <c r="X502" s="45"/>
      <c r="Y502" s="45"/>
      <c r="Z502" s="90"/>
      <c r="AA502" s="90"/>
      <c r="AB502" s="91"/>
      <c r="AC502" s="90"/>
    </row>
    <row r="503" spans="2:37" ht="15" customHeight="1" x14ac:dyDescent="0.15">
      <c r="B503" s="171"/>
      <c r="C503" s="77" t="s">
        <v>443</v>
      </c>
      <c r="H503" s="190"/>
      <c r="I503" s="9">
        <v>16</v>
      </c>
      <c r="J503" s="9">
        <v>1</v>
      </c>
      <c r="K503" s="9">
        <v>3</v>
      </c>
      <c r="L503" s="18">
        <f t="shared" si="187"/>
        <v>20</v>
      </c>
      <c r="M503" s="14"/>
      <c r="N503" s="14"/>
      <c r="O503" s="14"/>
      <c r="P503" s="14"/>
      <c r="Q503" s="14"/>
      <c r="R503" s="14"/>
      <c r="S503" s="14"/>
      <c r="T503" s="14"/>
      <c r="U503" s="14"/>
      <c r="W503" s="62"/>
      <c r="X503" s="45"/>
      <c r="Y503" s="45"/>
      <c r="Z503" s="90"/>
      <c r="AA503" s="90"/>
      <c r="AB503" s="91"/>
      <c r="AC503" s="90"/>
      <c r="AH503" s="14"/>
      <c r="AI503" s="14"/>
      <c r="AJ503" s="14"/>
      <c r="AK503" s="14"/>
    </row>
    <row r="504" spans="2:37" ht="15" customHeight="1" x14ac:dyDescent="0.15">
      <c r="B504" s="171"/>
      <c r="C504" s="77" t="s">
        <v>444</v>
      </c>
      <c r="H504" s="190"/>
      <c r="I504" s="9">
        <v>63</v>
      </c>
      <c r="J504" s="9">
        <v>7</v>
      </c>
      <c r="K504" s="9">
        <v>4</v>
      </c>
      <c r="L504" s="18">
        <f t="shared" si="187"/>
        <v>74</v>
      </c>
      <c r="M504" s="14"/>
      <c r="N504" s="14"/>
      <c r="O504" s="14"/>
      <c r="P504" s="14"/>
      <c r="Q504" s="14"/>
      <c r="R504" s="14"/>
      <c r="S504" s="14"/>
      <c r="T504" s="14"/>
      <c r="U504" s="14"/>
      <c r="W504" s="62"/>
      <c r="X504" s="45"/>
      <c r="Y504" s="45"/>
      <c r="Z504" s="90"/>
      <c r="AA504" s="90"/>
      <c r="AB504" s="91"/>
      <c r="AC504" s="90"/>
      <c r="AH504" s="14"/>
      <c r="AI504" s="14"/>
      <c r="AJ504" s="14"/>
      <c r="AK504" s="14"/>
    </row>
    <row r="505" spans="2:37" ht="15" customHeight="1" x14ac:dyDescent="0.15">
      <c r="B505" s="171"/>
      <c r="C505" s="77" t="s">
        <v>445</v>
      </c>
      <c r="H505" s="190"/>
      <c r="I505" s="9">
        <v>12</v>
      </c>
      <c r="J505" s="9">
        <v>0</v>
      </c>
      <c r="K505" s="9">
        <v>3</v>
      </c>
      <c r="L505" s="18">
        <f t="shared" si="187"/>
        <v>15</v>
      </c>
      <c r="M505" s="14"/>
      <c r="N505" s="14"/>
      <c r="O505" s="14"/>
      <c r="P505" s="14"/>
      <c r="Q505" s="14"/>
      <c r="R505" s="14"/>
      <c r="S505" s="14"/>
      <c r="T505" s="14"/>
      <c r="U505" s="14"/>
      <c r="W505" s="62"/>
      <c r="X505" s="45"/>
      <c r="Y505" s="45"/>
      <c r="Z505" s="90"/>
      <c r="AA505" s="90"/>
      <c r="AB505" s="91"/>
      <c r="AC505" s="90"/>
      <c r="AH505" s="14"/>
      <c r="AI505" s="14"/>
      <c r="AJ505" s="14"/>
      <c r="AK505" s="14"/>
    </row>
    <row r="506" spans="2:37" ht="15" customHeight="1" x14ac:dyDescent="0.15">
      <c r="B506" s="173"/>
      <c r="C506" s="65" t="s">
        <v>446</v>
      </c>
      <c r="D506" s="36"/>
      <c r="E506" s="36"/>
      <c r="F506" s="36"/>
      <c r="G506" s="36"/>
      <c r="H506" s="124"/>
      <c r="I506" s="10">
        <v>48</v>
      </c>
      <c r="J506" s="10">
        <v>2</v>
      </c>
      <c r="K506" s="10">
        <v>5</v>
      </c>
      <c r="L506" s="19">
        <f t="shared" si="187"/>
        <v>55</v>
      </c>
      <c r="M506" s="14"/>
      <c r="N506" s="14"/>
      <c r="O506" s="14"/>
      <c r="P506" s="14"/>
      <c r="Q506" s="14"/>
      <c r="R506" s="14"/>
      <c r="S506" s="14"/>
      <c r="T506" s="14"/>
      <c r="U506" s="14"/>
      <c r="W506" s="62"/>
      <c r="X506" s="45"/>
      <c r="Y506" s="45"/>
      <c r="Z506" s="90"/>
      <c r="AA506" s="90"/>
      <c r="AB506" s="91"/>
      <c r="AC506" s="90"/>
      <c r="AH506" s="14"/>
      <c r="AI506" s="14"/>
      <c r="AJ506" s="14"/>
      <c r="AK506" s="14"/>
    </row>
    <row r="507" spans="2:37" ht="15" customHeight="1" x14ac:dyDescent="0.15">
      <c r="B507" s="219" t="s">
        <v>3</v>
      </c>
      <c r="C507" s="77" t="s">
        <v>435</v>
      </c>
      <c r="H507" s="20">
        <f>L495</f>
        <v>299</v>
      </c>
      <c r="I507" s="12">
        <f>IF($H507=0,0,I495/$H507*100)</f>
        <v>67.892976588628756</v>
      </c>
      <c r="J507" s="12">
        <f>IF($H507=0,0,J495/$H507*100)</f>
        <v>17.725752508361204</v>
      </c>
      <c r="K507" s="12">
        <f>IF($H507=0,0,K495/$H507*100)</f>
        <v>14.381270903010032</v>
      </c>
      <c r="L507" s="4">
        <f t="shared" si="187"/>
        <v>100</v>
      </c>
      <c r="M507" s="14"/>
      <c r="N507" s="14"/>
      <c r="O507" s="14"/>
      <c r="P507" s="14"/>
      <c r="Q507" s="14"/>
      <c r="R507" s="14"/>
      <c r="S507" s="14"/>
      <c r="T507" s="14"/>
      <c r="U507" s="14"/>
      <c r="W507" s="62"/>
      <c r="X507" s="45"/>
      <c r="Y507" s="45"/>
      <c r="Z507" s="90"/>
      <c r="AA507" s="90"/>
      <c r="AB507" s="91"/>
      <c r="AC507" s="90"/>
      <c r="AH507" s="14"/>
      <c r="AI507" s="14"/>
      <c r="AJ507" s="14"/>
      <c r="AK507" s="14"/>
    </row>
    <row r="508" spans="2:37" ht="15" customHeight="1" x14ac:dyDescent="0.15">
      <c r="B508" s="171"/>
      <c r="C508" s="77" t="s">
        <v>436</v>
      </c>
      <c r="H508" s="20">
        <f t="shared" ref="H508:H518" si="188">L496</f>
        <v>471</v>
      </c>
      <c r="I508" s="12">
        <f t="shared" ref="I508:K508" si="189">IF($H508=0,0,I496/$H508*100)</f>
        <v>39.91507430997877</v>
      </c>
      <c r="J508" s="12">
        <f t="shared" si="189"/>
        <v>47.5583864118896</v>
      </c>
      <c r="K508" s="12">
        <f t="shared" si="189"/>
        <v>12.526539278131635</v>
      </c>
      <c r="L508" s="4">
        <f t="shared" ref="L508:L518" si="190">SUM(I508:K508)</f>
        <v>100.00000000000001</v>
      </c>
      <c r="M508" s="14"/>
      <c r="N508" s="14"/>
      <c r="O508" s="14"/>
      <c r="P508" s="14"/>
      <c r="Q508" s="14"/>
      <c r="R508" s="14"/>
      <c r="S508" s="14"/>
      <c r="T508" s="14"/>
      <c r="U508" s="14"/>
      <c r="W508" s="62"/>
      <c r="X508" s="45"/>
      <c r="Y508" s="45"/>
      <c r="Z508" s="90"/>
      <c r="AA508" s="90"/>
      <c r="AB508" s="91"/>
      <c r="AC508" s="90"/>
      <c r="AH508" s="14"/>
      <c r="AI508" s="14"/>
      <c r="AJ508" s="14"/>
      <c r="AK508" s="14"/>
    </row>
    <row r="509" spans="2:37" ht="15" customHeight="1" x14ac:dyDescent="0.15">
      <c r="B509" s="171"/>
      <c r="C509" s="77" t="s">
        <v>437</v>
      </c>
      <c r="H509" s="20">
        <f t="shared" si="188"/>
        <v>152</v>
      </c>
      <c r="I509" s="12">
        <f t="shared" ref="I509:K509" si="191">IF($H509=0,0,I497/$H509*100)</f>
        <v>57.894736842105267</v>
      </c>
      <c r="J509" s="12">
        <f t="shared" si="191"/>
        <v>26.315789473684209</v>
      </c>
      <c r="K509" s="12">
        <f t="shared" si="191"/>
        <v>15.789473684210526</v>
      </c>
      <c r="L509" s="4">
        <f t="shared" si="190"/>
        <v>100</v>
      </c>
      <c r="M509" s="14"/>
      <c r="N509" s="14"/>
      <c r="O509" s="14"/>
      <c r="P509" s="14"/>
      <c r="Q509" s="14"/>
      <c r="R509" s="14"/>
      <c r="S509" s="14"/>
      <c r="T509" s="14"/>
      <c r="U509" s="14"/>
      <c r="W509" s="62"/>
      <c r="X509" s="45"/>
      <c r="Y509" s="45"/>
      <c r="Z509" s="90"/>
      <c r="AA509" s="90"/>
      <c r="AB509" s="91"/>
      <c r="AC509" s="90"/>
      <c r="AH509" s="14"/>
      <c r="AI509" s="14"/>
      <c r="AJ509" s="14"/>
      <c r="AK509" s="14"/>
    </row>
    <row r="510" spans="2:37" ht="15" customHeight="1" x14ac:dyDescent="0.15">
      <c r="B510" s="171"/>
      <c r="C510" s="77" t="s">
        <v>438</v>
      </c>
      <c r="H510" s="20">
        <f t="shared" si="188"/>
        <v>502</v>
      </c>
      <c r="I510" s="12">
        <f t="shared" ref="I510:K510" si="192">IF($H510=0,0,I498/$H510*100)</f>
        <v>65.936254980079681</v>
      </c>
      <c r="J510" s="12">
        <f t="shared" si="192"/>
        <v>18.725099601593627</v>
      </c>
      <c r="K510" s="12">
        <f t="shared" si="192"/>
        <v>15.338645418326694</v>
      </c>
      <c r="L510" s="4">
        <f t="shared" si="190"/>
        <v>100</v>
      </c>
      <c r="M510" s="14"/>
      <c r="N510" s="14"/>
      <c r="O510" s="14"/>
      <c r="P510" s="14"/>
      <c r="Q510" s="14"/>
      <c r="R510" s="14"/>
      <c r="S510" s="14"/>
      <c r="T510" s="14"/>
      <c r="U510" s="14"/>
      <c r="W510" s="62"/>
      <c r="X510" s="45"/>
      <c r="Y510" s="45"/>
      <c r="Z510" s="90"/>
      <c r="AA510" s="90"/>
      <c r="AB510" s="91"/>
      <c r="AC510" s="90"/>
      <c r="AH510" s="14"/>
      <c r="AI510" s="14"/>
      <c r="AJ510" s="14"/>
      <c r="AK510" s="14"/>
    </row>
    <row r="511" spans="2:37" ht="15" customHeight="1" x14ac:dyDescent="0.15">
      <c r="B511" s="171"/>
      <c r="C511" s="77" t="s">
        <v>439</v>
      </c>
      <c r="H511" s="20">
        <f t="shared" si="188"/>
        <v>124</v>
      </c>
      <c r="I511" s="12">
        <f t="shared" ref="I511:K511" si="193">IF($H511=0,0,I499/$H511*100)</f>
        <v>65.322580645161281</v>
      </c>
      <c r="J511" s="12">
        <f t="shared" si="193"/>
        <v>21.774193548387096</v>
      </c>
      <c r="K511" s="12">
        <f t="shared" si="193"/>
        <v>12.903225806451612</v>
      </c>
      <c r="L511" s="4">
        <f t="shared" si="190"/>
        <v>100</v>
      </c>
      <c r="M511" s="14"/>
      <c r="N511" s="14"/>
      <c r="O511" s="14"/>
      <c r="P511" s="14"/>
      <c r="Q511" s="14"/>
      <c r="R511" s="14"/>
      <c r="S511" s="14"/>
      <c r="T511" s="14"/>
      <c r="U511" s="14"/>
      <c r="W511" s="62"/>
      <c r="X511" s="45"/>
      <c r="Y511" s="45"/>
      <c r="Z511" s="90"/>
      <c r="AA511" s="90"/>
      <c r="AB511" s="91"/>
      <c r="AC511" s="90"/>
      <c r="AH511" s="14"/>
      <c r="AI511" s="14"/>
      <c r="AJ511" s="14"/>
      <c r="AK511" s="14"/>
    </row>
    <row r="512" spans="2:37" ht="15" customHeight="1" x14ac:dyDescent="0.15">
      <c r="B512" s="171"/>
      <c r="C512" s="77" t="s">
        <v>440</v>
      </c>
      <c r="H512" s="20">
        <f t="shared" si="188"/>
        <v>78</v>
      </c>
      <c r="I512" s="12">
        <f t="shared" ref="I512:K512" si="194">IF($H512=0,0,I500/$H512*100)</f>
        <v>65.384615384615387</v>
      </c>
      <c r="J512" s="12">
        <f t="shared" si="194"/>
        <v>26.923076923076923</v>
      </c>
      <c r="K512" s="12">
        <f t="shared" si="194"/>
        <v>7.6923076923076925</v>
      </c>
      <c r="L512" s="4">
        <f t="shared" si="190"/>
        <v>100</v>
      </c>
      <c r="M512" s="14"/>
      <c r="N512" s="14"/>
      <c r="O512" s="14"/>
      <c r="P512" s="14"/>
      <c r="Q512" s="14"/>
      <c r="R512" s="14"/>
      <c r="S512" s="14"/>
      <c r="T512" s="14"/>
      <c r="U512" s="14"/>
      <c r="W512" s="62"/>
      <c r="X512" s="45"/>
      <c r="Y512" s="45"/>
      <c r="Z512" s="90"/>
      <c r="AA512" s="90"/>
      <c r="AB512" s="91"/>
      <c r="AC512" s="90"/>
      <c r="AH512" s="14"/>
      <c r="AI512" s="14"/>
      <c r="AJ512" s="14"/>
      <c r="AK512" s="14"/>
    </row>
    <row r="513" spans="2:37" ht="15" customHeight="1" x14ac:dyDescent="0.15">
      <c r="B513" s="171"/>
      <c r="C513" s="77" t="s">
        <v>441</v>
      </c>
      <c r="H513" s="20">
        <f t="shared" si="188"/>
        <v>40</v>
      </c>
      <c r="I513" s="12">
        <f t="shared" ref="I513:K513" si="195">IF($H513=0,0,I501/$H513*100)</f>
        <v>47.5</v>
      </c>
      <c r="J513" s="12">
        <f t="shared" si="195"/>
        <v>42.5</v>
      </c>
      <c r="K513" s="12">
        <f t="shared" si="195"/>
        <v>10</v>
      </c>
      <c r="L513" s="4">
        <f t="shared" si="190"/>
        <v>100</v>
      </c>
      <c r="M513" s="14"/>
      <c r="N513" s="14"/>
      <c r="O513" s="14"/>
      <c r="P513" s="14"/>
      <c r="Q513" s="14"/>
      <c r="R513" s="14"/>
      <c r="S513" s="14"/>
      <c r="T513" s="14"/>
      <c r="U513" s="14"/>
      <c r="W513" s="62"/>
      <c r="X513" s="45"/>
      <c r="Y513" s="45"/>
      <c r="Z513" s="90"/>
      <c r="AA513" s="90"/>
      <c r="AB513" s="91"/>
      <c r="AC513" s="90"/>
      <c r="AH513" s="14"/>
      <c r="AI513" s="14"/>
      <c r="AJ513" s="14"/>
      <c r="AK513" s="14"/>
    </row>
    <row r="514" spans="2:37" ht="15" customHeight="1" x14ac:dyDescent="0.15">
      <c r="B514" s="171"/>
      <c r="C514" s="77" t="s">
        <v>442</v>
      </c>
      <c r="H514" s="20">
        <f t="shared" si="188"/>
        <v>61</v>
      </c>
      <c r="I514" s="12">
        <f t="shared" ref="I514:K514" si="196">IF($H514=0,0,I502/$H514*100)</f>
        <v>86.885245901639337</v>
      </c>
      <c r="J514" s="12">
        <f t="shared" si="196"/>
        <v>6.557377049180328</v>
      </c>
      <c r="K514" s="12">
        <f t="shared" si="196"/>
        <v>6.557377049180328</v>
      </c>
      <c r="L514" s="4">
        <f t="shared" si="190"/>
        <v>100</v>
      </c>
      <c r="M514" s="14"/>
      <c r="N514" s="14"/>
      <c r="O514" s="14"/>
      <c r="P514" s="14"/>
      <c r="Q514" s="14"/>
      <c r="R514" s="14"/>
      <c r="S514" s="14"/>
      <c r="T514" s="14"/>
      <c r="U514" s="14"/>
      <c r="W514" s="62"/>
      <c r="X514" s="45"/>
      <c r="Y514" s="45"/>
      <c r="Z514" s="90"/>
      <c r="AA514" s="90"/>
      <c r="AB514" s="91"/>
      <c r="AC514" s="90"/>
      <c r="AH514" s="14"/>
      <c r="AI514" s="14"/>
      <c r="AJ514" s="14"/>
      <c r="AK514" s="14"/>
    </row>
    <row r="515" spans="2:37" ht="15" customHeight="1" x14ac:dyDescent="0.15">
      <c r="B515" s="171"/>
      <c r="C515" s="77" t="s">
        <v>443</v>
      </c>
      <c r="H515" s="20">
        <f t="shared" si="188"/>
        <v>20</v>
      </c>
      <c r="I515" s="12">
        <f t="shared" ref="I515:K515" si="197">IF($H515=0,0,I503/$H515*100)</f>
        <v>80</v>
      </c>
      <c r="J515" s="12">
        <f t="shared" si="197"/>
        <v>5</v>
      </c>
      <c r="K515" s="12">
        <f t="shared" si="197"/>
        <v>15</v>
      </c>
      <c r="L515" s="4">
        <f t="shared" si="190"/>
        <v>100</v>
      </c>
      <c r="M515" s="14"/>
      <c r="N515" s="14"/>
      <c r="O515" s="14"/>
      <c r="P515" s="14"/>
      <c r="Q515" s="14"/>
      <c r="R515" s="14"/>
      <c r="S515" s="14"/>
      <c r="T515" s="14"/>
      <c r="U515" s="14"/>
      <c r="W515" s="62"/>
      <c r="X515" s="45"/>
      <c r="Y515" s="45"/>
      <c r="Z515" s="90"/>
      <c r="AA515" s="90"/>
      <c r="AB515" s="91"/>
      <c r="AC515" s="90"/>
      <c r="AH515" s="14"/>
      <c r="AI515" s="14"/>
      <c r="AJ515" s="14"/>
      <c r="AK515" s="14"/>
    </row>
    <row r="516" spans="2:37" ht="15" customHeight="1" x14ac:dyDescent="0.15">
      <c r="B516" s="171"/>
      <c r="C516" s="77" t="s">
        <v>444</v>
      </c>
      <c r="H516" s="20">
        <f t="shared" si="188"/>
        <v>74</v>
      </c>
      <c r="I516" s="12">
        <f t="shared" ref="I516:K516" si="198">IF($H516=0,0,I504/$H516*100)</f>
        <v>85.13513513513513</v>
      </c>
      <c r="J516" s="12">
        <f t="shared" si="198"/>
        <v>9.4594594594594597</v>
      </c>
      <c r="K516" s="12">
        <f t="shared" si="198"/>
        <v>5.4054054054054053</v>
      </c>
      <c r="L516" s="4">
        <f t="shared" si="190"/>
        <v>99.999999999999986</v>
      </c>
      <c r="M516" s="14"/>
      <c r="N516" s="14"/>
      <c r="O516" s="14"/>
      <c r="P516" s="14"/>
      <c r="Q516" s="14"/>
      <c r="R516" s="14"/>
      <c r="S516" s="14"/>
      <c r="T516" s="14"/>
      <c r="U516" s="14"/>
      <c r="W516" s="62"/>
      <c r="X516" s="45"/>
      <c r="Y516" s="45"/>
      <c r="Z516" s="90"/>
      <c r="AA516" s="90"/>
      <c r="AB516" s="91"/>
      <c r="AC516" s="90"/>
      <c r="AH516" s="14"/>
      <c r="AI516" s="14"/>
      <c r="AJ516" s="14"/>
      <c r="AK516" s="14"/>
    </row>
    <row r="517" spans="2:37" ht="15" customHeight="1" x14ac:dyDescent="0.15">
      <c r="B517" s="171"/>
      <c r="C517" s="77" t="s">
        <v>445</v>
      </c>
      <c r="H517" s="20">
        <f t="shared" si="188"/>
        <v>15</v>
      </c>
      <c r="I517" s="12">
        <f t="shared" ref="I517:K517" si="199">IF($H517=0,0,I505/$H517*100)</f>
        <v>80</v>
      </c>
      <c r="J517" s="12">
        <f t="shared" si="199"/>
        <v>0</v>
      </c>
      <c r="K517" s="12">
        <f t="shared" si="199"/>
        <v>20</v>
      </c>
      <c r="L517" s="4">
        <f t="shared" si="190"/>
        <v>100</v>
      </c>
      <c r="M517" s="14"/>
      <c r="N517" s="14"/>
      <c r="O517" s="14"/>
      <c r="P517" s="14"/>
      <c r="Q517" s="14"/>
      <c r="R517" s="14"/>
      <c r="S517" s="14"/>
      <c r="T517" s="14"/>
      <c r="U517" s="14"/>
      <c r="W517" s="62"/>
      <c r="X517" s="45"/>
      <c r="Y517" s="45"/>
      <c r="Z517" s="90"/>
      <c r="AA517" s="90"/>
      <c r="AB517" s="91"/>
      <c r="AC517" s="90"/>
      <c r="AH517" s="14"/>
      <c r="AI517" s="14"/>
      <c r="AJ517" s="14"/>
      <c r="AK517" s="14"/>
    </row>
    <row r="518" spans="2:37" ht="15" customHeight="1" x14ac:dyDescent="0.15">
      <c r="B518" s="173"/>
      <c r="C518" s="65" t="s">
        <v>446</v>
      </c>
      <c r="D518" s="36"/>
      <c r="E518" s="36"/>
      <c r="F518" s="36"/>
      <c r="G518" s="36"/>
      <c r="H518" s="21">
        <f t="shared" si="188"/>
        <v>55</v>
      </c>
      <c r="I518" s="13">
        <f t="shared" ref="I518:K518" si="200">IF($H518=0,0,I506/$H518*100)</f>
        <v>87.272727272727266</v>
      </c>
      <c r="J518" s="13">
        <f t="shared" si="200"/>
        <v>3.6363636363636362</v>
      </c>
      <c r="K518" s="13">
        <f t="shared" si="200"/>
        <v>9.0909090909090917</v>
      </c>
      <c r="L518" s="5">
        <f t="shared" si="190"/>
        <v>100</v>
      </c>
      <c r="M518" s="14"/>
      <c r="N518" s="14"/>
      <c r="O518" s="14"/>
      <c r="P518" s="14"/>
      <c r="Q518" s="14"/>
      <c r="R518" s="14"/>
      <c r="S518" s="14"/>
      <c r="T518" s="14"/>
      <c r="U518" s="14"/>
      <c r="W518" s="62"/>
      <c r="X518" s="45"/>
      <c r="Y518" s="45"/>
      <c r="Z518" s="90"/>
      <c r="AA518" s="90"/>
      <c r="AB518" s="91"/>
      <c r="AC518" s="90"/>
      <c r="AH518" s="14"/>
      <c r="AI518" s="14"/>
      <c r="AJ518" s="14"/>
      <c r="AK518" s="14"/>
    </row>
    <row r="519" spans="2:37" ht="15" customHeight="1" x14ac:dyDescent="0.15">
      <c r="J519" s="7"/>
      <c r="L519" s="14"/>
      <c r="M519" s="14"/>
      <c r="N519" s="14"/>
      <c r="O519" s="14"/>
      <c r="P519" s="14"/>
      <c r="Q519" s="14"/>
      <c r="R519" s="14"/>
      <c r="S519" s="14"/>
      <c r="T519" s="14"/>
      <c r="U519" s="14"/>
      <c r="W519" s="62"/>
      <c r="X519" s="45"/>
      <c r="Y519" s="45"/>
      <c r="Z519" s="90"/>
      <c r="AA519" s="90"/>
      <c r="AB519" s="91"/>
      <c r="AC519" s="90"/>
      <c r="AH519" s="14"/>
      <c r="AI519" s="14"/>
      <c r="AJ519" s="14"/>
      <c r="AK519" s="14"/>
    </row>
    <row r="520" spans="2:37" ht="15" customHeight="1" x14ac:dyDescent="0.15">
      <c r="B520" s="38" t="s">
        <v>183</v>
      </c>
      <c r="C520" s="28"/>
      <c r="D520" s="28"/>
      <c r="E520" s="28"/>
      <c r="F520" s="28"/>
      <c r="G520" s="28"/>
      <c r="H520" s="29"/>
      <c r="I520" s="118" t="s">
        <v>290</v>
      </c>
      <c r="J520" s="117" t="s">
        <v>291</v>
      </c>
      <c r="K520" s="82" t="s">
        <v>287</v>
      </c>
      <c r="L520" s="81" t="s">
        <v>288</v>
      </c>
      <c r="W520" s="62"/>
      <c r="X520" s="45"/>
      <c r="Y520" s="45"/>
      <c r="Z520" s="90"/>
      <c r="AA520" s="90"/>
      <c r="AB520" s="91"/>
      <c r="AC520" s="90"/>
    </row>
    <row r="521" spans="2:37" ht="15" customHeight="1" x14ac:dyDescent="0.15">
      <c r="B521" s="170" t="s">
        <v>2</v>
      </c>
      <c r="C521" s="77" t="s">
        <v>155</v>
      </c>
      <c r="H521" s="190"/>
      <c r="I521" s="9">
        <v>30</v>
      </c>
      <c r="J521" s="9">
        <v>3</v>
      </c>
      <c r="K521" s="9">
        <v>2</v>
      </c>
      <c r="L521" s="18">
        <f t="shared" ref="L521:L530" si="201">SUM(I521:K521)</f>
        <v>35</v>
      </c>
      <c r="W521" s="62"/>
      <c r="X521" s="45"/>
      <c r="Y521" s="45"/>
      <c r="Z521" s="90"/>
      <c r="AA521" s="90"/>
      <c r="AB521" s="91"/>
      <c r="AC521" s="90"/>
    </row>
    <row r="522" spans="2:37" ht="15" customHeight="1" x14ac:dyDescent="0.15">
      <c r="B522" s="171"/>
      <c r="C522" s="77" t="s">
        <v>156</v>
      </c>
      <c r="H522" s="190"/>
      <c r="I522" s="9">
        <v>11</v>
      </c>
      <c r="J522" s="9">
        <v>1</v>
      </c>
      <c r="K522" s="9">
        <v>1</v>
      </c>
      <c r="L522" s="18">
        <f t="shared" si="201"/>
        <v>13</v>
      </c>
      <c r="M522" s="14"/>
      <c r="N522" s="14"/>
      <c r="O522" s="14"/>
      <c r="P522" s="14"/>
      <c r="Q522" s="14"/>
      <c r="R522" s="14"/>
      <c r="S522" s="14"/>
      <c r="T522" s="14"/>
      <c r="U522" s="14"/>
      <c r="W522" s="62"/>
      <c r="X522" s="45"/>
      <c r="Y522" s="45"/>
      <c r="Z522" s="90"/>
      <c r="AA522" s="90"/>
      <c r="AB522" s="91"/>
      <c r="AC522" s="90"/>
      <c r="AH522" s="14"/>
      <c r="AI522" s="14"/>
      <c r="AJ522" s="14"/>
      <c r="AK522" s="14"/>
    </row>
    <row r="523" spans="2:37" ht="15" customHeight="1" x14ac:dyDescent="0.15">
      <c r="B523" s="171"/>
      <c r="C523" s="77" t="s">
        <v>157</v>
      </c>
      <c r="H523" s="190"/>
      <c r="I523" s="9">
        <v>39</v>
      </c>
      <c r="J523" s="9">
        <v>4</v>
      </c>
      <c r="K523" s="9">
        <v>3</v>
      </c>
      <c r="L523" s="18">
        <f t="shared" si="201"/>
        <v>46</v>
      </c>
      <c r="M523" s="14"/>
      <c r="N523" s="14"/>
      <c r="O523" s="14"/>
      <c r="P523" s="14"/>
      <c r="Q523" s="14"/>
      <c r="R523" s="14"/>
      <c r="S523" s="14"/>
      <c r="T523" s="14"/>
      <c r="U523" s="14"/>
      <c r="W523" s="62"/>
      <c r="X523" s="45"/>
      <c r="Y523" s="45"/>
      <c r="Z523" s="90"/>
      <c r="AA523" s="90"/>
      <c r="AB523" s="91"/>
      <c r="AC523" s="90"/>
      <c r="AH523" s="14"/>
      <c r="AI523" s="14"/>
      <c r="AJ523" s="14"/>
      <c r="AK523" s="14"/>
    </row>
    <row r="524" spans="2:37" ht="15" customHeight="1" x14ac:dyDescent="0.15">
      <c r="B524" s="171"/>
      <c r="C524" s="77" t="s">
        <v>424</v>
      </c>
      <c r="H524" s="190"/>
      <c r="I524" s="9">
        <v>8</v>
      </c>
      <c r="J524" s="9">
        <v>0</v>
      </c>
      <c r="K524" s="9">
        <v>2</v>
      </c>
      <c r="L524" s="18">
        <f t="shared" si="201"/>
        <v>10</v>
      </c>
      <c r="M524" s="14"/>
      <c r="N524" s="14"/>
      <c r="O524" s="14"/>
      <c r="P524" s="14"/>
      <c r="Q524" s="14"/>
      <c r="R524" s="14"/>
      <c r="S524" s="14"/>
      <c r="T524" s="14"/>
      <c r="U524" s="14"/>
      <c r="W524" s="62"/>
      <c r="X524" s="45"/>
      <c r="Y524" s="45"/>
      <c r="Z524" s="90"/>
      <c r="AA524" s="90"/>
      <c r="AB524" s="91"/>
      <c r="AC524" s="90"/>
      <c r="AH524" s="14"/>
      <c r="AI524" s="14"/>
      <c r="AJ524" s="14"/>
      <c r="AK524" s="14"/>
    </row>
    <row r="525" spans="2:37" ht="15" customHeight="1" x14ac:dyDescent="0.15">
      <c r="B525" s="173"/>
      <c r="C525" s="65" t="s">
        <v>158</v>
      </c>
      <c r="D525" s="36"/>
      <c r="E525" s="36"/>
      <c r="F525" s="36"/>
      <c r="G525" s="36"/>
      <c r="H525" s="124"/>
      <c r="I525" s="10">
        <v>27</v>
      </c>
      <c r="J525" s="10">
        <v>0</v>
      </c>
      <c r="K525" s="10">
        <v>4</v>
      </c>
      <c r="L525" s="19">
        <f t="shared" si="201"/>
        <v>31</v>
      </c>
      <c r="M525" s="14"/>
      <c r="N525" s="14"/>
      <c r="O525" s="14"/>
      <c r="P525" s="14"/>
      <c r="Q525" s="14"/>
      <c r="R525" s="14"/>
      <c r="S525" s="14"/>
      <c r="T525" s="14"/>
      <c r="U525" s="14"/>
      <c r="W525" s="62"/>
      <c r="X525" s="45"/>
      <c r="Y525" s="45"/>
      <c r="Z525" s="90"/>
      <c r="AA525" s="90"/>
      <c r="AB525" s="91"/>
      <c r="AC525" s="90"/>
      <c r="AH525" s="14"/>
      <c r="AI525" s="14"/>
      <c r="AJ525" s="14"/>
      <c r="AK525" s="14"/>
    </row>
    <row r="526" spans="2:37" ht="15" customHeight="1" x14ac:dyDescent="0.15">
      <c r="B526" s="219" t="s">
        <v>3</v>
      </c>
      <c r="C526" s="77" t="s">
        <v>155</v>
      </c>
      <c r="H526" s="20">
        <f>SUM(I$206:J$206)</f>
        <v>35</v>
      </c>
      <c r="I526" s="12">
        <f t="shared" ref="I526:K530" si="202">IF($H526=0,0,I521/$H526*100)</f>
        <v>85.714285714285708</v>
      </c>
      <c r="J526" s="12">
        <f t="shared" si="202"/>
        <v>8.5714285714285712</v>
      </c>
      <c r="K526" s="12">
        <f t="shared" si="202"/>
        <v>5.7142857142857144</v>
      </c>
      <c r="L526" s="4">
        <f t="shared" si="201"/>
        <v>99.999999999999986</v>
      </c>
      <c r="M526" s="14"/>
      <c r="N526" s="14"/>
      <c r="O526" s="14"/>
      <c r="P526" s="14"/>
      <c r="Q526" s="14"/>
      <c r="R526" s="14"/>
      <c r="S526" s="14"/>
      <c r="T526" s="14"/>
      <c r="U526" s="14"/>
      <c r="W526" s="62"/>
      <c r="X526" s="45"/>
      <c r="Y526" s="45"/>
      <c r="Z526" s="90"/>
      <c r="AA526" s="90"/>
      <c r="AB526" s="91"/>
      <c r="AC526" s="90"/>
      <c r="AH526" s="14"/>
      <c r="AI526" s="14"/>
      <c r="AJ526" s="14"/>
      <c r="AK526" s="14"/>
    </row>
    <row r="527" spans="2:37" ht="15" customHeight="1" x14ac:dyDescent="0.15">
      <c r="B527" s="171"/>
      <c r="C527" s="77" t="s">
        <v>156</v>
      </c>
      <c r="H527" s="20">
        <f>SUM(I$207:J$207)</f>
        <v>13</v>
      </c>
      <c r="I527" s="12">
        <f t="shared" si="202"/>
        <v>84.615384615384613</v>
      </c>
      <c r="J527" s="12">
        <f t="shared" si="202"/>
        <v>7.6923076923076925</v>
      </c>
      <c r="K527" s="12">
        <f t="shared" si="202"/>
        <v>7.6923076923076925</v>
      </c>
      <c r="L527" s="4">
        <f t="shared" si="201"/>
        <v>100</v>
      </c>
      <c r="M527" s="14"/>
      <c r="N527" s="14"/>
      <c r="O527" s="14"/>
      <c r="P527" s="14"/>
      <c r="Q527" s="14"/>
      <c r="R527" s="14"/>
      <c r="S527" s="14"/>
      <c r="T527" s="14"/>
      <c r="U527" s="14"/>
      <c r="W527" s="1"/>
      <c r="AD527" s="7"/>
      <c r="AF527" s="14"/>
      <c r="AG527" s="14"/>
      <c r="AH527" s="14"/>
      <c r="AI527" s="14"/>
      <c r="AJ527" s="14"/>
      <c r="AK527" s="14"/>
    </row>
    <row r="528" spans="2:37" ht="15" customHeight="1" x14ac:dyDescent="0.15">
      <c r="B528" s="171"/>
      <c r="C528" s="77" t="s">
        <v>157</v>
      </c>
      <c r="H528" s="20">
        <f>SUM(I$208:J$208)</f>
        <v>46</v>
      </c>
      <c r="I528" s="12">
        <f t="shared" si="202"/>
        <v>84.782608695652172</v>
      </c>
      <c r="J528" s="12">
        <f t="shared" si="202"/>
        <v>8.695652173913043</v>
      </c>
      <c r="K528" s="12">
        <f t="shared" si="202"/>
        <v>6.5217391304347823</v>
      </c>
      <c r="L528" s="4">
        <f t="shared" si="201"/>
        <v>100</v>
      </c>
      <c r="M528" s="14"/>
      <c r="N528" s="14"/>
      <c r="O528" s="14"/>
      <c r="P528" s="14"/>
      <c r="Q528" s="14"/>
      <c r="R528" s="14"/>
      <c r="S528" s="14"/>
      <c r="T528" s="14"/>
      <c r="U528" s="14"/>
      <c r="W528" s="1"/>
      <c r="AD528" s="7"/>
      <c r="AF528" s="14"/>
      <c r="AG528" s="14"/>
      <c r="AH528" s="14"/>
      <c r="AI528" s="14"/>
      <c r="AJ528" s="14"/>
      <c r="AK528" s="14"/>
    </row>
    <row r="529" spans="1:37" ht="15" customHeight="1" x14ac:dyDescent="0.15">
      <c r="B529" s="171"/>
      <c r="C529" s="77" t="s">
        <v>424</v>
      </c>
      <c r="H529" s="20">
        <f>SUM(I$209:J$209)</f>
        <v>10</v>
      </c>
      <c r="I529" s="12">
        <f t="shared" si="202"/>
        <v>80</v>
      </c>
      <c r="J529" s="12">
        <f t="shared" si="202"/>
        <v>0</v>
      </c>
      <c r="K529" s="12">
        <f t="shared" si="202"/>
        <v>20</v>
      </c>
      <c r="L529" s="4">
        <f t="shared" si="201"/>
        <v>100</v>
      </c>
      <c r="M529" s="14"/>
      <c r="N529" s="14"/>
      <c r="O529" s="14"/>
      <c r="P529" s="14"/>
      <c r="Q529" s="14"/>
      <c r="R529" s="14"/>
      <c r="S529" s="14"/>
      <c r="T529" s="14"/>
      <c r="U529" s="14"/>
      <c r="W529" s="1"/>
      <c r="AD529" s="7"/>
      <c r="AF529" s="14"/>
      <c r="AG529" s="14"/>
      <c r="AH529" s="14"/>
      <c r="AI529" s="14"/>
      <c r="AJ529" s="14"/>
      <c r="AK529" s="14"/>
    </row>
    <row r="530" spans="1:37" ht="15" customHeight="1" x14ac:dyDescent="0.15">
      <c r="B530" s="173"/>
      <c r="C530" s="65" t="s">
        <v>158</v>
      </c>
      <c r="D530" s="36"/>
      <c r="E530" s="36"/>
      <c r="F530" s="36"/>
      <c r="G530" s="36"/>
      <c r="H530" s="21">
        <f>SUM(I$210:J$210)</f>
        <v>31</v>
      </c>
      <c r="I530" s="13">
        <f t="shared" si="202"/>
        <v>87.096774193548384</v>
      </c>
      <c r="J530" s="13">
        <f t="shared" si="202"/>
        <v>0</v>
      </c>
      <c r="K530" s="13">
        <f t="shared" si="202"/>
        <v>12.903225806451612</v>
      </c>
      <c r="L530" s="5">
        <f t="shared" si="201"/>
        <v>100</v>
      </c>
      <c r="M530" s="14"/>
      <c r="N530" s="14"/>
      <c r="O530" s="14"/>
      <c r="P530" s="14"/>
      <c r="Q530" s="14"/>
      <c r="R530" s="14"/>
      <c r="S530" s="14"/>
      <c r="T530" s="14"/>
      <c r="U530" s="14"/>
      <c r="W530" s="1"/>
      <c r="AD530" s="7"/>
      <c r="AF530" s="14"/>
      <c r="AG530" s="14"/>
      <c r="AH530" s="14"/>
      <c r="AI530" s="14"/>
      <c r="AJ530" s="14"/>
      <c r="AK530" s="14"/>
    </row>
    <row r="531" spans="1:37" ht="15" customHeight="1" x14ac:dyDescent="0.15">
      <c r="B531" s="62"/>
      <c r="C531" s="55"/>
      <c r="D531" s="55"/>
      <c r="E531" s="55"/>
      <c r="F531" s="53"/>
      <c r="G531" s="53"/>
      <c r="H531" s="14"/>
      <c r="I531" s="14"/>
      <c r="J531" s="14"/>
      <c r="K531" s="14"/>
      <c r="L531" s="14"/>
      <c r="M531" s="14"/>
      <c r="N531" s="14"/>
      <c r="O531" s="14"/>
      <c r="P531" s="14"/>
      <c r="Q531" s="14"/>
      <c r="R531" s="14"/>
      <c r="S531" s="14"/>
      <c r="T531" s="14"/>
      <c r="U531" s="14"/>
      <c r="W531" s="1"/>
      <c r="AD531" s="7"/>
      <c r="AF531" s="14"/>
      <c r="AG531" s="14"/>
      <c r="AH531" s="14"/>
      <c r="AI531" s="14"/>
      <c r="AJ531" s="14"/>
      <c r="AK531" s="14"/>
    </row>
    <row r="532" spans="1:37" ht="15" customHeight="1" x14ac:dyDescent="0.15">
      <c r="A532" s="73" t="s">
        <v>336</v>
      </c>
      <c r="B532" s="62"/>
      <c r="C532" s="55"/>
      <c r="D532" s="55"/>
      <c r="E532" s="55"/>
      <c r="F532" s="53"/>
      <c r="G532" s="53"/>
      <c r="H532" s="14"/>
      <c r="I532" s="14"/>
      <c r="J532" s="14"/>
      <c r="K532" s="14"/>
      <c r="L532" s="14"/>
      <c r="M532" s="14"/>
      <c r="N532" s="14"/>
      <c r="O532" s="14"/>
      <c r="P532" s="14"/>
      <c r="Q532" s="14"/>
      <c r="R532" s="14"/>
      <c r="S532" s="14"/>
      <c r="T532" s="14"/>
      <c r="U532" s="14"/>
      <c r="W532" s="62"/>
      <c r="X532" s="55"/>
      <c r="Y532" s="55"/>
      <c r="Z532" s="53"/>
      <c r="AA532" s="53"/>
      <c r="AB532" s="14"/>
      <c r="AC532" s="14"/>
      <c r="AD532" s="14"/>
      <c r="AE532" s="14"/>
      <c r="AF532" s="14"/>
      <c r="AG532" s="14"/>
      <c r="AH532" s="14"/>
      <c r="AI532" s="14"/>
      <c r="AJ532" s="14"/>
      <c r="AK532" s="14"/>
    </row>
    <row r="533" spans="1:37" ht="15" customHeight="1" x14ac:dyDescent="0.15">
      <c r="A533" s="1" t="s">
        <v>338</v>
      </c>
      <c r="B533" s="62"/>
      <c r="C533" s="45"/>
      <c r="D533" s="45"/>
      <c r="E533" s="45"/>
      <c r="F533" s="90"/>
      <c r="G533" s="90"/>
      <c r="H533" s="90"/>
      <c r="I533" s="91"/>
      <c r="J533" s="90"/>
      <c r="W533" s="62"/>
      <c r="X533" s="45"/>
      <c r="Y533" s="45"/>
      <c r="Z533" s="90"/>
      <c r="AA533" s="90"/>
      <c r="AB533" s="90"/>
      <c r="AC533" s="91"/>
      <c r="AD533" s="90"/>
    </row>
    <row r="534" spans="1:37" ht="15" customHeight="1" x14ac:dyDescent="0.15">
      <c r="B534" s="57" t="s">
        <v>184</v>
      </c>
      <c r="C534" s="58"/>
      <c r="D534" s="28"/>
      <c r="E534" s="28"/>
      <c r="F534" s="28"/>
      <c r="G534" s="28"/>
      <c r="H534" s="29"/>
      <c r="I534" s="118" t="s">
        <v>290</v>
      </c>
      <c r="J534" s="117" t="s">
        <v>291</v>
      </c>
      <c r="K534" s="82" t="s">
        <v>287</v>
      </c>
      <c r="L534" s="81" t="s">
        <v>288</v>
      </c>
      <c r="W534" s="1"/>
      <c r="AD534" s="7"/>
      <c r="AF534" s="14"/>
      <c r="AG534" s="14"/>
    </row>
    <row r="535" spans="1:37" ht="15" customHeight="1" x14ac:dyDescent="0.15">
      <c r="B535" s="170" t="s">
        <v>289</v>
      </c>
      <c r="C535" s="64" t="s">
        <v>435</v>
      </c>
      <c r="H535" s="190"/>
      <c r="I535" s="8">
        <v>145</v>
      </c>
      <c r="J535" s="8">
        <v>35</v>
      </c>
      <c r="K535" s="8">
        <v>29</v>
      </c>
      <c r="L535" s="17">
        <f t="shared" ref="L535:L558" si="203">SUM(I535:K535)</f>
        <v>209</v>
      </c>
      <c r="W535" s="1"/>
      <c r="AD535" s="7"/>
      <c r="AF535" s="14"/>
      <c r="AG535" s="14"/>
    </row>
    <row r="536" spans="1:37" ht="15" customHeight="1" x14ac:dyDescent="0.15">
      <c r="B536" s="171"/>
      <c r="C536" s="77" t="s">
        <v>436</v>
      </c>
      <c r="H536" s="190"/>
      <c r="I536" s="9">
        <v>155</v>
      </c>
      <c r="J536" s="9">
        <v>205</v>
      </c>
      <c r="K536" s="9">
        <v>49</v>
      </c>
      <c r="L536" s="18">
        <f t="shared" si="203"/>
        <v>409</v>
      </c>
      <c r="W536" s="1"/>
      <c r="AD536" s="7"/>
      <c r="AF536" s="14"/>
      <c r="AG536" s="14"/>
    </row>
    <row r="537" spans="1:37" ht="15" customHeight="1" x14ac:dyDescent="0.15">
      <c r="B537" s="171"/>
      <c r="C537" s="77" t="s">
        <v>437</v>
      </c>
      <c r="H537" s="190"/>
      <c r="I537" s="9">
        <v>59</v>
      </c>
      <c r="J537" s="9">
        <v>35</v>
      </c>
      <c r="K537" s="9">
        <v>22</v>
      </c>
      <c r="L537" s="18">
        <f t="shared" si="203"/>
        <v>116</v>
      </c>
      <c r="W537" s="1"/>
      <c r="AD537" s="7"/>
      <c r="AF537" s="14"/>
      <c r="AG537" s="14"/>
    </row>
    <row r="538" spans="1:37" ht="15" customHeight="1" x14ac:dyDescent="0.15">
      <c r="B538" s="171"/>
      <c r="C538" s="77" t="s">
        <v>438</v>
      </c>
      <c r="H538" s="190"/>
      <c r="I538" s="9">
        <v>248</v>
      </c>
      <c r="J538" s="9">
        <v>62</v>
      </c>
      <c r="K538" s="9">
        <v>51</v>
      </c>
      <c r="L538" s="18">
        <f t="shared" si="203"/>
        <v>361</v>
      </c>
      <c r="W538" s="1"/>
      <c r="AD538" s="7"/>
      <c r="AF538" s="14"/>
      <c r="AG538" s="14"/>
    </row>
    <row r="539" spans="1:37" ht="15" customHeight="1" x14ac:dyDescent="0.15">
      <c r="B539" s="171"/>
      <c r="C539" s="77" t="s">
        <v>439</v>
      </c>
      <c r="H539" s="190"/>
      <c r="I539" s="9">
        <v>28</v>
      </c>
      <c r="J539" s="9">
        <v>7</v>
      </c>
      <c r="K539" s="9">
        <v>5</v>
      </c>
      <c r="L539" s="18">
        <f t="shared" si="203"/>
        <v>40</v>
      </c>
      <c r="W539" s="1"/>
      <c r="AD539" s="7"/>
      <c r="AF539" s="14"/>
      <c r="AG539" s="14"/>
    </row>
    <row r="540" spans="1:37" ht="15" customHeight="1" x14ac:dyDescent="0.15">
      <c r="B540" s="172"/>
      <c r="C540" s="77" t="s">
        <v>440</v>
      </c>
      <c r="H540" s="190"/>
      <c r="I540" s="9">
        <v>39</v>
      </c>
      <c r="J540" s="9">
        <v>10</v>
      </c>
      <c r="K540" s="9">
        <v>3</v>
      </c>
      <c r="L540" s="18">
        <f t="shared" si="203"/>
        <v>52</v>
      </c>
      <c r="W540" s="1"/>
      <c r="AD540" s="7"/>
      <c r="AF540" s="14"/>
      <c r="AG540" s="14"/>
    </row>
    <row r="541" spans="1:37" ht="15" customHeight="1" x14ac:dyDescent="0.15">
      <c r="B541" s="171"/>
      <c r="C541" s="77" t="s">
        <v>441</v>
      </c>
      <c r="H541" s="190"/>
      <c r="I541" s="9">
        <v>12</v>
      </c>
      <c r="J541" s="9">
        <v>16</v>
      </c>
      <c r="K541" s="9">
        <v>3</v>
      </c>
      <c r="L541" s="18">
        <f t="shared" si="203"/>
        <v>31</v>
      </c>
      <c r="W541" s="1"/>
      <c r="AD541" s="7"/>
      <c r="AF541" s="14"/>
      <c r="AG541" s="14"/>
    </row>
    <row r="542" spans="1:37" ht="15" customHeight="1" x14ac:dyDescent="0.15">
      <c r="B542" s="171"/>
      <c r="C542" s="77" t="s">
        <v>442</v>
      </c>
      <c r="H542" s="190"/>
      <c r="I542" s="9">
        <v>23</v>
      </c>
      <c r="J542" s="9">
        <v>1</v>
      </c>
      <c r="K542" s="9">
        <v>2</v>
      </c>
      <c r="L542" s="18">
        <f t="shared" si="203"/>
        <v>26</v>
      </c>
      <c r="W542" s="1"/>
      <c r="AD542" s="7"/>
      <c r="AF542" s="14"/>
      <c r="AG542" s="14"/>
    </row>
    <row r="543" spans="1:37" ht="15" customHeight="1" x14ac:dyDescent="0.15">
      <c r="B543" s="171"/>
      <c r="C543" s="77" t="s">
        <v>443</v>
      </c>
      <c r="H543" s="190"/>
      <c r="I543" s="9">
        <v>5</v>
      </c>
      <c r="J543" s="9">
        <v>0</v>
      </c>
      <c r="K543" s="9">
        <v>2</v>
      </c>
      <c r="L543" s="18">
        <f t="shared" si="203"/>
        <v>7</v>
      </c>
      <c r="M543" s="14"/>
      <c r="N543" s="14"/>
      <c r="O543" s="14"/>
      <c r="P543" s="14"/>
      <c r="Q543" s="14"/>
      <c r="R543" s="14"/>
      <c r="S543" s="14"/>
      <c r="T543" s="14"/>
      <c r="U543" s="14"/>
      <c r="W543" s="1"/>
      <c r="AD543" s="7"/>
      <c r="AF543" s="14"/>
      <c r="AG543" s="14"/>
      <c r="AH543" s="14"/>
      <c r="AI543" s="14"/>
      <c r="AJ543" s="14"/>
      <c r="AK543" s="14"/>
    </row>
    <row r="544" spans="1:37" ht="15" customHeight="1" x14ac:dyDescent="0.15">
      <c r="B544" s="171"/>
      <c r="C544" s="77" t="s">
        <v>444</v>
      </c>
      <c r="H544" s="190"/>
      <c r="I544" s="9">
        <v>24</v>
      </c>
      <c r="J544" s="9">
        <v>3</v>
      </c>
      <c r="K544" s="9">
        <v>1</v>
      </c>
      <c r="L544" s="18">
        <f t="shared" si="203"/>
        <v>28</v>
      </c>
      <c r="M544" s="14"/>
      <c r="N544" s="14"/>
      <c r="O544" s="14"/>
      <c r="P544" s="14"/>
      <c r="Q544" s="14"/>
      <c r="R544" s="14"/>
      <c r="S544" s="14"/>
      <c r="T544" s="14"/>
      <c r="U544" s="14"/>
      <c r="W544" s="1"/>
      <c r="AD544" s="7"/>
      <c r="AF544" s="14"/>
      <c r="AG544" s="14"/>
      <c r="AH544" s="14"/>
      <c r="AI544" s="14"/>
      <c r="AJ544" s="14"/>
      <c r="AK544" s="14"/>
    </row>
    <row r="545" spans="2:37" ht="15" customHeight="1" x14ac:dyDescent="0.15">
      <c r="B545" s="171"/>
      <c r="C545" s="77" t="s">
        <v>445</v>
      </c>
      <c r="H545" s="190"/>
      <c r="I545" s="9">
        <v>4</v>
      </c>
      <c r="J545" s="9">
        <v>0</v>
      </c>
      <c r="K545" s="9">
        <v>1</v>
      </c>
      <c r="L545" s="18">
        <f t="shared" si="203"/>
        <v>5</v>
      </c>
      <c r="M545" s="14"/>
      <c r="N545" s="14"/>
      <c r="O545" s="14"/>
      <c r="P545" s="14"/>
      <c r="Q545" s="14"/>
      <c r="R545" s="14"/>
      <c r="S545" s="14"/>
      <c r="T545" s="14"/>
      <c r="U545" s="14"/>
      <c r="W545" s="1"/>
      <c r="AD545" s="7"/>
      <c r="AF545" s="14"/>
      <c r="AG545" s="14"/>
      <c r="AH545" s="14"/>
      <c r="AI545" s="14"/>
      <c r="AJ545" s="14"/>
      <c r="AK545" s="14"/>
    </row>
    <row r="546" spans="2:37" ht="15" customHeight="1" x14ac:dyDescent="0.15">
      <c r="B546" s="173"/>
      <c r="C546" s="65" t="s">
        <v>446</v>
      </c>
      <c r="D546" s="36"/>
      <c r="E546" s="36"/>
      <c r="F546" s="36"/>
      <c r="G546" s="36"/>
      <c r="H546" s="124"/>
      <c r="I546" s="10">
        <v>21</v>
      </c>
      <c r="J546" s="10">
        <v>2</v>
      </c>
      <c r="K546" s="10">
        <v>1</v>
      </c>
      <c r="L546" s="19">
        <f t="shared" si="203"/>
        <v>24</v>
      </c>
      <c r="M546" s="14"/>
      <c r="N546" s="14"/>
      <c r="O546" s="14"/>
      <c r="P546" s="14"/>
      <c r="Q546" s="14"/>
      <c r="R546" s="14"/>
      <c r="S546" s="14"/>
      <c r="T546" s="14"/>
      <c r="U546" s="14"/>
      <c r="W546" s="1"/>
      <c r="AD546" s="7"/>
      <c r="AF546" s="14"/>
      <c r="AG546" s="14"/>
      <c r="AH546" s="14"/>
      <c r="AI546" s="14"/>
      <c r="AJ546" s="14"/>
      <c r="AK546" s="14"/>
    </row>
    <row r="547" spans="2:37" ht="15" customHeight="1" x14ac:dyDescent="0.15">
      <c r="B547" s="230" t="s">
        <v>3</v>
      </c>
      <c r="C547" s="64" t="s">
        <v>435</v>
      </c>
      <c r="H547" s="20">
        <f>SUM(I$226:J$226)</f>
        <v>209</v>
      </c>
      <c r="I547" s="11">
        <f t="shared" ref="I547:K558" si="204">IF($H547=0,0,I535/$H547*100)</f>
        <v>69.377990430622006</v>
      </c>
      <c r="J547" s="11">
        <f t="shared" si="204"/>
        <v>16.746411483253588</v>
      </c>
      <c r="K547" s="11">
        <f t="shared" si="204"/>
        <v>13.875598086124402</v>
      </c>
      <c r="L547" s="3">
        <f t="shared" si="203"/>
        <v>100</v>
      </c>
      <c r="M547" s="14"/>
      <c r="N547" s="14"/>
      <c r="O547" s="14"/>
      <c r="P547" s="14"/>
      <c r="Q547" s="14"/>
      <c r="R547" s="14"/>
      <c r="S547" s="14"/>
      <c r="T547" s="14"/>
      <c r="U547" s="14"/>
      <c r="W547" s="1"/>
      <c r="AD547" s="7"/>
      <c r="AF547" s="14"/>
      <c r="AG547" s="14"/>
      <c r="AH547" s="14"/>
      <c r="AI547" s="14"/>
      <c r="AJ547" s="14"/>
      <c r="AK547" s="14"/>
    </row>
    <row r="548" spans="2:37" ht="15" customHeight="1" x14ac:dyDescent="0.15">
      <c r="B548" s="171"/>
      <c r="C548" s="77" t="s">
        <v>436</v>
      </c>
      <c r="H548" s="20">
        <f>SUM(I$227:J$227)</f>
        <v>409</v>
      </c>
      <c r="I548" s="12">
        <f t="shared" si="204"/>
        <v>37.897310513447437</v>
      </c>
      <c r="J548" s="12">
        <f t="shared" si="204"/>
        <v>50.122249388753062</v>
      </c>
      <c r="K548" s="12">
        <f t="shared" si="204"/>
        <v>11.98044009779951</v>
      </c>
      <c r="L548" s="4">
        <f t="shared" si="203"/>
        <v>100.00000000000001</v>
      </c>
      <c r="M548" s="14"/>
      <c r="N548" s="14"/>
      <c r="O548" s="14"/>
      <c r="P548" s="14"/>
      <c r="Q548" s="14"/>
      <c r="R548" s="14"/>
      <c r="S548" s="14"/>
      <c r="T548" s="14"/>
      <c r="U548" s="14"/>
      <c r="W548" s="1"/>
      <c r="AD548" s="7"/>
      <c r="AF548" s="14"/>
      <c r="AG548" s="14"/>
      <c r="AH548" s="14"/>
      <c r="AI548" s="14"/>
      <c r="AJ548" s="14"/>
      <c r="AK548" s="14"/>
    </row>
    <row r="549" spans="2:37" ht="15" customHeight="1" x14ac:dyDescent="0.15">
      <c r="B549" s="171"/>
      <c r="C549" s="77" t="s">
        <v>437</v>
      </c>
      <c r="H549" s="20">
        <f>SUM(I$228:J$228)</f>
        <v>116</v>
      </c>
      <c r="I549" s="12">
        <f t="shared" si="204"/>
        <v>50.862068965517238</v>
      </c>
      <c r="J549" s="12">
        <f t="shared" si="204"/>
        <v>30.172413793103448</v>
      </c>
      <c r="K549" s="12">
        <f t="shared" si="204"/>
        <v>18.96551724137931</v>
      </c>
      <c r="L549" s="4">
        <f t="shared" si="203"/>
        <v>100</v>
      </c>
      <c r="M549" s="14"/>
      <c r="N549" s="14"/>
      <c r="O549" s="14"/>
      <c r="P549" s="14"/>
      <c r="Q549" s="14"/>
      <c r="R549" s="14"/>
      <c r="S549" s="14"/>
      <c r="T549" s="14"/>
      <c r="U549" s="14"/>
      <c r="W549" s="1"/>
      <c r="AD549" s="7"/>
      <c r="AF549" s="14"/>
      <c r="AG549" s="14"/>
      <c r="AH549" s="14"/>
      <c r="AI549" s="14"/>
      <c r="AJ549" s="14"/>
      <c r="AK549" s="14"/>
    </row>
    <row r="550" spans="2:37" ht="15" customHeight="1" x14ac:dyDescent="0.15">
      <c r="B550" s="171"/>
      <c r="C550" s="77" t="s">
        <v>438</v>
      </c>
      <c r="H550" s="20">
        <f>SUM(I$229:J$229)</f>
        <v>361</v>
      </c>
      <c r="I550" s="12">
        <f t="shared" si="204"/>
        <v>68.69806094182826</v>
      </c>
      <c r="J550" s="12">
        <f t="shared" si="204"/>
        <v>17.174515235457065</v>
      </c>
      <c r="K550" s="12">
        <f t="shared" si="204"/>
        <v>14.127423822714682</v>
      </c>
      <c r="L550" s="4">
        <f t="shared" si="203"/>
        <v>100</v>
      </c>
      <c r="M550" s="14"/>
      <c r="N550" s="14"/>
      <c r="O550" s="14"/>
      <c r="P550" s="14"/>
      <c r="Q550" s="14"/>
      <c r="R550" s="14"/>
      <c r="S550" s="14"/>
      <c r="T550" s="14"/>
      <c r="U550" s="14"/>
      <c r="W550" s="1"/>
      <c r="AD550" s="7"/>
      <c r="AF550" s="14"/>
      <c r="AG550" s="14"/>
      <c r="AH550" s="14"/>
      <c r="AI550" s="14"/>
      <c r="AJ550" s="14"/>
      <c r="AK550" s="14"/>
    </row>
    <row r="551" spans="2:37" ht="15" customHeight="1" x14ac:dyDescent="0.15">
      <c r="B551" s="171"/>
      <c r="C551" s="77" t="s">
        <v>439</v>
      </c>
      <c r="H551" s="20">
        <f>SUM(I$230:J$230)</f>
        <v>40</v>
      </c>
      <c r="I551" s="12">
        <f t="shared" si="204"/>
        <v>70</v>
      </c>
      <c r="J551" s="12">
        <f t="shared" si="204"/>
        <v>17.5</v>
      </c>
      <c r="K551" s="12">
        <f t="shared" si="204"/>
        <v>12.5</v>
      </c>
      <c r="L551" s="4">
        <f t="shared" si="203"/>
        <v>100</v>
      </c>
      <c r="M551" s="14"/>
      <c r="N551" s="14"/>
      <c r="O551" s="14"/>
      <c r="P551" s="14"/>
      <c r="Q551" s="14"/>
      <c r="R551" s="14"/>
      <c r="S551" s="14"/>
      <c r="T551" s="14"/>
      <c r="U551" s="14"/>
      <c r="W551" s="1"/>
      <c r="AD551" s="7"/>
      <c r="AF551" s="14"/>
      <c r="AG551" s="14"/>
      <c r="AH551" s="14"/>
      <c r="AI551" s="14"/>
      <c r="AJ551" s="14"/>
      <c r="AK551" s="14"/>
    </row>
    <row r="552" spans="2:37" ht="15" customHeight="1" x14ac:dyDescent="0.15">
      <c r="B552" s="172"/>
      <c r="C552" s="77" t="s">
        <v>440</v>
      </c>
      <c r="H552" s="20">
        <f>SUM(I$231:J$231)</f>
        <v>52</v>
      </c>
      <c r="I552" s="12">
        <f t="shared" si="204"/>
        <v>75</v>
      </c>
      <c r="J552" s="12">
        <f t="shared" si="204"/>
        <v>19.230769230769234</v>
      </c>
      <c r="K552" s="12">
        <f t="shared" si="204"/>
        <v>5.7692307692307692</v>
      </c>
      <c r="L552" s="4">
        <f t="shared" si="203"/>
        <v>100</v>
      </c>
      <c r="M552" s="14"/>
      <c r="N552" s="14"/>
      <c r="O552" s="14"/>
      <c r="P552" s="14"/>
      <c r="Q552" s="14"/>
      <c r="R552" s="14"/>
      <c r="S552" s="14"/>
      <c r="T552" s="14"/>
      <c r="U552" s="14"/>
      <c r="W552" s="1"/>
      <c r="AD552" s="7"/>
      <c r="AF552" s="14"/>
      <c r="AG552" s="14"/>
      <c r="AH552" s="14"/>
      <c r="AI552" s="14"/>
      <c r="AJ552" s="14"/>
      <c r="AK552" s="14"/>
    </row>
    <row r="553" spans="2:37" ht="15" customHeight="1" x14ac:dyDescent="0.15">
      <c r="B553" s="171"/>
      <c r="C553" s="77" t="s">
        <v>441</v>
      </c>
      <c r="H553" s="20">
        <f>SUM(I$232:J$232)</f>
        <v>31</v>
      </c>
      <c r="I553" s="12">
        <f t="shared" si="204"/>
        <v>38.70967741935484</v>
      </c>
      <c r="J553" s="12">
        <f t="shared" si="204"/>
        <v>51.612903225806448</v>
      </c>
      <c r="K553" s="12">
        <f t="shared" si="204"/>
        <v>9.67741935483871</v>
      </c>
      <c r="L553" s="4">
        <f t="shared" si="203"/>
        <v>99.999999999999986</v>
      </c>
      <c r="M553" s="14"/>
      <c r="N553" s="14"/>
      <c r="O553" s="14"/>
      <c r="P553" s="14"/>
      <c r="Q553" s="14"/>
      <c r="R553" s="14"/>
      <c r="S553" s="14"/>
      <c r="T553" s="14"/>
      <c r="U553" s="14"/>
      <c r="W553" s="1"/>
      <c r="AD553" s="7"/>
      <c r="AF553" s="14"/>
      <c r="AG553" s="14"/>
      <c r="AH553" s="14"/>
      <c r="AI553" s="14"/>
      <c r="AJ553" s="14"/>
      <c r="AK553" s="14"/>
    </row>
    <row r="554" spans="2:37" ht="15" customHeight="1" x14ac:dyDescent="0.15">
      <c r="B554" s="171"/>
      <c r="C554" s="77" t="s">
        <v>442</v>
      </c>
      <c r="H554" s="20">
        <f>SUM(I$233:J$233)</f>
        <v>26</v>
      </c>
      <c r="I554" s="12">
        <f t="shared" si="204"/>
        <v>88.461538461538453</v>
      </c>
      <c r="J554" s="12">
        <f t="shared" si="204"/>
        <v>3.8461538461538463</v>
      </c>
      <c r="K554" s="12">
        <f t="shared" si="204"/>
        <v>7.6923076923076925</v>
      </c>
      <c r="L554" s="4">
        <f t="shared" si="203"/>
        <v>99.999999999999986</v>
      </c>
      <c r="M554" s="14"/>
      <c r="N554" s="14"/>
      <c r="O554" s="14"/>
      <c r="P554" s="14"/>
      <c r="Q554" s="14"/>
      <c r="R554" s="14"/>
      <c r="S554" s="14"/>
      <c r="T554" s="14"/>
      <c r="U554" s="14"/>
      <c r="W554" s="1"/>
      <c r="AD554" s="7"/>
      <c r="AF554" s="14"/>
      <c r="AG554" s="14"/>
      <c r="AH554" s="14"/>
      <c r="AI554" s="14"/>
      <c r="AJ554" s="14"/>
      <c r="AK554" s="14"/>
    </row>
    <row r="555" spans="2:37" ht="15" customHeight="1" x14ac:dyDescent="0.15">
      <c r="B555" s="171"/>
      <c r="C555" s="77" t="s">
        <v>443</v>
      </c>
      <c r="H555" s="20">
        <f>SUM(I$234:J$234)</f>
        <v>7</v>
      </c>
      <c r="I555" s="12">
        <f t="shared" si="204"/>
        <v>71.428571428571431</v>
      </c>
      <c r="J555" s="12">
        <f t="shared" si="204"/>
        <v>0</v>
      </c>
      <c r="K555" s="12">
        <f t="shared" si="204"/>
        <v>28.571428571428569</v>
      </c>
      <c r="L555" s="4">
        <f t="shared" si="203"/>
        <v>100</v>
      </c>
      <c r="M555" s="14"/>
      <c r="N555" s="14"/>
      <c r="O555" s="14"/>
      <c r="P555" s="14"/>
      <c r="Q555" s="14"/>
      <c r="R555" s="14"/>
      <c r="S555" s="14"/>
      <c r="T555" s="14"/>
      <c r="U555" s="14"/>
      <c r="W555" s="1"/>
      <c r="AD555" s="7"/>
      <c r="AF555" s="14"/>
      <c r="AG555" s="14"/>
      <c r="AH555" s="14"/>
      <c r="AI555" s="14"/>
      <c r="AJ555" s="14"/>
      <c r="AK555" s="14"/>
    </row>
    <row r="556" spans="2:37" ht="15" customHeight="1" x14ac:dyDescent="0.15">
      <c r="B556" s="171"/>
      <c r="C556" s="77" t="s">
        <v>444</v>
      </c>
      <c r="H556" s="20">
        <f>SUM(I$235:J$235)</f>
        <v>28</v>
      </c>
      <c r="I556" s="12">
        <f t="shared" si="204"/>
        <v>85.714285714285708</v>
      </c>
      <c r="J556" s="12">
        <f t="shared" si="204"/>
        <v>10.714285714285714</v>
      </c>
      <c r="K556" s="12">
        <f t="shared" si="204"/>
        <v>3.5714285714285712</v>
      </c>
      <c r="L556" s="4">
        <f t="shared" si="203"/>
        <v>99.999999999999986</v>
      </c>
      <c r="M556" s="14"/>
      <c r="N556" s="14"/>
      <c r="O556" s="14"/>
      <c r="P556" s="14"/>
      <c r="Q556" s="14"/>
      <c r="R556" s="14"/>
      <c r="S556" s="14"/>
      <c r="T556" s="14"/>
      <c r="U556" s="14"/>
      <c r="W556" s="1"/>
      <c r="AD556" s="7"/>
      <c r="AF556" s="14"/>
      <c r="AG556" s="14"/>
      <c r="AH556" s="14"/>
      <c r="AI556" s="14"/>
      <c r="AJ556" s="14"/>
      <c r="AK556" s="14"/>
    </row>
    <row r="557" spans="2:37" ht="15" customHeight="1" x14ac:dyDescent="0.15">
      <c r="B557" s="171"/>
      <c r="C557" s="77" t="s">
        <v>445</v>
      </c>
      <c r="H557" s="20">
        <f>SUM(I$236:J$236)</f>
        <v>5</v>
      </c>
      <c r="I557" s="12">
        <f t="shared" si="204"/>
        <v>80</v>
      </c>
      <c r="J557" s="12">
        <f t="shared" si="204"/>
        <v>0</v>
      </c>
      <c r="K557" s="12">
        <f t="shared" si="204"/>
        <v>20</v>
      </c>
      <c r="L557" s="4">
        <f t="shared" si="203"/>
        <v>100</v>
      </c>
      <c r="M557" s="14"/>
      <c r="N557" s="14"/>
      <c r="O557" s="14"/>
      <c r="P557" s="14"/>
      <c r="Q557" s="14"/>
      <c r="R557" s="14"/>
      <c r="S557" s="14"/>
      <c r="T557" s="14"/>
      <c r="U557" s="14"/>
      <c r="W557" s="1"/>
      <c r="AD557" s="7"/>
      <c r="AF557" s="14"/>
      <c r="AG557" s="14"/>
      <c r="AH557" s="14"/>
      <c r="AI557" s="14"/>
      <c r="AJ557" s="14"/>
      <c r="AK557" s="14"/>
    </row>
    <row r="558" spans="2:37" ht="15" customHeight="1" x14ac:dyDescent="0.15">
      <c r="B558" s="173"/>
      <c r="C558" s="65" t="s">
        <v>446</v>
      </c>
      <c r="D558" s="36"/>
      <c r="E558" s="36"/>
      <c r="F558" s="36"/>
      <c r="G558" s="36"/>
      <c r="H558" s="21">
        <f>SUM(I$237:J$237)</f>
        <v>24</v>
      </c>
      <c r="I558" s="13">
        <f t="shared" si="204"/>
        <v>87.5</v>
      </c>
      <c r="J558" s="13">
        <f t="shared" si="204"/>
        <v>8.3333333333333321</v>
      </c>
      <c r="K558" s="13">
        <f t="shared" si="204"/>
        <v>4.1666666666666661</v>
      </c>
      <c r="L558" s="5">
        <f t="shared" si="203"/>
        <v>100</v>
      </c>
      <c r="M558" s="14"/>
      <c r="N558" s="14"/>
      <c r="O558" s="14"/>
      <c r="P558" s="14"/>
      <c r="Q558" s="14"/>
      <c r="R558" s="14"/>
      <c r="S558" s="14"/>
      <c r="T558" s="14"/>
      <c r="U558" s="14"/>
      <c r="W558" s="1"/>
      <c r="AD558" s="7"/>
      <c r="AF558" s="14"/>
      <c r="AG558" s="14"/>
      <c r="AH558" s="14"/>
      <c r="AI558" s="14"/>
      <c r="AJ558" s="14"/>
      <c r="AK558" s="14"/>
    </row>
    <row r="559" spans="2:37" ht="15" customHeight="1" x14ac:dyDescent="0.15">
      <c r="B559" s="62"/>
      <c r="C559" s="55"/>
      <c r="D559" s="55"/>
      <c r="E559" s="55"/>
      <c r="F559" s="53"/>
      <c r="G559" s="53"/>
      <c r="H559" s="14"/>
      <c r="I559" s="14"/>
      <c r="J559" s="14"/>
      <c r="K559" s="14"/>
      <c r="L559" s="14"/>
      <c r="M559" s="14"/>
      <c r="N559" s="14"/>
      <c r="O559" s="14"/>
      <c r="P559" s="14"/>
      <c r="Q559" s="14"/>
      <c r="R559" s="14"/>
      <c r="S559" s="14"/>
      <c r="T559" s="14"/>
      <c r="U559" s="14"/>
      <c r="W559" s="1"/>
      <c r="AD559" s="7"/>
      <c r="AF559" s="14"/>
      <c r="AG559" s="14"/>
      <c r="AH559" s="14"/>
      <c r="AI559" s="14"/>
      <c r="AJ559" s="14"/>
      <c r="AK559" s="14"/>
    </row>
    <row r="560" spans="2:37" ht="15" customHeight="1" x14ac:dyDescent="0.15">
      <c r="B560" s="38" t="s">
        <v>390</v>
      </c>
      <c r="C560" s="28"/>
      <c r="D560" s="28"/>
      <c r="E560" s="28"/>
      <c r="F560" s="28"/>
      <c r="G560" s="28"/>
      <c r="H560" s="29"/>
      <c r="I560" s="118" t="s">
        <v>290</v>
      </c>
      <c r="J560" s="117" t="s">
        <v>291</v>
      </c>
      <c r="K560" s="82" t="s">
        <v>287</v>
      </c>
      <c r="L560" s="81" t="s">
        <v>288</v>
      </c>
      <c r="W560" s="1"/>
      <c r="AD560" s="7"/>
      <c r="AF560" s="14"/>
      <c r="AG560" s="14"/>
    </row>
    <row r="561" spans="2:37" ht="15" customHeight="1" x14ac:dyDescent="0.15">
      <c r="B561" s="170" t="s">
        <v>2</v>
      </c>
      <c r="C561" s="77" t="s">
        <v>435</v>
      </c>
      <c r="H561" s="190"/>
      <c r="I561" s="9">
        <v>264</v>
      </c>
      <c r="J561" s="9">
        <v>29</v>
      </c>
      <c r="K561" s="9">
        <v>26</v>
      </c>
      <c r="L561" s="18">
        <f t="shared" ref="L561:L573" si="205">SUM(I561:K561)</f>
        <v>319</v>
      </c>
      <c r="W561" s="1"/>
      <c r="AD561" s="7"/>
      <c r="AF561" s="14"/>
      <c r="AG561" s="14"/>
    </row>
    <row r="562" spans="2:37" ht="15" customHeight="1" x14ac:dyDescent="0.15">
      <c r="B562" s="171"/>
      <c r="C562" s="77" t="s">
        <v>436</v>
      </c>
      <c r="H562" s="190"/>
      <c r="I562" s="9">
        <v>307</v>
      </c>
      <c r="J562" s="9">
        <v>208</v>
      </c>
      <c r="K562" s="9">
        <v>62</v>
      </c>
      <c r="L562" s="18">
        <f t="shared" si="205"/>
        <v>577</v>
      </c>
      <c r="M562" s="14"/>
      <c r="Q562" s="14"/>
      <c r="R562" s="14"/>
      <c r="S562" s="14"/>
      <c r="T562" s="14"/>
      <c r="U562" s="14"/>
      <c r="W562" s="1"/>
      <c r="AD562" s="7"/>
      <c r="AF562" s="14"/>
      <c r="AG562" s="14"/>
      <c r="AK562" s="14"/>
    </row>
    <row r="563" spans="2:37" ht="15" customHeight="1" x14ac:dyDescent="0.15">
      <c r="B563" s="171"/>
      <c r="C563" s="77" t="s">
        <v>437</v>
      </c>
      <c r="H563" s="190"/>
      <c r="I563" s="9">
        <v>113</v>
      </c>
      <c r="J563" s="9">
        <v>43</v>
      </c>
      <c r="K563" s="9">
        <v>16</v>
      </c>
      <c r="L563" s="18">
        <f t="shared" si="205"/>
        <v>172</v>
      </c>
      <c r="M563" s="14"/>
      <c r="Q563" s="14"/>
      <c r="R563" s="14"/>
      <c r="S563" s="14"/>
      <c r="T563" s="14"/>
      <c r="U563" s="14"/>
      <c r="W563" s="1"/>
      <c r="AD563" s="7"/>
      <c r="AF563" s="14"/>
      <c r="AG563" s="14"/>
      <c r="AK563" s="14"/>
    </row>
    <row r="564" spans="2:37" ht="15" customHeight="1" x14ac:dyDescent="0.15">
      <c r="B564" s="171"/>
      <c r="C564" s="77" t="s">
        <v>438</v>
      </c>
      <c r="H564" s="190"/>
      <c r="I564" s="9">
        <v>382</v>
      </c>
      <c r="J564" s="9">
        <v>28</v>
      </c>
      <c r="K564" s="9">
        <v>44</v>
      </c>
      <c r="L564" s="18">
        <f t="shared" si="205"/>
        <v>454</v>
      </c>
      <c r="M564" s="14"/>
      <c r="Q564" s="14"/>
      <c r="R564" s="14"/>
      <c r="S564" s="14"/>
      <c r="T564" s="14"/>
      <c r="U564" s="14"/>
      <c r="W564" s="1"/>
      <c r="AD564" s="7"/>
      <c r="AF564" s="14"/>
      <c r="AG564" s="14"/>
      <c r="AK564" s="14"/>
    </row>
    <row r="565" spans="2:37" ht="15" customHeight="1" x14ac:dyDescent="0.15">
      <c r="B565" s="171"/>
      <c r="C565" s="77" t="s">
        <v>439</v>
      </c>
      <c r="H565" s="190"/>
      <c r="I565" s="9">
        <v>54</v>
      </c>
      <c r="J565" s="9">
        <v>3</v>
      </c>
      <c r="K565" s="9">
        <v>9</v>
      </c>
      <c r="L565" s="18">
        <f t="shared" si="205"/>
        <v>66</v>
      </c>
      <c r="M565" s="14"/>
      <c r="Q565" s="14"/>
      <c r="R565" s="14"/>
      <c r="S565" s="14"/>
      <c r="T565" s="14"/>
      <c r="U565" s="14"/>
      <c r="W565" s="1"/>
      <c r="AD565" s="7"/>
      <c r="AF565" s="14"/>
      <c r="AG565" s="14"/>
      <c r="AK565" s="14"/>
    </row>
    <row r="566" spans="2:37" ht="15" customHeight="1" x14ac:dyDescent="0.15">
      <c r="B566" s="171"/>
      <c r="C566" s="77" t="s">
        <v>440</v>
      </c>
      <c r="H566" s="190"/>
      <c r="I566" s="9">
        <v>91</v>
      </c>
      <c r="J566" s="9">
        <v>8</v>
      </c>
      <c r="K566" s="9">
        <v>15</v>
      </c>
      <c r="L566" s="18">
        <f t="shared" si="205"/>
        <v>114</v>
      </c>
      <c r="M566" s="14"/>
      <c r="Q566" s="14"/>
      <c r="R566" s="14"/>
      <c r="S566" s="14"/>
      <c r="T566" s="14"/>
      <c r="U566" s="14"/>
      <c r="W566" s="1"/>
      <c r="AD566" s="7"/>
      <c r="AF566" s="14"/>
      <c r="AG566" s="14"/>
      <c r="AK566" s="14"/>
    </row>
    <row r="567" spans="2:37" ht="15" customHeight="1" x14ac:dyDescent="0.15">
      <c r="B567" s="171"/>
      <c r="C567" s="77" t="s">
        <v>441</v>
      </c>
      <c r="H567" s="190"/>
      <c r="I567" s="9">
        <v>42</v>
      </c>
      <c r="J567" s="9">
        <v>38</v>
      </c>
      <c r="K567" s="9">
        <v>5</v>
      </c>
      <c r="L567" s="18">
        <f t="shared" si="205"/>
        <v>85</v>
      </c>
      <c r="M567" s="14"/>
      <c r="Q567" s="14"/>
      <c r="R567" s="14"/>
      <c r="S567" s="14"/>
      <c r="T567" s="14"/>
      <c r="U567" s="14"/>
      <c r="W567" s="1"/>
      <c r="AD567" s="7"/>
      <c r="AF567" s="14"/>
      <c r="AG567" s="14"/>
      <c r="AK567" s="14"/>
    </row>
    <row r="568" spans="2:37" ht="15" customHeight="1" x14ac:dyDescent="0.15">
      <c r="B568" s="171"/>
      <c r="C568" s="77" t="s">
        <v>442</v>
      </c>
      <c r="H568" s="190"/>
      <c r="I568" s="9">
        <v>41</v>
      </c>
      <c r="J568" s="9">
        <v>1</v>
      </c>
      <c r="K568" s="9">
        <v>7</v>
      </c>
      <c r="L568" s="18">
        <f t="shared" si="205"/>
        <v>49</v>
      </c>
      <c r="M568" s="14"/>
      <c r="Q568" s="14"/>
      <c r="R568" s="14"/>
      <c r="S568" s="14"/>
      <c r="T568" s="14"/>
      <c r="U568" s="14"/>
      <c r="W568" s="1"/>
      <c r="AD568" s="7"/>
      <c r="AF568" s="14"/>
      <c r="AG568" s="14"/>
      <c r="AK568" s="14"/>
    </row>
    <row r="569" spans="2:37" ht="15" customHeight="1" x14ac:dyDescent="0.15">
      <c r="B569" s="171"/>
      <c r="C569" s="77" t="s">
        <v>443</v>
      </c>
      <c r="H569" s="190"/>
      <c r="I569" s="9">
        <v>21</v>
      </c>
      <c r="J569" s="9">
        <v>0</v>
      </c>
      <c r="K569" s="9">
        <v>1</v>
      </c>
      <c r="L569" s="18">
        <f t="shared" si="205"/>
        <v>22</v>
      </c>
      <c r="M569" s="14"/>
      <c r="Q569" s="14"/>
      <c r="R569" s="14"/>
      <c r="S569" s="14"/>
      <c r="T569" s="14"/>
      <c r="U569" s="14"/>
      <c r="W569" s="1"/>
      <c r="AD569" s="7"/>
      <c r="AF569" s="14"/>
      <c r="AG569" s="14"/>
      <c r="AK569" s="14"/>
    </row>
    <row r="570" spans="2:37" ht="15" customHeight="1" x14ac:dyDescent="0.15">
      <c r="B570" s="171"/>
      <c r="C570" s="77" t="s">
        <v>444</v>
      </c>
      <c r="H570" s="190"/>
      <c r="I570" s="9">
        <v>69</v>
      </c>
      <c r="J570" s="9">
        <v>6</v>
      </c>
      <c r="K570" s="9">
        <v>8</v>
      </c>
      <c r="L570" s="18">
        <f t="shared" si="205"/>
        <v>83</v>
      </c>
      <c r="M570" s="14"/>
      <c r="Q570" s="14"/>
      <c r="R570" s="14"/>
      <c r="S570" s="14"/>
      <c r="T570" s="14"/>
      <c r="U570" s="14"/>
      <c r="W570" s="1"/>
      <c r="AD570" s="7"/>
      <c r="AF570" s="14"/>
      <c r="AG570" s="14"/>
      <c r="AK570" s="14"/>
    </row>
    <row r="571" spans="2:37" ht="15" customHeight="1" x14ac:dyDescent="0.15">
      <c r="B571" s="171"/>
      <c r="C571" s="77" t="s">
        <v>445</v>
      </c>
      <c r="H571" s="190"/>
      <c r="I571" s="9">
        <v>16</v>
      </c>
      <c r="J571" s="9">
        <v>2</v>
      </c>
      <c r="K571" s="9">
        <v>3</v>
      </c>
      <c r="L571" s="18">
        <f t="shared" si="205"/>
        <v>21</v>
      </c>
      <c r="M571" s="14"/>
      <c r="Q571" s="14"/>
      <c r="R571" s="14"/>
      <c r="S571" s="14"/>
      <c r="T571" s="14"/>
      <c r="U571" s="14"/>
      <c r="W571" s="1"/>
      <c r="AD571" s="7"/>
      <c r="AF571" s="14"/>
      <c r="AG571" s="14"/>
      <c r="AK571" s="14"/>
    </row>
    <row r="572" spans="2:37" ht="15" customHeight="1" x14ac:dyDescent="0.15">
      <c r="B572" s="173"/>
      <c r="C572" s="65" t="s">
        <v>446</v>
      </c>
      <c r="D572" s="36"/>
      <c r="E572" s="36"/>
      <c r="F572" s="36"/>
      <c r="G572" s="36"/>
      <c r="H572" s="124"/>
      <c r="I572" s="10">
        <v>45</v>
      </c>
      <c r="J572" s="10">
        <v>5</v>
      </c>
      <c r="K572" s="10">
        <v>9</v>
      </c>
      <c r="L572" s="19">
        <f t="shared" si="205"/>
        <v>59</v>
      </c>
      <c r="M572" s="14"/>
      <c r="Q572" s="14"/>
      <c r="R572" s="14"/>
      <c r="S572" s="14"/>
      <c r="T572" s="14"/>
      <c r="U572" s="14"/>
      <c r="W572" s="1"/>
      <c r="AD572" s="7"/>
      <c r="AF572" s="14"/>
      <c r="AG572" s="14"/>
      <c r="AK572" s="14"/>
    </row>
    <row r="573" spans="2:37" ht="15" customHeight="1" x14ac:dyDescent="0.15">
      <c r="B573" s="230" t="s">
        <v>3</v>
      </c>
      <c r="C573" s="77" t="s">
        <v>435</v>
      </c>
      <c r="H573" s="20">
        <f>L561</f>
        <v>319</v>
      </c>
      <c r="I573" s="12">
        <f>IF($H573=0,0,I561/$H573*100)</f>
        <v>82.758620689655174</v>
      </c>
      <c r="J573" s="12">
        <f>IF($H573=0,0,J561/$H573*100)</f>
        <v>9.0909090909090917</v>
      </c>
      <c r="K573" s="12">
        <f>IF($H573=0,0,K561/$H573*100)</f>
        <v>8.1504702194357357</v>
      </c>
      <c r="L573" s="4">
        <f t="shared" si="205"/>
        <v>100</v>
      </c>
      <c r="M573" s="14"/>
      <c r="N573" s="14"/>
      <c r="O573" s="14"/>
      <c r="P573" s="14"/>
      <c r="Q573" s="14"/>
      <c r="R573" s="14"/>
      <c r="S573" s="14"/>
      <c r="T573" s="14"/>
      <c r="U573" s="14"/>
      <c r="W573" s="1"/>
      <c r="AD573" s="7"/>
      <c r="AF573" s="14"/>
      <c r="AG573" s="14"/>
      <c r="AH573" s="14"/>
      <c r="AI573" s="14"/>
      <c r="AJ573" s="14"/>
      <c r="AK573" s="14"/>
    </row>
    <row r="574" spans="2:37" ht="15" customHeight="1" x14ac:dyDescent="0.15">
      <c r="B574" s="171"/>
      <c r="C574" s="77" t="s">
        <v>436</v>
      </c>
      <c r="H574" s="20">
        <f t="shared" ref="H574:H584" si="206">L562</f>
        <v>577</v>
      </c>
      <c r="I574" s="12">
        <f t="shared" ref="I574:K574" si="207">IF($H574=0,0,I562/$H574*100)</f>
        <v>53.206239168110912</v>
      </c>
      <c r="J574" s="12">
        <f t="shared" si="207"/>
        <v>36.048526863084923</v>
      </c>
      <c r="K574" s="12">
        <f t="shared" si="207"/>
        <v>10.745233968804159</v>
      </c>
      <c r="L574" s="4">
        <f t="shared" ref="L574:L584" si="208">SUM(I574:K574)</f>
        <v>99.999999999999986</v>
      </c>
      <c r="M574" s="14"/>
      <c r="N574" s="14"/>
      <c r="O574" s="14"/>
      <c r="P574" s="14"/>
      <c r="Q574" s="14"/>
      <c r="R574" s="14"/>
      <c r="S574" s="14"/>
      <c r="T574" s="14"/>
      <c r="U574" s="14"/>
      <c r="W574" s="1"/>
      <c r="AD574" s="7"/>
      <c r="AF574" s="14"/>
      <c r="AG574" s="14"/>
      <c r="AH574" s="14"/>
      <c r="AI574" s="14"/>
      <c r="AJ574" s="14"/>
      <c r="AK574" s="14"/>
    </row>
    <row r="575" spans="2:37" ht="15" customHeight="1" x14ac:dyDescent="0.15">
      <c r="B575" s="171"/>
      <c r="C575" s="77" t="s">
        <v>437</v>
      </c>
      <c r="H575" s="20">
        <f t="shared" si="206"/>
        <v>172</v>
      </c>
      <c r="I575" s="12">
        <f t="shared" ref="I575:K575" si="209">IF($H575=0,0,I563/$H575*100)</f>
        <v>65.697674418604649</v>
      </c>
      <c r="J575" s="12">
        <f t="shared" si="209"/>
        <v>25</v>
      </c>
      <c r="K575" s="12">
        <f t="shared" si="209"/>
        <v>9.3023255813953494</v>
      </c>
      <c r="L575" s="4">
        <f t="shared" si="208"/>
        <v>100</v>
      </c>
      <c r="M575" s="14"/>
      <c r="N575" s="14"/>
      <c r="O575" s="14"/>
      <c r="P575" s="14"/>
      <c r="Q575" s="14"/>
      <c r="R575" s="14"/>
      <c r="S575" s="14"/>
      <c r="T575" s="14"/>
      <c r="U575" s="14"/>
      <c r="W575" s="1"/>
      <c r="AD575" s="7"/>
      <c r="AF575" s="14"/>
      <c r="AG575" s="14"/>
      <c r="AH575" s="14"/>
      <c r="AI575" s="14"/>
      <c r="AJ575" s="14"/>
      <c r="AK575" s="14"/>
    </row>
    <row r="576" spans="2:37" ht="15" customHeight="1" x14ac:dyDescent="0.15">
      <c r="B576" s="171"/>
      <c r="C576" s="77" t="s">
        <v>438</v>
      </c>
      <c r="H576" s="20">
        <f t="shared" si="206"/>
        <v>454</v>
      </c>
      <c r="I576" s="12">
        <f t="shared" ref="I576:K576" si="210">IF($H576=0,0,I564/$H576*100)</f>
        <v>84.140969162995589</v>
      </c>
      <c r="J576" s="12">
        <f t="shared" si="210"/>
        <v>6.1674008810572687</v>
      </c>
      <c r="K576" s="12">
        <f t="shared" si="210"/>
        <v>9.6916299559471373</v>
      </c>
      <c r="L576" s="4">
        <f t="shared" si="208"/>
        <v>99.999999999999986</v>
      </c>
      <c r="M576" s="14"/>
      <c r="N576" s="14"/>
      <c r="O576" s="14"/>
      <c r="P576" s="14"/>
      <c r="Q576" s="14"/>
      <c r="R576" s="14"/>
      <c r="S576" s="14"/>
      <c r="T576" s="14"/>
      <c r="U576" s="14"/>
      <c r="W576" s="1"/>
      <c r="AD576" s="7"/>
      <c r="AF576" s="14"/>
      <c r="AG576" s="14"/>
      <c r="AH576" s="14"/>
      <c r="AI576" s="14"/>
      <c r="AJ576" s="14"/>
      <c r="AK576" s="14"/>
    </row>
    <row r="577" spans="2:37" ht="15" customHeight="1" x14ac:dyDescent="0.15">
      <c r="B577" s="171"/>
      <c r="C577" s="77" t="s">
        <v>439</v>
      </c>
      <c r="H577" s="20">
        <f t="shared" si="206"/>
        <v>66</v>
      </c>
      <c r="I577" s="12">
        <f t="shared" ref="I577:K577" si="211">IF($H577=0,0,I565/$H577*100)</f>
        <v>81.818181818181827</v>
      </c>
      <c r="J577" s="12">
        <f t="shared" si="211"/>
        <v>4.5454545454545459</v>
      </c>
      <c r="K577" s="12">
        <f t="shared" si="211"/>
        <v>13.636363636363635</v>
      </c>
      <c r="L577" s="4">
        <f t="shared" si="208"/>
        <v>100.00000000000001</v>
      </c>
      <c r="M577" s="14"/>
      <c r="N577" s="14"/>
      <c r="O577" s="14"/>
      <c r="P577" s="14"/>
      <c r="Q577" s="14"/>
      <c r="R577" s="14"/>
      <c r="S577" s="14"/>
      <c r="T577" s="14"/>
      <c r="U577" s="14"/>
      <c r="W577" s="1"/>
      <c r="AD577" s="7"/>
      <c r="AF577" s="14"/>
      <c r="AG577" s="14"/>
      <c r="AH577" s="14"/>
      <c r="AI577" s="14"/>
      <c r="AJ577" s="14"/>
      <c r="AK577" s="14"/>
    </row>
    <row r="578" spans="2:37" ht="15" customHeight="1" x14ac:dyDescent="0.15">
      <c r="B578" s="171"/>
      <c r="C578" s="77" t="s">
        <v>440</v>
      </c>
      <c r="H578" s="20">
        <f t="shared" si="206"/>
        <v>114</v>
      </c>
      <c r="I578" s="12">
        <f t="shared" ref="I578:K578" si="212">IF($H578=0,0,I566/$H578*100)</f>
        <v>79.824561403508781</v>
      </c>
      <c r="J578" s="12">
        <f t="shared" si="212"/>
        <v>7.0175438596491224</v>
      </c>
      <c r="K578" s="12">
        <f t="shared" si="212"/>
        <v>13.157894736842104</v>
      </c>
      <c r="L578" s="4">
        <f t="shared" si="208"/>
        <v>100.00000000000001</v>
      </c>
      <c r="M578" s="14"/>
      <c r="N578" s="14"/>
      <c r="O578" s="14"/>
      <c r="P578" s="14"/>
      <c r="Q578" s="14"/>
      <c r="R578" s="14"/>
      <c r="S578" s="14"/>
      <c r="T578" s="14"/>
      <c r="U578" s="14"/>
      <c r="W578" s="1"/>
      <c r="AD578" s="7"/>
      <c r="AF578" s="14"/>
      <c r="AG578" s="14"/>
      <c r="AH578" s="14"/>
      <c r="AI578" s="14"/>
      <c r="AJ578" s="14"/>
      <c r="AK578" s="14"/>
    </row>
    <row r="579" spans="2:37" ht="15" customHeight="1" x14ac:dyDescent="0.15">
      <c r="B579" s="171"/>
      <c r="C579" s="77" t="s">
        <v>441</v>
      </c>
      <c r="H579" s="20">
        <f t="shared" si="206"/>
        <v>85</v>
      </c>
      <c r="I579" s="12">
        <f t="shared" ref="I579:K579" si="213">IF($H579=0,0,I567/$H579*100)</f>
        <v>49.411764705882355</v>
      </c>
      <c r="J579" s="12">
        <f t="shared" si="213"/>
        <v>44.705882352941181</v>
      </c>
      <c r="K579" s="12">
        <f t="shared" si="213"/>
        <v>5.8823529411764701</v>
      </c>
      <c r="L579" s="4">
        <f t="shared" si="208"/>
        <v>100</v>
      </c>
      <c r="M579" s="14"/>
      <c r="N579" s="14"/>
      <c r="O579" s="14"/>
      <c r="P579" s="14"/>
      <c r="Q579" s="14"/>
      <c r="R579" s="14"/>
      <c r="S579" s="14"/>
      <c r="T579" s="14"/>
      <c r="U579" s="14"/>
      <c r="W579" s="1"/>
      <c r="AD579" s="7"/>
      <c r="AF579" s="14"/>
      <c r="AG579" s="14"/>
      <c r="AH579" s="14"/>
      <c r="AI579" s="14"/>
      <c r="AJ579" s="14"/>
      <c r="AK579" s="14"/>
    </row>
    <row r="580" spans="2:37" ht="15" customHeight="1" x14ac:dyDescent="0.15">
      <c r="B580" s="171"/>
      <c r="C580" s="77" t="s">
        <v>442</v>
      </c>
      <c r="H580" s="20">
        <f t="shared" si="206"/>
        <v>49</v>
      </c>
      <c r="I580" s="12">
        <f t="shared" ref="I580:K580" si="214">IF($H580=0,0,I568/$H580*100)</f>
        <v>83.673469387755105</v>
      </c>
      <c r="J580" s="12">
        <f t="shared" si="214"/>
        <v>2.0408163265306123</v>
      </c>
      <c r="K580" s="12">
        <f t="shared" si="214"/>
        <v>14.285714285714285</v>
      </c>
      <c r="L580" s="4">
        <f t="shared" si="208"/>
        <v>100</v>
      </c>
      <c r="M580" s="14"/>
      <c r="N580" s="14"/>
      <c r="O580" s="14"/>
      <c r="P580" s="14"/>
      <c r="Q580" s="14"/>
      <c r="R580" s="14"/>
      <c r="S580" s="14"/>
      <c r="T580" s="14"/>
      <c r="U580" s="14"/>
      <c r="W580" s="1"/>
      <c r="AD580" s="7"/>
      <c r="AF580" s="14"/>
      <c r="AG580" s="14"/>
      <c r="AH580" s="14"/>
      <c r="AI580" s="14"/>
      <c r="AJ580" s="14"/>
      <c r="AK580" s="14"/>
    </row>
    <row r="581" spans="2:37" ht="15" customHeight="1" x14ac:dyDescent="0.15">
      <c r="B581" s="171"/>
      <c r="C581" s="77" t="s">
        <v>443</v>
      </c>
      <c r="H581" s="20">
        <f t="shared" si="206"/>
        <v>22</v>
      </c>
      <c r="I581" s="12">
        <f t="shared" ref="I581:K581" si="215">IF($H581=0,0,I569/$H581*100)</f>
        <v>95.454545454545453</v>
      </c>
      <c r="J581" s="12">
        <f t="shared" si="215"/>
        <v>0</v>
      </c>
      <c r="K581" s="12">
        <f t="shared" si="215"/>
        <v>4.5454545454545459</v>
      </c>
      <c r="L581" s="4">
        <f t="shared" si="208"/>
        <v>100</v>
      </c>
      <c r="M581" s="14"/>
      <c r="N581" s="14"/>
      <c r="O581" s="14"/>
      <c r="P581" s="14"/>
      <c r="Q581" s="14"/>
      <c r="R581" s="14"/>
      <c r="S581" s="14"/>
      <c r="T581" s="14"/>
      <c r="U581" s="14"/>
      <c r="W581" s="1"/>
      <c r="AD581" s="7"/>
      <c r="AF581" s="14"/>
      <c r="AG581" s="14"/>
      <c r="AH581" s="14"/>
      <c r="AI581" s="14"/>
      <c r="AJ581" s="14"/>
      <c r="AK581" s="14"/>
    </row>
    <row r="582" spans="2:37" ht="15" customHeight="1" x14ac:dyDescent="0.15">
      <c r="B582" s="171"/>
      <c r="C582" s="77" t="s">
        <v>444</v>
      </c>
      <c r="H582" s="20">
        <f t="shared" si="206"/>
        <v>83</v>
      </c>
      <c r="I582" s="12">
        <f t="shared" ref="I582:K582" si="216">IF($H582=0,0,I570/$H582*100)</f>
        <v>83.132530120481931</v>
      </c>
      <c r="J582" s="12">
        <f t="shared" si="216"/>
        <v>7.2289156626506017</v>
      </c>
      <c r="K582" s="12">
        <f t="shared" si="216"/>
        <v>9.6385542168674707</v>
      </c>
      <c r="L582" s="4">
        <f t="shared" si="208"/>
        <v>100.00000000000001</v>
      </c>
      <c r="M582" s="14"/>
      <c r="N582" s="14"/>
      <c r="O582" s="14"/>
      <c r="P582" s="14"/>
      <c r="Q582" s="14"/>
      <c r="R582" s="14"/>
      <c r="S582" s="14"/>
      <c r="T582" s="14"/>
      <c r="U582" s="14"/>
      <c r="W582" s="1"/>
      <c r="AD582" s="7"/>
      <c r="AF582" s="14"/>
      <c r="AG582" s="14"/>
      <c r="AH582" s="14"/>
      <c r="AI582" s="14"/>
      <c r="AJ582" s="14"/>
      <c r="AK582" s="14"/>
    </row>
    <row r="583" spans="2:37" ht="15" customHeight="1" x14ac:dyDescent="0.15">
      <c r="B583" s="171"/>
      <c r="C583" s="77" t="s">
        <v>445</v>
      </c>
      <c r="H583" s="20">
        <f t="shared" si="206"/>
        <v>21</v>
      </c>
      <c r="I583" s="12">
        <f t="shared" ref="I583:K583" si="217">IF($H583=0,0,I571/$H583*100)</f>
        <v>76.19047619047619</v>
      </c>
      <c r="J583" s="12">
        <f t="shared" si="217"/>
        <v>9.5238095238095237</v>
      </c>
      <c r="K583" s="12">
        <f t="shared" si="217"/>
        <v>14.285714285714285</v>
      </c>
      <c r="L583" s="4">
        <f t="shared" si="208"/>
        <v>100</v>
      </c>
      <c r="M583" s="14"/>
      <c r="N583" s="14"/>
      <c r="O583" s="14"/>
      <c r="P583" s="14"/>
      <c r="Q583" s="14"/>
      <c r="R583" s="14"/>
      <c r="S583" s="14"/>
      <c r="T583" s="14"/>
      <c r="U583" s="14"/>
      <c r="W583" s="1"/>
      <c r="AD583" s="7"/>
      <c r="AF583" s="14"/>
      <c r="AG583" s="14"/>
      <c r="AH583" s="14"/>
      <c r="AI583" s="14"/>
      <c r="AJ583" s="14"/>
      <c r="AK583" s="14"/>
    </row>
    <row r="584" spans="2:37" ht="15" customHeight="1" x14ac:dyDescent="0.15">
      <c r="B584" s="173"/>
      <c r="C584" s="65" t="s">
        <v>446</v>
      </c>
      <c r="D584" s="36"/>
      <c r="E584" s="36"/>
      <c r="F584" s="36"/>
      <c r="G584" s="36"/>
      <c r="H584" s="21">
        <f t="shared" si="206"/>
        <v>59</v>
      </c>
      <c r="I584" s="13">
        <f t="shared" ref="I584:K584" si="218">IF($H584=0,0,I572/$H584*100)</f>
        <v>76.271186440677965</v>
      </c>
      <c r="J584" s="13">
        <f t="shared" si="218"/>
        <v>8.4745762711864394</v>
      </c>
      <c r="K584" s="13">
        <f t="shared" si="218"/>
        <v>15.254237288135593</v>
      </c>
      <c r="L584" s="5">
        <f t="shared" si="208"/>
        <v>100</v>
      </c>
      <c r="M584" s="14"/>
      <c r="N584" s="14"/>
      <c r="O584" s="14"/>
      <c r="P584" s="14"/>
      <c r="Q584" s="14"/>
      <c r="R584" s="14"/>
      <c r="S584" s="14"/>
      <c r="T584" s="14"/>
      <c r="U584" s="14"/>
      <c r="W584" s="1"/>
      <c r="AD584" s="7"/>
      <c r="AF584" s="14"/>
      <c r="AG584" s="14"/>
      <c r="AH584" s="14"/>
      <c r="AI584" s="14"/>
      <c r="AJ584" s="14"/>
      <c r="AK584" s="14"/>
    </row>
    <row r="585" spans="2:37" ht="15" customHeight="1" x14ac:dyDescent="0.15">
      <c r="B585" s="62"/>
      <c r="C585" s="55"/>
      <c r="D585" s="55"/>
      <c r="E585" s="55"/>
      <c r="F585" s="53"/>
      <c r="G585" s="53"/>
      <c r="H585" s="14"/>
      <c r="I585" s="14"/>
      <c r="J585" s="14"/>
      <c r="K585" s="14"/>
      <c r="L585" s="14"/>
      <c r="M585" s="14"/>
      <c r="N585" s="14"/>
      <c r="O585" s="14"/>
      <c r="P585" s="14"/>
      <c r="Q585" s="14"/>
      <c r="R585" s="14"/>
      <c r="S585" s="14"/>
      <c r="T585" s="14"/>
      <c r="U585" s="14"/>
      <c r="W585" s="1"/>
      <c r="AD585" s="7"/>
      <c r="AF585" s="14"/>
      <c r="AG585" s="14"/>
      <c r="AH585" s="14"/>
      <c r="AI585" s="14"/>
      <c r="AJ585" s="14"/>
      <c r="AK585" s="14"/>
    </row>
    <row r="586" spans="2:37" ht="15" customHeight="1" x14ac:dyDescent="0.15">
      <c r="B586" s="57" t="s">
        <v>186</v>
      </c>
      <c r="C586" s="58"/>
      <c r="D586" s="28"/>
      <c r="E586" s="28"/>
      <c r="F586" s="28"/>
      <c r="G586" s="28"/>
      <c r="H586" s="29"/>
      <c r="I586" s="118" t="s">
        <v>290</v>
      </c>
      <c r="J586" s="117" t="s">
        <v>291</v>
      </c>
      <c r="K586" s="82" t="s">
        <v>287</v>
      </c>
      <c r="L586" s="81" t="s">
        <v>288</v>
      </c>
      <c r="W586" s="1"/>
      <c r="AD586" s="7"/>
      <c r="AF586" s="14"/>
      <c r="AG586" s="14"/>
    </row>
    <row r="587" spans="2:37" ht="15" customHeight="1" x14ac:dyDescent="0.15">
      <c r="B587" s="170" t="s">
        <v>289</v>
      </c>
      <c r="C587" s="64" t="s">
        <v>435</v>
      </c>
      <c r="H587" s="190"/>
      <c r="I587" s="8">
        <v>246</v>
      </c>
      <c r="J587" s="8">
        <v>27</v>
      </c>
      <c r="K587" s="8">
        <v>25</v>
      </c>
      <c r="L587" s="17">
        <f t="shared" ref="L587:L610" si="219">SUM(I587:K587)</f>
        <v>298</v>
      </c>
      <c r="W587" s="1"/>
      <c r="AD587" s="7"/>
      <c r="AF587" s="14"/>
      <c r="AG587" s="14"/>
    </row>
    <row r="588" spans="2:37" ht="15" customHeight="1" x14ac:dyDescent="0.15">
      <c r="B588" s="171"/>
      <c r="C588" s="77" t="s">
        <v>436</v>
      </c>
      <c r="H588" s="190"/>
      <c r="I588" s="9">
        <v>292</v>
      </c>
      <c r="J588" s="9">
        <v>206</v>
      </c>
      <c r="K588" s="9">
        <v>61</v>
      </c>
      <c r="L588" s="18">
        <f t="shared" si="219"/>
        <v>559</v>
      </c>
      <c r="W588" s="1"/>
      <c r="AD588" s="7"/>
      <c r="AF588" s="14"/>
      <c r="AG588" s="14"/>
    </row>
    <row r="589" spans="2:37" ht="15" customHeight="1" x14ac:dyDescent="0.15">
      <c r="B589" s="171"/>
      <c r="C589" s="77" t="s">
        <v>437</v>
      </c>
      <c r="H589" s="190"/>
      <c r="I589" s="9">
        <v>104</v>
      </c>
      <c r="J589" s="9">
        <v>39</v>
      </c>
      <c r="K589" s="9">
        <v>16</v>
      </c>
      <c r="L589" s="18">
        <f t="shared" si="219"/>
        <v>159</v>
      </c>
      <c r="W589" s="1"/>
      <c r="AD589" s="7"/>
      <c r="AF589" s="14"/>
      <c r="AG589" s="14"/>
    </row>
    <row r="590" spans="2:37" ht="15" customHeight="1" x14ac:dyDescent="0.15">
      <c r="B590" s="171"/>
      <c r="C590" s="77" t="s">
        <v>438</v>
      </c>
      <c r="H590" s="190"/>
      <c r="I590" s="9">
        <v>352</v>
      </c>
      <c r="J590" s="9">
        <v>25</v>
      </c>
      <c r="K590" s="9">
        <v>42</v>
      </c>
      <c r="L590" s="18">
        <f t="shared" si="219"/>
        <v>419</v>
      </c>
      <c r="W590" s="1"/>
      <c r="AD590" s="7"/>
      <c r="AF590" s="14"/>
      <c r="AG590" s="14"/>
    </row>
    <row r="591" spans="2:37" ht="15" customHeight="1" x14ac:dyDescent="0.15">
      <c r="B591" s="171"/>
      <c r="C591" s="77" t="s">
        <v>439</v>
      </c>
      <c r="H591" s="190"/>
      <c r="I591" s="9">
        <v>47</v>
      </c>
      <c r="J591" s="9">
        <v>2</v>
      </c>
      <c r="K591" s="9">
        <v>6</v>
      </c>
      <c r="L591" s="18">
        <f t="shared" si="219"/>
        <v>55</v>
      </c>
      <c r="W591" s="1"/>
      <c r="AD591" s="7"/>
      <c r="AF591" s="14"/>
      <c r="AG591" s="14"/>
    </row>
    <row r="592" spans="2:37" ht="15" customHeight="1" x14ac:dyDescent="0.15">
      <c r="B592" s="172"/>
      <c r="C592" s="77" t="s">
        <v>440</v>
      </c>
      <c r="H592" s="190"/>
      <c r="I592" s="9">
        <v>88</v>
      </c>
      <c r="J592" s="9">
        <v>8</v>
      </c>
      <c r="K592" s="9">
        <v>15</v>
      </c>
      <c r="L592" s="18">
        <f t="shared" si="219"/>
        <v>111</v>
      </c>
      <c r="W592" s="1"/>
      <c r="AD592" s="7"/>
      <c r="AF592" s="14"/>
      <c r="AG592" s="14"/>
    </row>
    <row r="593" spans="2:37" ht="15" customHeight="1" x14ac:dyDescent="0.15">
      <c r="B593" s="171"/>
      <c r="C593" s="77" t="s">
        <v>441</v>
      </c>
      <c r="H593" s="190"/>
      <c r="I593" s="9">
        <v>40</v>
      </c>
      <c r="J593" s="9">
        <v>37</v>
      </c>
      <c r="K593" s="9">
        <v>5</v>
      </c>
      <c r="L593" s="18">
        <f t="shared" si="219"/>
        <v>82</v>
      </c>
      <c r="W593" s="1"/>
      <c r="AD593" s="7"/>
      <c r="AF593" s="14"/>
      <c r="AG593" s="14"/>
    </row>
    <row r="594" spans="2:37" ht="15" customHeight="1" x14ac:dyDescent="0.15">
      <c r="B594" s="171"/>
      <c r="C594" s="77" t="s">
        <v>442</v>
      </c>
      <c r="H594" s="190"/>
      <c r="I594" s="9">
        <v>33</v>
      </c>
      <c r="J594" s="9">
        <v>1</v>
      </c>
      <c r="K594" s="9">
        <v>5</v>
      </c>
      <c r="L594" s="18">
        <f t="shared" si="219"/>
        <v>39</v>
      </c>
      <c r="W594" s="1"/>
      <c r="AD594" s="7"/>
      <c r="AF594" s="14"/>
      <c r="AG594" s="14"/>
    </row>
    <row r="595" spans="2:37" ht="15" customHeight="1" x14ac:dyDescent="0.15">
      <c r="B595" s="171"/>
      <c r="C595" s="77" t="s">
        <v>443</v>
      </c>
      <c r="H595" s="190"/>
      <c r="I595" s="9">
        <v>20</v>
      </c>
      <c r="J595" s="9">
        <v>0</v>
      </c>
      <c r="K595" s="9">
        <v>1</v>
      </c>
      <c r="L595" s="18">
        <f t="shared" si="219"/>
        <v>21</v>
      </c>
      <c r="M595" s="14"/>
      <c r="N595" s="14"/>
      <c r="O595" s="14"/>
      <c r="P595" s="14"/>
      <c r="Q595" s="14"/>
      <c r="R595" s="14"/>
      <c r="S595" s="14"/>
      <c r="T595" s="14"/>
      <c r="U595" s="14"/>
      <c r="W595" s="1"/>
      <c r="AD595" s="7"/>
      <c r="AF595" s="14"/>
      <c r="AG595" s="14"/>
      <c r="AH595" s="14"/>
      <c r="AI595" s="14"/>
      <c r="AJ595" s="14"/>
      <c r="AK595" s="14"/>
    </row>
    <row r="596" spans="2:37" ht="15" customHeight="1" x14ac:dyDescent="0.15">
      <c r="B596" s="171"/>
      <c r="C596" s="77" t="s">
        <v>444</v>
      </c>
      <c r="H596" s="190"/>
      <c r="I596" s="9">
        <v>55</v>
      </c>
      <c r="J596" s="9">
        <v>5</v>
      </c>
      <c r="K596" s="9">
        <v>8</v>
      </c>
      <c r="L596" s="18">
        <f t="shared" si="219"/>
        <v>68</v>
      </c>
      <c r="M596" s="14"/>
      <c r="N596" s="14"/>
      <c r="O596" s="14"/>
      <c r="P596" s="14"/>
      <c r="Q596" s="14"/>
      <c r="R596" s="14"/>
      <c r="S596" s="14"/>
      <c r="T596" s="14"/>
      <c r="U596" s="14"/>
      <c r="W596" s="1"/>
      <c r="AD596" s="7"/>
      <c r="AF596" s="14"/>
      <c r="AG596" s="14"/>
      <c r="AH596" s="14"/>
      <c r="AI596" s="14"/>
      <c r="AJ596" s="14"/>
      <c r="AK596" s="14"/>
    </row>
    <row r="597" spans="2:37" ht="15" customHeight="1" x14ac:dyDescent="0.15">
      <c r="B597" s="171"/>
      <c r="C597" s="77" t="s">
        <v>445</v>
      </c>
      <c r="H597" s="190"/>
      <c r="I597" s="9">
        <v>12</v>
      </c>
      <c r="J597" s="9">
        <v>2</v>
      </c>
      <c r="K597" s="9">
        <v>3</v>
      </c>
      <c r="L597" s="18">
        <f t="shared" si="219"/>
        <v>17</v>
      </c>
      <c r="M597" s="14"/>
      <c r="N597" s="14"/>
      <c r="O597" s="14"/>
      <c r="P597" s="14"/>
      <c r="Q597" s="14"/>
      <c r="R597" s="14"/>
      <c r="S597" s="14"/>
      <c r="T597" s="14"/>
      <c r="U597" s="14"/>
      <c r="W597" s="1"/>
      <c r="AD597" s="7"/>
      <c r="AF597" s="14"/>
      <c r="AG597" s="14"/>
      <c r="AH597" s="14"/>
      <c r="AI597" s="14"/>
      <c r="AJ597" s="14"/>
      <c r="AK597" s="14"/>
    </row>
    <row r="598" spans="2:37" ht="15" customHeight="1" x14ac:dyDescent="0.15">
      <c r="B598" s="173"/>
      <c r="C598" s="65" t="s">
        <v>446</v>
      </c>
      <c r="D598" s="36"/>
      <c r="E598" s="36"/>
      <c r="F598" s="36"/>
      <c r="G598" s="36"/>
      <c r="H598" s="124"/>
      <c r="I598" s="10">
        <v>32</v>
      </c>
      <c r="J598" s="10">
        <v>5</v>
      </c>
      <c r="K598" s="10">
        <v>8</v>
      </c>
      <c r="L598" s="19">
        <f t="shared" si="219"/>
        <v>45</v>
      </c>
      <c r="M598" s="14"/>
      <c r="N598" s="14"/>
      <c r="O598" s="14"/>
      <c r="P598" s="14"/>
      <c r="Q598" s="14"/>
      <c r="R598" s="14"/>
      <c r="S598" s="14"/>
      <c r="T598" s="14"/>
      <c r="U598" s="14"/>
      <c r="W598" s="1"/>
      <c r="AD598" s="7"/>
      <c r="AF598" s="14"/>
      <c r="AG598" s="14"/>
      <c r="AH598" s="14"/>
      <c r="AI598" s="14"/>
      <c r="AJ598" s="14"/>
      <c r="AK598" s="14"/>
    </row>
    <row r="599" spans="2:37" ht="15" customHeight="1" x14ac:dyDescent="0.15">
      <c r="B599" s="230" t="s">
        <v>3</v>
      </c>
      <c r="C599" s="64" t="s">
        <v>435</v>
      </c>
      <c r="H599" s="20">
        <f>SUM(I$278:J$278)</f>
        <v>298</v>
      </c>
      <c r="I599" s="11">
        <f t="shared" ref="I599:K610" si="220">IF($H599=0,0,I587/$H599*100)</f>
        <v>82.550335570469798</v>
      </c>
      <c r="J599" s="11">
        <f t="shared" si="220"/>
        <v>9.0604026845637584</v>
      </c>
      <c r="K599" s="11">
        <f t="shared" si="220"/>
        <v>8.3892617449664435</v>
      </c>
      <c r="L599" s="3">
        <f t="shared" si="219"/>
        <v>100</v>
      </c>
      <c r="M599" s="14"/>
      <c r="N599" s="14"/>
      <c r="O599" s="14"/>
      <c r="P599" s="14"/>
      <c r="Q599" s="14"/>
      <c r="R599" s="14"/>
      <c r="S599" s="14"/>
      <c r="T599" s="14"/>
      <c r="U599" s="14"/>
      <c r="W599" s="1"/>
      <c r="AD599" s="7"/>
      <c r="AF599" s="14"/>
      <c r="AG599" s="14"/>
      <c r="AH599" s="14"/>
      <c r="AI599" s="14"/>
      <c r="AJ599" s="14"/>
      <c r="AK599" s="14"/>
    </row>
    <row r="600" spans="2:37" ht="15" customHeight="1" x14ac:dyDescent="0.15">
      <c r="B600" s="171"/>
      <c r="C600" s="77" t="s">
        <v>436</v>
      </c>
      <c r="H600" s="20">
        <f>SUM(I$279:J$279)</f>
        <v>559</v>
      </c>
      <c r="I600" s="12">
        <f t="shared" si="220"/>
        <v>52.236135957066189</v>
      </c>
      <c r="J600" s="12">
        <f t="shared" si="220"/>
        <v>36.851520572450809</v>
      </c>
      <c r="K600" s="12">
        <f t="shared" si="220"/>
        <v>10.912343470483005</v>
      </c>
      <c r="L600" s="4">
        <f t="shared" si="219"/>
        <v>100.00000000000001</v>
      </c>
      <c r="M600" s="14"/>
      <c r="N600" s="14"/>
      <c r="O600" s="14"/>
      <c r="P600" s="14"/>
      <c r="Q600" s="14"/>
      <c r="R600" s="14"/>
      <c r="S600" s="14"/>
      <c r="T600" s="14"/>
      <c r="U600" s="14"/>
      <c r="W600" s="1"/>
      <c r="AD600" s="7"/>
      <c r="AF600" s="14"/>
      <c r="AG600" s="14"/>
      <c r="AH600" s="14"/>
      <c r="AI600" s="14"/>
      <c r="AJ600" s="14"/>
      <c r="AK600" s="14"/>
    </row>
    <row r="601" spans="2:37" ht="15" customHeight="1" x14ac:dyDescent="0.15">
      <c r="B601" s="171"/>
      <c r="C601" s="77" t="s">
        <v>437</v>
      </c>
      <c r="H601" s="20">
        <f>SUM(I$280:J$280)</f>
        <v>159</v>
      </c>
      <c r="I601" s="12">
        <f t="shared" si="220"/>
        <v>65.408805031446533</v>
      </c>
      <c r="J601" s="12">
        <f t="shared" si="220"/>
        <v>24.528301886792452</v>
      </c>
      <c r="K601" s="12">
        <f t="shared" si="220"/>
        <v>10.062893081761008</v>
      </c>
      <c r="L601" s="4">
        <f t="shared" si="219"/>
        <v>99.999999999999986</v>
      </c>
      <c r="M601" s="14"/>
      <c r="N601" s="14"/>
      <c r="O601" s="14"/>
      <c r="P601" s="14"/>
      <c r="Q601" s="14"/>
      <c r="R601" s="14"/>
      <c r="S601" s="14"/>
      <c r="T601" s="14"/>
      <c r="U601" s="14"/>
      <c r="W601" s="1"/>
      <c r="AD601" s="7"/>
      <c r="AF601" s="14"/>
      <c r="AG601" s="14"/>
      <c r="AH601" s="14"/>
      <c r="AI601" s="14"/>
      <c r="AJ601" s="14"/>
      <c r="AK601" s="14"/>
    </row>
    <row r="602" spans="2:37" ht="15" customHeight="1" x14ac:dyDescent="0.15">
      <c r="B602" s="171"/>
      <c r="C602" s="77" t="s">
        <v>438</v>
      </c>
      <c r="H602" s="20">
        <f>SUM(I$281:J$281)</f>
        <v>419</v>
      </c>
      <c r="I602" s="12">
        <f t="shared" si="220"/>
        <v>84.009546539379471</v>
      </c>
      <c r="J602" s="12">
        <f t="shared" si="220"/>
        <v>5.9665871121718377</v>
      </c>
      <c r="K602" s="12">
        <f t="shared" si="220"/>
        <v>10.023866348448687</v>
      </c>
      <c r="L602" s="4">
        <f t="shared" si="219"/>
        <v>100</v>
      </c>
      <c r="M602" s="14"/>
      <c r="N602" s="14"/>
      <c r="O602" s="14"/>
      <c r="P602" s="14"/>
      <c r="Q602" s="14"/>
      <c r="R602" s="14"/>
      <c r="S602" s="14"/>
      <c r="T602" s="14"/>
      <c r="U602" s="14"/>
      <c r="W602" s="1"/>
      <c r="AD602" s="7"/>
      <c r="AF602" s="14"/>
      <c r="AG602" s="14"/>
      <c r="AH602" s="14"/>
      <c r="AI602" s="14"/>
      <c r="AJ602" s="14"/>
      <c r="AK602" s="14"/>
    </row>
    <row r="603" spans="2:37" ht="15" customHeight="1" x14ac:dyDescent="0.15">
      <c r="B603" s="171"/>
      <c r="C603" s="77" t="s">
        <v>439</v>
      </c>
      <c r="H603" s="20">
        <f>SUM(I$282:J$282)</f>
        <v>55</v>
      </c>
      <c r="I603" s="12">
        <f t="shared" si="220"/>
        <v>85.454545454545453</v>
      </c>
      <c r="J603" s="12">
        <f t="shared" si="220"/>
        <v>3.6363636363636362</v>
      </c>
      <c r="K603" s="12">
        <f t="shared" si="220"/>
        <v>10.909090909090908</v>
      </c>
      <c r="L603" s="4">
        <f t="shared" si="219"/>
        <v>100</v>
      </c>
      <c r="M603" s="14"/>
      <c r="N603" s="14"/>
      <c r="O603" s="14"/>
      <c r="P603" s="14"/>
      <c r="Q603" s="14"/>
      <c r="R603" s="14"/>
      <c r="S603" s="14"/>
      <c r="T603" s="14"/>
      <c r="U603" s="14"/>
      <c r="W603" s="1"/>
      <c r="AD603" s="7"/>
      <c r="AF603" s="14"/>
      <c r="AG603" s="14"/>
      <c r="AH603" s="14"/>
      <c r="AI603" s="14"/>
      <c r="AJ603" s="14"/>
      <c r="AK603" s="14"/>
    </row>
    <row r="604" spans="2:37" ht="15" customHeight="1" x14ac:dyDescent="0.15">
      <c r="B604" s="172"/>
      <c r="C604" s="77" t="s">
        <v>440</v>
      </c>
      <c r="H604" s="20">
        <f>SUM(I$283:J$283)</f>
        <v>111</v>
      </c>
      <c r="I604" s="12">
        <f t="shared" si="220"/>
        <v>79.27927927927928</v>
      </c>
      <c r="J604" s="12">
        <f t="shared" si="220"/>
        <v>7.2072072072072073</v>
      </c>
      <c r="K604" s="12">
        <f t="shared" si="220"/>
        <v>13.513513513513514</v>
      </c>
      <c r="L604" s="4">
        <f t="shared" si="219"/>
        <v>100</v>
      </c>
      <c r="M604" s="14"/>
      <c r="N604" s="14"/>
      <c r="O604" s="14"/>
      <c r="P604" s="14"/>
      <c r="Q604" s="14"/>
      <c r="R604" s="14"/>
      <c r="S604" s="14"/>
      <c r="T604" s="14"/>
      <c r="U604" s="14"/>
      <c r="W604" s="1"/>
      <c r="AD604" s="7"/>
      <c r="AF604" s="14"/>
      <c r="AG604" s="14"/>
      <c r="AH604" s="14"/>
      <c r="AI604" s="14"/>
      <c r="AJ604" s="14"/>
      <c r="AK604" s="14"/>
    </row>
    <row r="605" spans="2:37" ht="15" customHeight="1" x14ac:dyDescent="0.15">
      <c r="B605" s="171"/>
      <c r="C605" s="77" t="s">
        <v>441</v>
      </c>
      <c r="H605" s="20">
        <f>SUM(I$284:J$284)</f>
        <v>82</v>
      </c>
      <c r="I605" s="12">
        <f t="shared" si="220"/>
        <v>48.780487804878049</v>
      </c>
      <c r="J605" s="12">
        <f t="shared" si="220"/>
        <v>45.121951219512198</v>
      </c>
      <c r="K605" s="12">
        <f t="shared" si="220"/>
        <v>6.0975609756097562</v>
      </c>
      <c r="L605" s="4">
        <f t="shared" si="219"/>
        <v>100</v>
      </c>
      <c r="M605" s="14"/>
      <c r="N605" s="14"/>
      <c r="O605" s="14"/>
      <c r="P605" s="14"/>
      <c r="Q605" s="14"/>
      <c r="R605" s="14"/>
      <c r="S605" s="14"/>
      <c r="T605" s="14"/>
      <c r="U605" s="14"/>
      <c r="W605" s="1"/>
      <c r="AD605" s="7"/>
      <c r="AF605" s="14"/>
      <c r="AG605" s="14"/>
      <c r="AH605" s="14"/>
      <c r="AI605" s="14"/>
      <c r="AJ605" s="14"/>
      <c r="AK605" s="14"/>
    </row>
    <row r="606" spans="2:37" ht="15" customHeight="1" x14ac:dyDescent="0.15">
      <c r="B606" s="171"/>
      <c r="C606" s="77" t="s">
        <v>442</v>
      </c>
      <c r="H606" s="20">
        <f>SUM(I$285:J$285)</f>
        <v>39</v>
      </c>
      <c r="I606" s="12">
        <f t="shared" si="220"/>
        <v>84.615384615384613</v>
      </c>
      <c r="J606" s="12">
        <f t="shared" si="220"/>
        <v>2.5641025641025639</v>
      </c>
      <c r="K606" s="12">
        <f t="shared" si="220"/>
        <v>12.820512820512819</v>
      </c>
      <c r="L606" s="4">
        <f t="shared" si="219"/>
        <v>100</v>
      </c>
      <c r="M606" s="14"/>
      <c r="N606" s="14"/>
      <c r="O606" s="14"/>
      <c r="P606" s="14"/>
      <c r="Q606" s="14"/>
      <c r="R606" s="14"/>
      <c r="S606" s="14"/>
      <c r="T606" s="14"/>
      <c r="U606" s="14"/>
      <c r="W606" s="1"/>
      <c r="AD606" s="7"/>
      <c r="AF606" s="14"/>
      <c r="AG606" s="14"/>
      <c r="AH606" s="14"/>
      <c r="AI606" s="14"/>
      <c r="AJ606" s="14"/>
      <c r="AK606" s="14"/>
    </row>
    <row r="607" spans="2:37" ht="15" customHeight="1" x14ac:dyDescent="0.15">
      <c r="B607" s="171"/>
      <c r="C607" s="77" t="s">
        <v>443</v>
      </c>
      <c r="H607" s="20">
        <f>SUM(I$286:J$286)</f>
        <v>21</v>
      </c>
      <c r="I607" s="12">
        <f t="shared" si="220"/>
        <v>95.238095238095227</v>
      </c>
      <c r="J607" s="12">
        <f t="shared" si="220"/>
        <v>0</v>
      </c>
      <c r="K607" s="12">
        <f t="shared" si="220"/>
        <v>4.7619047619047619</v>
      </c>
      <c r="L607" s="4">
        <f t="shared" si="219"/>
        <v>99.999999999999986</v>
      </c>
      <c r="M607" s="14"/>
      <c r="N607" s="14"/>
      <c r="O607" s="14"/>
      <c r="P607" s="14"/>
      <c r="Q607" s="14"/>
      <c r="R607" s="14"/>
      <c r="S607" s="14"/>
      <c r="T607" s="14"/>
      <c r="U607" s="14"/>
      <c r="W607" s="1"/>
      <c r="AD607" s="7"/>
      <c r="AF607" s="14"/>
      <c r="AG607" s="14"/>
      <c r="AH607" s="14"/>
      <c r="AI607" s="14"/>
      <c r="AJ607" s="14"/>
      <c r="AK607" s="14"/>
    </row>
    <row r="608" spans="2:37" ht="15" customHeight="1" x14ac:dyDescent="0.15">
      <c r="B608" s="171"/>
      <c r="C608" s="77" t="s">
        <v>444</v>
      </c>
      <c r="H608" s="20">
        <f>SUM(I$287:J$287)</f>
        <v>68</v>
      </c>
      <c r="I608" s="12">
        <f t="shared" si="220"/>
        <v>80.882352941176478</v>
      </c>
      <c r="J608" s="12">
        <f t="shared" si="220"/>
        <v>7.3529411764705888</v>
      </c>
      <c r="K608" s="12">
        <f t="shared" si="220"/>
        <v>11.76470588235294</v>
      </c>
      <c r="L608" s="4">
        <f t="shared" si="219"/>
        <v>100.00000000000001</v>
      </c>
      <c r="M608" s="14"/>
      <c r="N608" s="14"/>
      <c r="O608" s="14"/>
      <c r="P608" s="14"/>
      <c r="Q608" s="14"/>
      <c r="R608" s="14"/>
      <c r="S608" s="14"/>
      <c r="T608" s="14"/>
      <c r="U608" s="14"/>
      <c r="W608" s="1"/>
      <c r="AD608" s="7"/>
      <c r="AF608" s="14"/>
      <c r="AG608" s="14"/>
      <c r="AH608" s="14"/>
      <c r="AI608" s="14"/>
      <c r="AJ608" s="14"/>
      <c r="AK608" s="14"/>
    </row>
    <row r="609" spans="1:37" ht="15" customHeight="1" x14ac:dyDescent="0.15">
      <c r="B609" s="171"/>
      <c r="C609" s="77" t="s">
        <v>445</v>
      </c>
      <c r="H609" s="20">
        <f>SUM(I$288:J$288)</f>
        <v>17</v>
      </c>
      <c r="I609" s="12">
        <f t="shared" si="220"/>
        <v>70.588235294117652</v>
      </c>
      <c r="J609" s="12">
        <f t="shared" si="220"/>
        <v>11.76470588235294</v>
      </c>
      <c r="K609" s="12">
        <f t="shared" si="220"/>
        <v>17.647058823529413</v>
      </c>
      <c r="L609" s="4">
        <f t="shared" si="219"/>
        <v>100</v>
      </c>
      <c r="M609" s="14"/>
      <c r="N609" s="14"/>
      <c r="O609" s="14"/>
      <c r="P609" s="14"/>
      <c r="Q609" s="14"/>
      <c r="R609" s="14"/>
      <c r="S609" s="14"/>
      <c r="T609" s="14"/>
      <c r="U609" s="14"/>
      <c r="W609" s="1"/>
      <c r="AD609" s="7"/>
      <c r="AF609" s="14"/>
      <c r="AG609" s="14"/>
      <c r="AH609" s="14"/>
      <c r="AI609" s="14"/>
      <c r="AJ609" s="14"/>
      <c r="AK609" s="14"/>
    </row>
    <row r="610" spans="1:37" ht="15" customHeight="1" x14ac:dyDescent="0.15">
      <c r="B610" s="173"/>
      <c r="C610" s="65" t="s">
        <v>446</v>
      </c>
      <c r="D610" s="36"/>
      <c r="E610" s="36"/>
      <c r="F610" s="36"/>
      <c r="G610" s="36"/>
      <c r="H610" s="21">
        <f>SUM(I$289:J$289)</f>
        <v>45</v>
      </c>
      <c r="I610" s="13">
        <f t="shared" si="220"/>
        <v>71.111111111111114</v>
      </c>
      <c r="J610" s="13">
        <f t="shared" si="220"/>
        <v>11.111111111111111</v>
      </c>
      <c r="K610" s="13">
        <f t="shared" si="220"/>
        <v>17.777777777777779</v>
      </c>
      <c r="L610" s="5">
        <f t="shared" si="219"/>
        <v>100</v>
      </c>
      <c r="M610" s="14"/>
      <c r="N610" s="14"/>
      <c r="O610" s="14"/>
      <c r="P610" s="14"/>
      <c r="Q610" s="14"/>
      <c r="R610" s="14"/>
      <c r="S610" s="14"/>
      <c r="T610" s="14"/>
      <c r="U610" s="14"/>
      <c r="W610" s="1"/>
      <c r="AD610" s="7"/>
      <c r="AF610" s="14"/>
      <c r="AG610" s="14"/>
      <c r="AH610" s="14"/>
      <c r="AI610" s="14"/>
      <c r="AJ610" s="14"/>
      <c r="AK610" s="14"/>
    </row>
    <row r="611" spans="1:37" ht="15" customHeight="1" x14ac:dyDescent="0.15">
      <c r="B611" s="62"/>
      <c r="C611" s="55"/>
      <c r="D611" s="55"/>
      <c r="E611" s="55"/>
      <c r="F611" s="53"/>
      <c r="G611" s="14"/>
      <c r="H611" s="14"/>
      <c r="I611" s="14"/>
      <c r="J611" s="14"/>
      <c r="K611" s="14"/>
      <c r="L611" s="14"/>
      <c r="M611" s="14"/>
      <c r="N611" s="14"/>
      <c r="O611" s="14"/>
      <c r="P611" s="14"/>
      <c r="Q611" s="14"/>
      <c r="R611" s="14"/>
      <c r="S611" s="14"/>
      <c r="T611" s="14"/>
      <c r="U611" s="14"/>
      <c r="W611" s="1"/>
      <c r="AD611" s="7"/>
      <c r="AF611" s="14"/>
      <c r="AG611" s="14"/>
      <c r="AH611" s="14"/>
      <c r="AI611" s="14"/>
      <c r="AJ611" s="14"/>
      <c r="AK611" s="14"/>
    </row>
    <row r="612" spans="1:37" ht="15" customHeight="1" x14ac:dyDescent="0.15">
      <c r="A612" s="73" t="s">
        <v>336</v>
      </c>
      <c r="B612" s="62"/>
      <c r="C612" s="55"/>
      <c r="D612" s="55"/>
      <c r="E612" s="55"/>
      <c r="F612" s="53"/>
      <c r="G612" s="53"/>
      <c r="H612" s="14"/>
      <c r="I612" s="14"/>
      <c r="J612" s="14"/>
      <c r="K612" s="14"/>
      <c r="L612" s="14"/>
      <c r="M612" s="14"/>
      <c r="N612" s="14"/>
      <c r="O612" s="14"/>
      <c r="P612" s="14"/>
      <c r="Q612" s="14"/>
      <c r="R612" s="14"/>
      <c r="S612" s="14"/>
      <c r="T612" s="14"/>
      <c r="U612" s="14"/>
      <c r="W612" s="62"/>
      <c r="X612" s="55"/>
      <c r="Y612" s="55"/>
      <c r="Z612" s="53"/>
      <c r="AA612" s="53"/>
      <c r="AB612" s="14"/>
      <c r="AC612" s="14"/>
      <c r="AD612" s="14"/>
      <c r="AE612" s="14"/>
      <c r="AF612" s="14"/>
      <c r="AG612" s="14"/>
      <c r="AH612" s="14"/>
      <c r="AI612" s="14"/>
      <c r="AJ612" s="14"/>
      <c r="AK612" s="14"/>
    </row>
    <row r="613" spans="1:37" ht="15" customHeight="1" x14ac:dyDescent="0.15">
      <c r="A613" s="1" t="s">
        <v>338</v>
      </c>
      <c r="B613" s="62"/>
      <c r="C613" s="45"/>
      <c r="D613" s="45"/>
      <c r="E613" s="45"/>
      <c r="F613" s="90"/>
      <c r="G613" s="90"/>
      <c r="H613" s="90"/>
      <c r="I613" s="91"/>
      <c r="J613" s="90"/>
      <c r="W613" s="62"/>
      <c r="X613" s="45"/>
      <c r="Y613" s="45"/>
      <c r="Z613" s="90"/>
      <c r="AA613" s="90"/>
      <c r="AB613" s="90"/>
      <c r="AC613" s="91"/>
      <c r="AD613" s="90"/>
    </row>
    <row r="614" spans="1:37" ht="15" customHeight="1" x14ac:dyDescent="0.15">
      <c r="B614" s="57" t="s">
        <v>590</v>
      </c>
      <c r="C614" s="28"/>
      <c r="D614" s="28"/>
      <c r="E614" s="28"/>
      <c r="F614" s="28"/>
      <c r="G614" s="28"/>
      <c r="H614" s="29"/>
      <c r="I614" s="118" t="s">
        <v>290</v>
      </c>
      <c r="J614" s="117" t="s">
        <v>291</v>
      </c>
      <c r="K614" s="82" t="s">
        <v>0</v>
      </c>
      <c r="L614" s="81" t="s">
        <v>4</v>
      </c>
      <c r="M614" s="14"/>
      <c r="N614" s="14"/>
      <c r="O614" s="14"/>
      <c r="P614" s="14"/>
      <c r="Q614" s="14"/>
      <c r="R614" s="14"/>
      <c r="S614" s="14"/>
      <c r="T614" s="14"/>
      <c r="U614" s="14"/>
      <c r="W614" s="1"/>
      <c r="AD614" s="7"/>
      <c r="AF614" s="14"/>
      <c r="AG614" s="14"/>
      <c r="AH614" s="14"/>
      <c r="AI614" s="14"/>
      <c r="AJ614" s="14"/>
      <c r="AK614" s="14"/>
    </row>
    <row r="615" spans="1:37" ht="15" customHeight="1" x14ac:dyDescent="0.15">
      <c r="B615" s="170" t="s">
        <v>2</v>
      </c>
      <c r="C615" s="77" t="s">
        <v>155</v>
      </c>
      <c r="H615" s="190"/>
      <c r="I615" s="9">
        <v>38</v>
      </c>
      <c r="J615" s="9">
        <v>3</v>
      </c>
      <c r="K615" s="9">
        <v>4</v>
      </c>
      <c r="L615" s="18">
        <f t="shared" ref="L615:L624" si="221">SUM(I615:K615)</f>
        <v>45</v>
      </c>
      <c r="M615" s="14"/>
      <c r="N615" s="14"/>
      <c r="O615" s="14"/>
      <c r="P615" s="14"/>
      <c r="Q615" s="14"/>
      <c r="R615" s="14"/>
      <c r="S615" s="14"/>
      <c r="T615" s="14"/>
      <c r="U615" s="14"/>
      <c r="W615" s="1"/>
      <c r="AD615" s="7"/>
      <c r="AF615" s="14"/>
      <c r="AG615" s="14"/>
      <c r="AH615" s="14"/>
      <c r="AI615" s="14"/>
      <c r="AJ615" s="14"/>
      <c r="AK615" s="14"/>
    </row>
    <row r="616" spans="1:37" ht="15" customHeight="1" x14ac:dyDescent="0.15">
      <c r="B616" s="171"/>
      <c r="C616" s="77" t="s">
        <v>156</v>
      </c>
      <c r="H616" s="190"/>
      <c r="I616" s="9">
        <v>12</v>
      </c>
      <c r="J616" s="9">
        <v>1</v>
      </c>
      <c r="K616" s="9">
        <v>1</v>
      </c>
      <c r="L616" s="18">
        <f t="shared" si="221"/>
        <v>14</v>
      </c>
      <c r="M616" s="14"/>
      <c r="N616" s="14"/>
      <c r="O616" s="14"/>
      <c r="P616" s="14"/>
      <c r="Q616" s="14"/>
      <c r="R616" s="14"/>
      <c r="S616" s="14"/>
      <c r="T616" s="14"/>
      <c r="U616" s="14"/>
      <c r="W616" s="1"/>
      <c r="AD616" s="7"/>
      <c r="AF616" s="14"/>
      <c r="AG616" s="14"/>
      <c r="AH616" s="14"/>
      <c r="AI616" s="14"/>
      <c r="AJ616" s="14"/>
      <c r="AK616" s="14"/>
    </row>
    <row r="617" spans="1:37" ht="15" customHeight="1" x14ac:dyDescent="0.15">
      <c r="B617" s="171"/>
      <c r="C617" s="77" t="s">
        <v>157</v>
      </c>
      <c r="H617" s="190"/>
      <c r="I617" s="9">
        <v>53</v>
      </c>
      <c r="J617" s="9">
        <v>5</v>
      </c>
      <c r="K617" s="9">
        <v>3</v>
      </c>
      <c r="L617" s="18">
        <f t="shared" si="221"/>
        <v>61</v>
      </c>
      <c r="M617" s="14"/>
      <c r="N617" s="14"/>
      <c r="O617" s="14"/>
      <c r="P617" s="14"/>
      <c r="Q617" s="14"/>
      <c r="R617" s="14"/>
      <c r="S617" s="14"/>
      <c r="T617" s="14"/>
      <c r="U617" s="14"/>
      <c r="W617" s="1"/>
      <c r="AD617" s="7"/>
      <c r="AF617" s="14"/>
      <c r="AG617" s="14"/>
      <c r="AH617" s="14"/>
      <c r="AI617" s="14"/>
      <c r="AJ617" s="14"/>
      <c r="AK617" s="14"/>
    </row>
    <row r="618" spans="1:37" ht="15" customHeight="1" x14ac:dyDescent="0.15">
      <c r="B618" s="171"/>
      <c r="C618" s="77" t="s">
        <v>424</v>
      </c>
      <c r="H618" s="190"/>
      <c r="I618" s="9">
        <v>12</v>
      </c>
      <c r="J618" s="9">
        <v>0</v>
      </c>
      <c r="K618" s="9">
        <v>2</v>
      </c>
      <c r="L618" s="18">
        <f t="shared" si="221"/>
        <v>14</v>
      </c>
      <c r="M618" s="14"/>
      <c r="N618" s="14"/>
      <c r="O618" s="14"/>
      <c r="P618" s="14"/>
      <c r="Q618" s="14"/>
      <c r="R618" s="14"/>
      <c r="S618" s="14"/>
      <c r="T618" s="14"/>
      <c r="U618" s="14"/>
      <c r="W618" s="1"/>
      <c r="AD618" s="7"/>
      <c r="AF618" s="14"/>
      <c r="AG618" s="14"/>
      <c r="AH618" s="14"/>
      <c r="AI618" s="14"/>
      <c r="AJ618" s="14"/>
      <c r="AK618" s="14"/>
    </row>
    <row r="619" spans="1:37" ht="15" customHeight="1" x14ac:dyDescent="0.15">
      <c r="B619" s="173"/>
      <c r="C619" s="65" t="s">
        <v>158</v>
      </c>
      <c r="D619" s="36"/>
      <c r="E619" s="36"/>
      <c r="F619" s="36"/>
      <c r="G619" s="36"/>
      <c r="H619" s="124"/>
      <c r="I619" s="10">
        <v>40</v>
      </c>
      <c r="J619" s="10">
        <v>0</v>
      </c>
      <c r="K619" s="10">
        <v>5</v>
      </c>
      <c r="L619" s="19">
        <f t="shared" si="221"/>
        <v>45</v>
      </c>
      <c r="M619" s="14"/>
      <c r="N619" s="14"/>
      <c r="O619" s="14"/>
      <c r="P619" s="14"/>
      <c r="Q619" s="14"/>
      <c r="R619" s="14"/>
      <c r="S619" s="14"/>
      <c r="T619" s="14"/>
      <c r="U619" s="14"/>
      <c r="W619" s="1"/>
      <c r="AD619" s="7"/>
      <c r="AF619" s="14"/>
      <c r="AG619" s="14"/>
      <c r="AH619" s="14"/>
      <c r="AI619" s="14"/>
      <c r="AJ619" s="14"/>
      <c r="AK619" s="14"/>
    </row>
    <row r="620" spans="1:37" ht="15" customHeight="1" x14ac:dyDescent="0.15">
      <c r="B620" s="219" t="s">
        <v>3</v>
      </c>
      <c r="C620" s="77" t="s">
        <v>155</v>
      </c>
      <c r="H620" s="20">
        <f>L615</f>
        <v>45</v>
      </c>
      <c r="I620" s="12">
        <f t="shared" ref="I620:K624" si="222">IF($H620=0,0,I615/$H620*100)</f>
        <v>84.444444444444443</v>
      </c>
      <c r="J620" s="12">
        <f t="shared" si="222"/>
        <v>6.666666666666667</v>
      </c>
      <c r="K620" s="12">
        <f t="shared" si="222"/>
        <v>8.8888888888888893</v>
      </c>
      <c r="L620" s="4">
        <f t="shared" si="221"/>
        <v>100</v>
      </c>
      <c r="M620" s="14"/>
      <c r="N620" s="14"/>
      <c r="O620" s="14"/>
      <c r="P620" s="14"/>
      <c r="Q620" s="14"/>
      <c r="R620" s="14"/>
      <c r="S620" s="14"/>
      <c r="T620" s="14"/>
      <c r="U620" s="14"/>
      <c r="W620" s="1"/>
      <c r="AD620" s="7"/>
      <c r="AF620" s="14"/>
      <c r="AG620" s="14"/>
      <c r="AH620" s="14"/>
      <c r="AI620" s="14"/>
      <c r="AJ620" s="14"/>
      <c r="AK620" s="14"/>
    </row>
    <row r="621" spans="1:37" ht="15" customHeight="1" x14ac:dyDescent="0.15">
      <c r="B621" s="171"/>
      <c r="C621" s="77" t="s">
        <v>156</v>
      </c>
      <c r="H621" s="20">
        <f t="shared" ref="H621:H624" si="223">L616</f>
        <v>14</v>
      </c>
      <c r="I621" s="12">
        <f t="shared" si="222"/>
        <v>85.714285714285708</v>
      </c>
      <c r="J621" s="12">
        <f t="shared" si="222"/>
        <v>7.1428571428571423</v>
      </c>
      <c r="K621" s="12">
        <f t="shared" si="222"/>
        <v>7.1428571428571423</v>
      </c>
      <c r="L621" s="4">
        <f t="shared" si="221"/>
        <v>99.999999999999986</v>
      </c>
      <c r="M621" s="14"/>
      <c r="N621" s="14"/>
      <c r="O621" s="14"/>
      <c r="P621" s="14"/>
      <c r="Q621" s="14"/>
      <c r="R621" s="14"/>
      <c r="S621" s="14"/>
      <c r="T621" s="14"/>
      <c r="U621" s="14"/>
      <c r="W621" s="1"/>
      <c r="AD621" s="7"/>
      <c r="AF621" s="14"/>
      <c r="AG621" s="14"/>
      <c r="AH621" s="14"/>
      <c r="AI621" s="14"/>
      <c r="AJ621" s="14"/>
      <c r="AK621" s="14"/>
    </row>
    <row r="622" spans="1:37" ht="15" customHeight="1" x14ac:dyDescent="0.15">
      <c r="B622" s="171"/>
      <c r="C622" s="77" t="s">
        <v>157</v>
      </c>
      <c r="H622" s="20">
        <f t="shared" si="223"/>
        <v>61</v>
      </c>
      <c r="I622" s="12">
        <f t="shared" si="222"/>
        <v>86.885245901639337</v>
      </c>
      <c r="J622" s="12">
        <f t="shared" si="222"/>
        <v>8.1967213114754092</v>
      </c>
      <c r="K622" s="12">
        <f t="shared" si="222"/>
        <v>4.918032786885246</v>
      </c>
      <c r="L622" s="4">
        <f t="shared" si="221"/>
        <v>100</v>
      </c>
      <c r="M622" s="14"/>
      <c r="N622" s="14"/>
      <c r="O622" s="14"/>
      <c r="P622" s="14"/>
      <c r="Q622" s="14"/>
      <c r="R622" s="14"/>
      <c r="S622" s="14"/>
      <c r="T622" s="14"/>
      <c r="U622" s="14"/>
      <c r="W622" s="1"/>
      <c r="AD622" s="7"/>
      <c r="AF622" s="14"/>
      <c r="AG622" s="14"/>
      <c r="AH622" s="14"/>
      <c r="AI622" s="14"/>
      <c r="AJ622" s="14"/>
      <c r="AK622" s="14"/>
    </row>
    <row r="623" spans="1:37" ht="15" customHeight="1" x14ac:dyDescent="0.15">
      <c r="B623" s="171"/>
      <c r="C623" s="77" t="s">
        <v>424</v>
      </c>
      <c r="H623" s="20">
        <f t="shared" si="223"/>
        <v>14</v>
      </c>
      <c r="I623" s="12">
        <f t="shared" si="222"/>
        <v>85.714285714285708</v>
      </c>
      <c r="J623" s="12">
        <f t="shared" si="222"/>
        <v>0</v>
      </c>
      <c r="K623" s="12">
        <f t="shared" si="222"/>
        <v>14.285714285714285</v>
      </c>
      <c r="L623" s="4">
        <f t="shared" si="221"/>
        <v>100</v>
      </c>
      <c r="M623" s="14"/>
      <c r="N623" s="14"/>
      <c r="O623" s="14"/>
      <c r="P623" s="14"/>
      <c r="Q623" s="14"/>
      <c r="R623" s="14"/>
      <c r="S623" s="14"/>
      <c r="T623" s="14"/>
      <c r="U623" s="14"/>
      <c r="W623" s="1"/>
      <c r="AD623" s="7"/>
      <c r="AF623" s="14"/>
      <c r="AG623" s="14"/>
      <c r="AH623" s="14"/>
      <c r="AI623" s="14"/>
      <c r="AJ623" s="14"/>
      <c r="AK623" s="14"/>
    </row>
    <row r="624" spans="1:37" ht="15" customHeight="1" x14ac:dyDescent="0.15">
      <c r="B624" s="173"/>
      <c r="C624" s="65" t="s">
        <v>158</v>
      </c>
      <c r="D624" s="36"/>
      <c r="E624" s="36"/>
      <c r="F624" s="36"/>
      <c r="G624" s="36"/>
      <c r="H624" s="21">
        <f t="shared" si="223"/>
        <v>45</v>
      </c>
      <c r="I624" s="13">
        <f t="shared" si="222"/>
        <v>88.888888888888886</v>
      </c>
      <c r="J624" s="13">
        <f t="shared" si="222"/>
        <v>0</v>
      </c>
      <c r="K624" s="13">
        <f t="shared" si="222"/>
        <v>11.111111111111111</v>
      </c>
      <c r="L624" s="5">
        <f t="shared" si="221"/>
        <v>100</v>
      </c>
      <c r="M624" s="14"/>
      <c r="N624" s="14"/>
      <c r="O624" s="14"/>
      <c r="P624" s="14"/>
      <c r="Q624" s="14"/>
      <c r="R624" s="14"/>
      <c r="S624" s="14"/>
      <c r="T624" s="14"/>
      <c r="U624" s="14"/>
      <c r="W624" s="1"/>
      <c r="AD624" s="7"/>
      <c r="AF624" s="14"/>
      <c r="AG624" s="14"/>
      <c r="AH624" s="14"/>
      <c r="AI624" s="14"/>
      <c r="AJ624" s="14"/>
      <c r="AK624" s="14"/>
    </row>
    <row r="625" spans="1:36" ht="15" customHeight="1" x14ac:dyDescent="0.15">
      <c r="B625" s="62"/>
      <c r="C625" s="55"/>
      <c r="D625" s="55"/>
      <c r="E625" s="53"/>
      <c r="F625" s="14"/>
      <c r="G625" s="14"/>
      <c r="H625" s="14"/>
      <c r="I625" s="14"/>
      <c r="J625" s="14"/>
      <c r="K625" s="14"/>
      <c r="L625" s="14"/>
      <c r="M625" s="14"/>
      <c r="N625" s="14"/>
      <c r="O625" s="14"/>
      <c r="P625" s="14"/>
      <c r="Q625" s="14"/>
      <c r="R625" s="14"/>
      <c r="S625" s="14"/>
      <c r="T625" s="14"/>
      <c r="AE625" s="14"/>
      <c r="AF625" s="14"/>
      <c r="AG625" s="14"/>
      <c r="AH625" s="14"/>
      <c r="AI625" s="14"/>
      <c r="AJ625" s="14"/>
    </row>
    <row r="626" spans="1:36" ht="15" customHeight="1" x14ac:dyDescent="0.15">
      <c r="A626" s="1" t="s">
        <v>340</v>
      </c>
      <c r="B626" s="22"/>
      <c r="J626" s="7"/>
      <c r="K626" s="7"/>
      <c r="L626" s="7"/>
      <c r="M626" s="7"/>
      <c r="N626" s="7"/>
      <c r="O626" s="7"/>
      <c r="P626" s="7"/>
      <c r="Q626" s="7"/>
      <c r="R626" s="7"/>
      <c r="S626" s="7"/>
      <c r="T626" s="7"/>
      <c r="V626" s="22"/>
      <c r="AD626" s="7"/>
      <c r="AE626" s="7"/>
      <c r="AF626" s="7"/>
      <c r="AG626" s="7"/>
      <c r="AH626" s="7"/>
      <c r="AI626" s="7"/>
      <c r="AJ626" s="7"/>
    </row>
    <row r="627" spans="1:36" ht="13.7" customHeight="1" x14ac:dyDescent="0.15">
      <c r="B627" s="64"/>
      <c r="C627" s="33"/>
      <c r="D627" s="33"/>
      <c r="E627" s="33"/>
      <c r="F627" s="33"/>
      <c r="G627" s="33"/>
      <c r="H627" s="328"/>
      <c r="I627" s="329"/>
      <c r="J627" s="86" t="s">
        <v>2</v>
      </c>
      <c r="K627" s="86"/>
      <c r="L627" s="329"/>
      <c r="M627" s="329"/>
      <c r="N627" s="330"/>
      <c r="O627" s="329"/>
      <c r="P627" s="86" t="s">
        <v>3</v>
      </c>
      <c r="Q627" s="86"/>
      <c r="R627" s="329"/>
      <c r="S627" s="331"/>
      <c r="T627" s="342"/>
      <c r="V627" s="64"/>
      <c r="W627" s="33"/>
      <c r="X627" s="33"/>
      <c r="Y627" s="33"/>
      <c r="Z627" s="33"/>
      <c r="AA627" s="33"/>
      <c r="AB627" s="79"/>
      <c r="AC627" s="83" t="s">
        <v>2</v>
      </c>
      <c r="AD627" s="86"/>
      <c r="AE627" s="103"/>
      <c r="AF627" s="83" t="s">
        <v>3</v>
      </c>
      <c r="AG627" s="84"/>
    </row>
    <row r="628" spans="1:36" ht="22.7" customHeight="1" x14ac:dyDescent="0.15">
      <c r="B628" s="34"/>
      <c r="H628" s="94" t="s">
        <v>389</v>
      </c>
      <c r="I628" s="94" t="s">
        <v>183</v>
      </c>
      <c r="J628" s="94" t="s">
        <v>184</v>
      </c>
      <c r="K628" s="94" t="s">
        <v>390</v>
      </c>
      <c r="L628" s="99" t="s">
        <v>186</v>
      </c>
      <c r="M628" s="94" t="s">
        <v>590</v>
      </c>
      <c r="N628" s="102" t="s">
        <v>389</v>
      </c>
      <c r="O628" s="94" t="s">
        <v>183</v>
      </c>
      <c r="P628" s="94" t="s">
        <v>184</v>
      </c>
      <c r="Q628" s="94" t="s">
        <v>390</v>
      </c>
      <c r="R628" s="94" t="s">
        <v>186</v>
      </c>
      <c r="S628" s="94" t="s">
        <v>590</v>
      </c>
      <c r="T628" s="327"/>
      <c r="V628" s="34"/>
      <c r="AB628" s="94" t="s">
        <v>518</v>
      </c>
      <c r="AC628" s="94" t="s">
        <v>184</v>
      </c>
      <c r="AD628" s="99" t="s">
        <v>186</v>
      </c>
      <c r="AE628" s="102" t="s">
        <v>518</v>
      </c>
      <c r="AF628" s="94" t="s">
        <v>184</v>
      </c>
      <c r="AG628" s="94" t="s">
        <v>186</v>
      </c>
    </row>
    <row r="629" spans="1:36" ht="12" customHeight="1" x14ac:dyDescent="0.15">
      <c r="B629" s="35"/>
      <c r="C629" s="36"/>
      <c r="D629" s="36"/>
      <c r="E629" s="36"/>
      <c r="F629" s="36"/>
      <c r="G629" s="36"/>
      <c r="H629" s="37"/>
      <c r="I629" s="37"/>
      <c r="J629" s="37"/>
      <c r="K629" s="37"/>
      <c r="L629" s="66"/>
      <c r="M629" s="37"/>
      <c r="N629" s="104">
        <f t="shared" ref="N629:S629" si="224">F$13</f>
        <v>1854</v>
      </c>
      <c r="O629" s="2">
        <f t="shared" si="224"/>
        <v>1019</v>
      </c>
      <c r="P629" s="2">
        <f t="shared" si="224"/>
        <v>835</v>
      </c>
      <c r="Q629" s="2">
        <f t="shared" si="224"/>
        <v>1101</v>
      </c>
      <c r="R629" s="2">
        <f t="shared" si="224"/>
        <v>955</v>
      </c>
      <c r="S629" s="2">
        <f t="shared" si="224"/>
        <v>1165</v>
      </c>
      <c r="T629" s="89"/>
      <c r="V629" s="35"/>
      <c r="W629" s="36"/>
      <c r="X629" s="36"/>
      <c r="Y629" s="36"/>
      <c r="Z629" s="36"/>
      <c r="AA629" s="36"/>
      <c r="AB629" s="37"/>
      <c r="AC629" s="37"/>
      <c r="AD629" s="66"/>
      <c r="AE629" s="104">
        <f>S629</f>
        <v>1165</v>
      </c>
      <c r="AF629" s="2">
        <f>P629</f>
        <v>835</v>
      </c>
      <c r="AG629" s="2">
        <f>R629</f>
        <v>955</v>
      </c>
    </row>
    <row r="630" spans="1:36" ht="15" customHeight="1" x14ac:dyDescent="0.15">
      <c r="B630" s="34" t="s">
        <v>226</v>
      </c>
      <c r="H630" s="17">
        <v>301</v>
      </c>
      <c r="I630" s="17">
        <v>212</v>
      </c>
      <c r="J630" s="17">
        <v>89</v>
      </c>
      <c r="K630" s="17">
        <v>125</v>
      </c>
      <c r="L630" s="100">
        <v>112</v>
      </c>
      <c r="M630" s="17">
        <v>225</v>
      </c>
      <c r="N630" s="105">
        <f>H630/N$629*100</f>
        <v>16.235167206040995</v>
      </c>
      <c r="O630" s="3">
        <f t="shared" ref="O630:S636" si="225">I630/O$629*100</f>
        <v>20.804710500490678</v>
      </c>
      <c r="P630" s="3">
        <f t="shared" si="225"/>
        <v>10.658682634730539</v>
      </c>
      <c r="Q630" s="3">
        <f t="shared" si="225"/>
        <v>11.353315168029065</v>
      </c>
      <c r="R630" s="3">
        <f t="shared" si="225"/>
        <v>11.727748691099476</v>
      </c>
      <c r="S630" s="3">
        <f t="shared" si="225"/>
        <v>19.313304721030043</v>
      </c>
      <c r="T630" s="80"/>
      <c r="V630" s="34" t="s">
        <v>226</v>
      </c>
      <c r="AB630" s="17">
        <f t="shared" ref="AB630:AB636" si="226">M630</f>
        <v>225</v>
      </c>
      <c r="AC630" s="17">
        <f t="shared" ref="AC630:AC636" si="227">J630</f>
        <v>89</v>
      </c>
      <c r="AD630" s="100">
        <f t="shared" ref="AD630:AD636" si="228">L630</f>
        <v>112</v>
      </c>
      <c r="AE630" s="105">
        <f>S630</f>
        <v>19.313304721030043</v>
      </c>
      <c r="AF630" s="3">
        <f>P630</f>
        <v>10.658682634730539</v>
      </c>
      <c r="AG630" s="3">
        <f>R630</f>
        <v>11.727748691099476</v>
      </c>
    </row>
    <row r="631" spans="1:36" ht="15" customHeight="1" x14ac:dyDescent="0.15">
      <c r="B631" s="34" t="s">
        <v>227</v>
      </c>
      <c r="H631" s="18">
        <v>334</v>
      </c>
      <c r="I631" s="18">
        <v>266</v>
      </c>
      <c r="J631" s="18">
        <v>68</v>
      </c>
      <c r="K631" s="18">
        <v>117</v>
      </c>
      <c r="L631" s="67">
        <v>88</v>
      </c>
      <c r="M631" s="18">
        <v>295</v>
      </c>
      <c r="N631" s="106">
        <f t="shared" ref="N631:N636" si="229">H631/N$629*100</f>
        <v>18.015102481121897</v>
      </c>
      <c r="O631" s="4">
        <f t="shared" si="225"/>
        <v>26.104023552502454</v>
      </c>
      <c r="P631" s="4">
        <f t="shared" si="225"/>
        <v>8.1437125748502996</v>
      </c>
      <c r="Q631" s="4">
        <f t="shared" si="225"/>
        <v>10.626702997275205</v>
      </c>
      <c r="R631" s="4">
        <f t="shared" si="225"/>
        <v>9.2146596858638734</v>
      </c>
      <c r="S631" s="4">
        <f t="shared" si="225"/>
        <v>25.321888412017167</v>
      </c>
      <c r="T631" s="80"/>
      <c r="V631" s="34" t="s">
        <v>227</v>
      </c>
      <c r="AB631" s="18">
        <f t="shared" si="226"/>
        <v>295</v>
      </c>
      <c r="AC631" s="18">
        <f t="shared" si="227"/>
        <v>68</v>
      </c>
      <c r="AD631" s="67">
        <f t="shared" si="228"/>
        <v>88</v>
      </c>
      <c r="AE631" s="106">
        <f t="shared" ref="AE631:AE636" si="230">S631</f>
        <v>25.321888412017167</v>
      </c>
      <c r="AF631" s="4">
        <f t="shared" ref="AF631:AF636" si="231">P631</f>
        <v>8.1437125748502996</v>
      </c>
      <c r="AG631" s="4">
        <f t="shared" ref="AG631:AG636" si="232">R631</f>
        <v>9.2146596858638734</v>
      </c>
    </row>
    <row r="632" spans="1:36" ht="15" customHeight="1" x14ac:dyDescent="0.15">
      <c r="B632" s="34" t="s">
        <v>228</v>
      </c>
      <c r="H632" s="18">
        <v>15</v>
      </c>
      <c r="I632" s="18">
        <v>13</v>
      </c>
      <c r="J632" s="18">
        <v>2</v>
      </c>
      <c r="K632" s="18">
        <v>6</v>
      </c>
      <c r="L632" s="67">
        <v>2</v>
      </c>
      <c r="M632" s="18">
        <v>17</v>
      </c>
      <c r="N632" s="106">
        <f t="shared" si="229"/>
        <v>0.8090614886731391</v>
      </c>
      <c r="O632" s="4">
        <f t="shared" si="225"/>
        <v>1.2757605495583906</v>
      </c>
      <c r="P632" s="4">
        <f t="shared" si="225"/>
        <v>0.23952095808383234</v>
      </c>
      <c r="Q632" s="4">
        <f t="shared" si="225"/>
        <v>0.54495912806539504</v>
      </c>
      <c r="R632" s="4">
        <f t="shared" si="225"/>
        <v>0.20942408376963353</v>
      </c>
      <c r="S632" s="4">
        <f t="shared" si="225"/>
        <v>1.4592274678111588</v>
      </c>
      <c r="T632" s="80"/>
      <c r="V632" s="34" t="s">
        <v>228</v>
      </c>
      <c r="AB632" s="18">
        <f t="shared" si="226"/>
        <v>17</v>
      </c>
      <c r="AC632" s="18">
        <f t="shared" si="227"/>
        <v>2</v>
      </c>
      <c r="AD632" s="67">
        <f t="shared" si="228"/>
        <v>2</v>
      </c>
      <c r="AE632" s="106">
        <f t="shared" si="230"/>
        <v>1.4592274678111588</v>
      </c>
      <c r="AF632" s="4">
        <f t="shared" si="231"/>
        <v>0.23952095808383234</v>
      </c>
      <c r="AG632" s="4">
        <f t="shared" si="232"/>
        <v>0.20942408376963353</v>
      </c>
    </row>
    <row r="633" spans="1:36" ht="15" customHeight="1" x14ac:dyDescent="0.15">
      <c r="B633" s="34" t="s">
        <v>229</v>
      </c>
      <c r="H633" s="18">
        <v>1483</v>
      </c>
      <c r="I633" s="18">
        <v>820</v>
      </c>
      <c r="J633" s="18">
        <v>663</v>
      </c>
      <c r="K633" s="18">
        <v>816</v>
      </c>
      <c r="L633" s="67">
        <v>710</v>
      </c>
      <c r="M633" s="18">
        <v>926</v>
      </c>
      <c r="N633" s="106">
        <f t="shared" si="229"/>
        <v>79.989212513484347</v>
      </c>
      <c r="O633" s="4">
        <f t="shared" si="225"/>
        <v>80.471050049067713</v>
      </c>
      <c r="P633" s="4">
        <f t="shared" si="225"/>
        <v>79.401197604790426</v>
      </c>
      <c r="Q633" s="4">
        <f t="shared" si="225"/>
        <v>74.114441416893726</v>
      </c>
      <c r="R633" s="4">
        <f t="shared" si="225"/>
        <v>74.345549738219901</v>
      </c>
      <c r="S633" s="4">
        <f t="shared" si="225"/>
        <v>79.484978540772531</v>
      </c>
      <c r="T633" s="80"/>
      <c r="V633" s="34" t="s">
        <v>229</v>
      </c>
      <c r="AB633" s="18">
        <f t="shared" si="226"/>
        <v>926</v>
      </c>
      <c r="AC633" s="18">
        <f t="shared" si="227"/>
        <v>663</v>
      </c>
      <c r="AD633" s="67">
        <f t="shared" si="228"/>
        <v>710</v>
      </c>
      <c r="AE633" s="106">
        <f t="shared" si="230"/>
        <v>79.484978540772531</v>
      </c>
      <c r="AF633" s="4">
        <f t="shared" si="231"/>
        <v>79.401197604790426</v>
      </c>
      <c r="AG633" s="4">
        <f t="shared" si="232"/>
        <v>74.345549738219901</v>
      </c>
    </row>
    <row r="634" spans="1:36" ht="15" customHeight="1" x14ac:dyDescent="0.15">
      <c r="B634" s="34" t="s">
        <v>283</v>
      </c>
      <c r="H634" s="18">
        <v>169</v>
      </c>
      <c r="I634" s="18">
        <v>56</v>
      </c>
      <c r="J634" s="18">
        <v>113</v>
      </c>
      <c r="K634" s="18">
        <v>110</v>
      </c>
      <c r="L634" s="67">
        <v>91</v>
      </c>
      <c r="M634" s="18">
        <v>75</v>
      </c>
      <c r="N634" s="106">
        <f t="shared" si="229"/>
        <v>9.1154261057173684</v>
      </c>
      <c r="O634" s="4">
        <f t="shared" si="225"/>
        <v>5.4955839057899896</v>
      </c>
      <c r="P634" s="4">
        <f t="shared" si="225"/>
        <v>13.532934131736527</v>
      </c>
      <c r="Q634" s="4">
        <f t="shared" si="225"/>
        <v>9.9909173478655777</v>
      </c>
      <c r="R634" s="4">
        <f t="shared" si="225"/>
        <v>9.5287958115183251</v>
      </c>
      <c r="S634" s="4">
        <f t="shared" si="225"/>
        <v>6.4377682403433472</v>
      </c>
      <c r="T634" s="80"/>
      <c r="V634" s="34" t="s">
        <v>283</v>
      </c>
      <c r="AB634" s="18">
        <f t="shared" si="226"/>
        <v>75</v>
      </c>
      <c r="AC634" s="18">
        <f t="shared" si="227"/>
        <v>113</v>
      </c>
      <c r="AD634" s="67">
        <f t="shared" si="228"/>
        <v>91</v>
      </c>
      <c r="AE634" s="106">
        <f t="shared" si="230"/>
        <v>6.4377682403433472</v>
      </c>
      <c r="AF634" s="4">
        <f t="shared" si="231"/>
        <v>13.532934131736527</v>
      </c>
      <c r="AG634" s="4">
        <f t="shared" si="232"/>
        <v>9.5287958115183251</v>
      </c>
    </row>
    <row r="635" spans="1:36" ht="15" customHeight="1" x14ac:dyDescent="0.15">
      <c r="B635" s="34" t="s">
        <v>51</v>
      </c>
      <c r="H635" s="18">
        <v>21</v>
      </c>
      <c r="I635" s="18">
        <v>7</v>
      </c>
      <c r="J635" s="18">
        <v>14</v>
      </c>
      <c r="K635" s="18">
        <v>13</v>
      </c>
      <c r="L635" s="67">
        <v>13</v>
      </c>
      <c r="M635" s="18">
        <v>7</v>
      </c>
      <c r="N635" s="106">
        <f t="shared" si="229"/>
        <v>1.1326860841423949</v>
      </c>
      <c r="O635" s="4">
        <f t="shared" si="225"/>
        <v>0.6869479882237487</v>
      </c>
      <c r="P635" s="4">
        <f t="shared" si="225"/>
        <v>1.6766467065868262</v>
      </c>
      <c r="Q635" s="4">
        <f t="shared" si="225"/>
        <v>1.1807447774750226</v>
      </c>
      <c r="R635" s="4">
        <f t="shared" si="225"/>
        <v>1.3612565445026177</v>
      </c>
      <c r="S635" s="4">
        <f t="shared" si="225"/>
        <v>0.60085836909871249</v>
      </c>
      <c r="T635" s="80"/>
      <c r="V635" s="34" t="s">
        <v>51</v>
      </c>
      <c r="AB635" s="18">
        <f t="shared" si="226"/>
        <v>7</v>
      </c>
      <c r="AC635" s="18">
        <f t="shared" si="227"/>
        <v>14</v>
      </c>
      <c r="AD635" s="67">
        <f t="shared" si="228"/>
        <v>13</v>
      </c>
      <c r="AE635" s="106">
        <f t="shared" si="230"/>
        <v>0.60085836909871249</v>
      </c>
      <c r="AF635" s="4">
        <f t="shared" si="231"/>
        <v>1.6766467065868262</v>
      </c>
      <c r="AG635" s="4">
        <f t="shared" si="232"/>
        <v>1.3612565445026177</v>
      </c>
    </row>
    <row r="636" spans="1:36" ht="15" customHeight="1" x14ac:dyDescent="0.15">
      <c r="B636" s="35" t="s">
        <v>0</v>
      </c>
      <c r="C636" s="36"/>
      <c r="D636" s="36"/>
      <c r="E636" s="36"/>
      <c r="F636" s="36"/>
      <c r="G636" s="36"/>
      <c r="H636" s="19">
        <v>28</v>
      </c>
      <c r="I636" s="19">
        <v>17</v>
      </c>
      <c r="J636" s="19">
        <v>11</v>
      </c>
      <c r="K636" s="19">
        <v>30</v>
      </c>
      <c r="L636" s="72">
        <v>28</v>
      </c>
      <c r="M636" s="19">
        <v>19</v>
      </c>
      <c r="N636" s="110">
        <f t="shared" si="229"/>
        <v>1.5102481121898599</v>
      </c>
      <c r="O636" s="5">
        <f t="shared" si="225"/>
        <v>1.6683022571148183</v>
      </c>
      <c r="P636" s="5">
        <f t="shared" si="225"/>
        <v>1.3173652694610778</v>
      </c>
      <c r="Q636" s="5">
        <f t="shared" si="225"/>
        <v>2.7247956403269753</v>
      </c>
      <c r="R636" s="5">
        <f t="shared" si="225"/>
        <v>2.9319371727748691</v>
      </c>
      <c r="S636" s="5">
        <f t="shared" si="225"/>
        <v>1.6309012875536482</v>
      </c>
      <c r="T636" s="80"/>
      <c r="V636" s="35" t="s">
        <v>0</v>
      </c>
      <c r="W636" s="36"/>
      <c r="X636" s="36"/>
      <c r="Y636" s="36"/>
      <c r="Z636" s="36"/>
      <c r="AA636" s="36"/>
      <c r="AB636" s="19">
        <f t="shared" si="226"/>
        <v>19</v>
      </c>
      <c r="AC636" s="19">
        <f t="shared" si="227"/>
        <v>11</v>
      </c>
      <c r="AD636" s="72">
        <f t="shared" si="228"/>
        <v>28</v>
      </c>
      <c r="AE636" s="110">
        <f t="shared" si="230"/>
        <v>1.6309012875536482</v>
      </c>
      <c r="AF636" s="5">
        <f t="shared" si="231"/>
        <v>1.3173652694610778</v>
      </c>
      <c r="AG636" s="5">
        <f t="shared" si="232"/>
        <v>2.9319371727748691</v>
      </c>
    </row>
    <row r="637" spans="1:36" ht="15" customHeight="1" x14ac:dyDescent="0.15">
      <c r="B637" s="38" t="s">
        <v>1</v>
      </c>
      <c r="C637" s="28"/>
      <c r="D637" s="28"/>
      <c r="E637" s="159"/>
      <c r="F637" s="28"/>
      <c r="G637" s="28"/>
      <c r="H637" s="39">
        <f t="shared" ref="H637:M637" si="233">SUM(H630:H636)</f>
        <v>2351</v>
      </c>
      <c r="I637" s="39">
        <f t="shared" si="233"/>
        <v>1391</v>
      </c>
      <c r="J637" s="39">
        <f t="shared" si="233"/>
        <v>960</v>
      </c>
      <c r="K637" s="39">
        <f t="shared" si="233"/>
        <v>1217</v>
      </c>
      <c r="L637" s="68">
        <f t="shared" si="233"/>
        <v>1044</v>
      </c>
      <c r="M637" s="39">
        <f t="shared" si="233"/>
        <v>1564</v>
      </c>
      <c r="N637" s="107" t="str">
        <f>IF(SUM(N630:N636)&gt;100,"－",SUM(N630:N636))</f>
        <v>－</v>
      </c>
      <c r="O637" s="6" t="str">
        <f t="shared" ref="O637:R637" si="234">IF(SUM(O630:O636)&gt;100,"－",SUM(O630:O636))</f>
        <v>－</v>
      </c>
      <c r="P637" s="6" t="str">
        <f t="shared" si="234"/>
        <v>－</v>
      </c>
      <c r="Q637" s="6" t="str">
        <f t="shared" si="234"/>
        <v>－</v>
      </c>
      <c r="R637" s="6" t="str">
        <f t="shared" si="234"/>
        <v>－</v>
      </c>
      <c r="S637" s="6" t="str">
        <f t="shared" ref="S637" si="235">IF(SUM(S630:S636)&gt;100,"－",SUM(S630:S636))</f>
        <v>－</v>
      </c>
      <c r="T637" s="23"/>
      <c r="V637" s="38" t="s">
        <v>1</v>
      </c>
      <c r="W637" s="28"/>
      <c r="X637" s="28"/>
      <c r="Y637" s="28"/>
      <c r="Z637" s="28"/>
      <c r="AA637" s="28"/>
      <c r="AB637" s="39">
        <f t="shared" ref="AB637:AD637" si="236">SUM(AB630:AB636)</f>
        <v>1564</v>
      </c>
      <c r="AC637" s="39">
        <f t="shared" si="236"/>
        <v>960</v>
      </c>
      <c r="AD637" s="68">
        <f t="shared" si="236"/>
        <v>1044</v>
      </c>
      <c r="AE637" s="107" t="str">
        <f>IF(SUM(AE630:AE636)&gt;100,"－",SUM(AE630:AE636))</f>
        <v>－</v>
      </c>
      <c r="AF637" s="6" t="str">
        <f t="shared" ref="AF637:AG637" si="237">IF(SUM(AF630:AF636)&gt;100,"－",SUM(AF630:AF636))</f>
        <v>－</v>
      </c>
      <c r="AG637" s="6" t="str">
        <f t="shared" si="237"/>
        <v>－</v>
      </c>
    </row>
    <row r="638" spans="1:36" ht="15" customHeight="1" x14ac:dyDescent="0.15">
      <c r="B638" s="22"/>
      <c r="C638" s="1"/>
      <c r="D638" s="1"/>
      <c r="F638" s="1"/>
      <c r="G638" s="1"/>
      <c r="H638" s="1"/>
      <c r="I638" s="1"/>
      <c r="V638" s="22"/>
      <c r="W638" s="1"/>
      <c r="X638" s="1"/>
      <c r="Z638" s="1"/>
      <c r="AA638" s="1"/>
      <c r="AB638" s="1"/>
      <c r="AC638" s="1"/>
    </row>
    <row r="639" spans="1:36" ht="15" customHeight="1" x14ac:dyDescent="0.15">
      <c r="A639" s="1" t="s">
        <v>463</v>
      </c>
      <c r="B639" s="22"/>
      <c r="G639" s="1"/>
      <c r="H639" s="1"/>
      <c r="L639" s="7"/>
      <c r="O639" s="7"/>
      <c r="V639" s="22"/>
      <c r="AA639" s="1"/>
      <c r="AB639" s="1"/>
      <c r="AF639" s="7"/>
      <c r="AI639" s="7"/>
    </row>
    <row r="640" spans="1:36" ht="13.7" customHeight="1" x14ac:dyDescent="0.15">
      <c r="B640" s="64"/>
      <c r="C640" s="33"/>
      <c r="D640" s="33"/>
      <c r="E640" s="33"/>
      <c r="F640" s="328"/>
      <c r="G640" s="329"/>
      <c r="H640" s="86" t="s">
        <v>2</v>
      </c>
      <c r="I640" s="86"/>
      <c r="J640" s="329"/>
      <c r="K640" s="329"/>
      <c r="L640" s="330"/>
      <c r="M640" s="329"/>
      <c r="N640" s="86" t="s">
        <v>3</v>
      </c>
      <c r="O640" s="86"/>
      <c r="P640" s="329"/>
      <c r="Q640" s="331"/>
      <c r="V640" s="64"/>
      <c r="W640" s="33"/>
      <c r="X640" s="33"/>
      <c r="Y640" s="33"/>
      <c r="Z640" s="79"/>
      <c r="AA640" s="83" t="s">
        <v>2</v>
      </c>
      <c r="AB640" s="86"/>
      <c r="AC640" s="103"/>
      <c r="AD640" s="83" t="s">
        <v>3</v>
      </c>
      <c r="AE640" s="84"/>
    </row>
    <row r="641" spans="1:36" ht="22.7" customHeight="1" x14ac:dyDescent="0.15">
      <c r="B641" s="34"/>
      <c r="E641" s="75"/>
      <c r="F641" s="94" t="s">
        <v>389</v>
      </c>
      <c r="G641" s="94" t="s">
        <v>183</v>
      </c>
      <c r="H641" s="94" t="s">
        <v>184</v>
      </c>
      <c r="I641" s="94" t="s">
        <v>390</v>
      </c>
      <c r="J641" s="99" t="s">
        <v>186</v>
      </c>
      <c r="K641" s="94" t="s">
        <v>590</v>
      </c>
      <c r="L641" s="102" t="s">
        <v>389</v>
      </c>
      <c r="M641" s="94" t="s">
        <v>183</v>
      </c>
      <c r="N641" s="94" t="s">
        <v>184</v>
      </c>
      <c r="O641" s="94" t="s">
        <v>390</v>
      </c>
      <c r="P641" s="94" t="s">
        <v>186</v>
      </c>
      <c r="Q641" s="94" t="s">
        <v>590</v>
      </c>
      <c r="V641" s="34"/>
      <c r="Y641" s="75"/>
      <c r="Z641" s="94" t="s">
        <v>518</v>
      </c>
      <c r="AA641" s="94" t="s">
        <v>184</v>
      </c>
      <c r="AB641" s="99" t="s">
        <v>186</v>
      </c>
      <c r="AC641" s="102" t="s">
        <v>518</v>
      </c>
      <c r="AD641" s="94" t="s">
        <v>184</v>
      </c>
      <c r="AE641" s="94" t="s">
        <v>186</v>
      </c>
    </row>
    <row r="642" spans="1:36" ht="12" customHeight="1" x14ac:dyDescent="0.15">
      <c r="B642" s="35"/>
      <c r="C642" s="36"/>
      <c r="D642" s="36"/>
      <c r="E642" s="76"/>
      <c r="F642" s="37"/>
      <c r="G642" s="37"/>
      <c r="H642" s="37"/>
      <c r="I642" s="37"/>
      <c r="J642" s="66"/>
      <c r="K642" s="37"/>
      <c r="L642" s="104">
        <f t="shared" ref="L642:Q642" si="238">F$13</f>
        <v>1854</v>
      </c>
      <c r="M642" s="2">
        <f t="shared" si="238"/>
        <v>1019</v>
      </c>
      <c r="N642" s="2">
        <f t="shared" si="238"/>
        <v>835</v>
      </c>
      <c r="O642" s="2">
        <f t="shared" si="238"/>
        <v>1101</v>
      </c>
      <c r="P642" s="2">
        <f t="shared" si="238"/>
        <v>955</v>
      </c>
      <c r="Q642" s="2">
        <f t="shared" si="238"/>
        <v>1165</v>
      </c>
      <c r="V642" s="35"/>
      <c r="W642" s="36"/>
      <c r="X642" s="36"/>
      <c r="Y642" s="76"/>
      <c r="Z642" s="37"/>
      <c r="AA642" s="37"/>
      <c r="AB642" s="66"/>
      <c r="AC642" s="104">
        <f>Q642</f>
        <v>1165</v>
      </c>
      <c r="AD642" s="2">
        <f>N642</f>
        <v>835</v>
      </c>
      <c r="AE642" s="2">
        <f>P642</f>
        <v>955</v>
      </c>
    </row>
    <row r="643" spans="1:36" ht="15" customHeight="1" x14ac:dyDescent="0.15">
      <c r="B643" s="34" t="s">
        <v>322</v>
      </c>
      <c r="F643" s="18">
        <v>231</v>
      </c>
      <c r="G643" s="18">
        <v>32</v>
      </c>
      <c r="H643" s="18">
        <v>199</v>
      </c>
      <c r="I643" s="18">
        <v>0</v>
      </c>
      <c r="J643" s="67">
        <v>0</v>
      </c>
      <c r="K643" s="18">
        <v>32</v>
      </c>
      <c r="L643" s="106">
        <f>F643/L$642*100</f>
        <v>12.459546925566343</v>
      </c>
      <c r="M643" s="24">
        <f t="shared" ref="M643:Q648" si="239">G643/M$642*100</f>
        <v>3.1403336604514229</v>
      </c>
      <c r="N643" s="4">
        <f t="shared" si="239"/>
        <v>23.832335329341316</v>
      </c>
      <c r="O643" s="4">
        <f t="shared" si="239"/>
        <v>0</v>
      </c>
      <c r="P643" s="4">
        <f t="shared" si="239"/>
        <v>0</v>
      </c>
      <c r="Q643" s="4">
        <f t="shared" si="239"/>
        <v>2.7467811158798283</v>
      </c>
      <c r="V643" s="34" t="s">
        <v>322</v>
      </c>
      <c r="Z643" s="18">
        <f>K643</f>
        <v>32</v>
      </c>
      <c r="AA643" s="18">
        <f t="shared" ref="AA643:AA648" si="240">H643</f>
        <v>199</v>
      </c>
      <c r="AB643" s="67">
        <f t="shared" ref="AB643:AB648" si="241">J643</f>
        <v>0</v>
      </c>
      <c r="AC643" s="106">
        <f>Q643</f>
        <v>2.7467811158798283</v>
      </c>
      <c r="AD643" s="4">
        <f>N643</f>
        <v>23.832335329341316</v>
      </c>
      <c r="AE643" s="4">
        <f>P643</f>
        <v>0</v>
      </c>
    </row>
    <row r="644" spans="1:36" ht="15" customHeight="1" x14ac:dyDescent="0.15">
      <c r="B644" s="34" t="s">
        <v>230</v>
      </c>
      <c r="F644" s="18">
        <v>576</v>
      </c>
      <c r="G644" s="18">
        <v>265</v>
      </c>
      <c r="H644" s="18">
        <v>311</v>
      </c>
      <c r="I644" s="18">
        <v>0</v>
      </c>
      <c r="J644" s="67">
        <v>0</v>
      </c>
      <c r="K644" s="18">
        <v>265</v>
      </c>
      <c r="L644" s="106">
        <f t="shared" ref="L644:L648" si="242">F644/L$642*100</f>
        <v>31.067961165048541</v>
      </c>
      <c r="M644" s="24">
        <f t="shared" si="239"/>
        <v>26.005888125613346</v>
      </c>
      <c r="N644" s="4">
        <f t="shared" si="239"/>
        <v>37.245508982035929</v>
      </c>
      <c r="O644" s="4">
        <f t="shared" si="239"/>
        <v>0</v>
      </c>
      <c r="P644" s="4">
        <f t="shared" si="239"/>
        <v>0</v>
      </c>
      <c r="Q644" s="4">
        <f t="shared" si="239"/>
        <v>22.746781115879827</v>
      </c>
      <c r="V644" s="34" t="s">
        <v>230</v>
      </c>
      <c r="Z644" s="18">
        <f t="shared" ref="Z644:Z648" si="243">K644</f>
        <v>265</v>
      </c>
      <c r="AA644" s="18">
        <f t="shared" si="240"/>
        <v>311</v>
      </c>
      <c r="AB644" s="67">
        <f t="shared" si="241"/>
        <v>0</v>
      </c>
      <c r="AC644" s="106">
        <f t="shared" ref="AC644:AC648" si="244">Q644</f>
        <v>22.746781115879827</v>
      </c>
      <c r="AD644" s="4">
        <f t="shared" ref="AD644:AD648" si="245">N644</f>
        <v>37.245508982035929</v>
      </c>
      <c r="AE644" s="4">
        <f t="shared" ref="AE644:AE648" si="246">P644</f>
        <v>0</v>
      </c>
    </row>
    <row r="645" spans="1:36" ht="15" customHeight="1" x14ac:dyDescent="0.15">
      <c r="B645" s="34" t="s">
        <v>231</v>
      </c>
      <c r="F645" s="18">
        <v>727</v>
      </c>
      <c r="G645" s="18">
        <v>564</v>
      </c>
      <c r="H645" s="18">
        <v>163</v>
      </c>
      <c r="I645" s="18">
        <v>750</v>
      </c>
      <c r="J645" s="67">
        <v>637</v>
      </c>
      <c r="K645" s="18">
        <v>677</v>
      </c>
      <c r="L645" s="106">
        <f t="shared" si="242"/>
        <v>39.212513484358148</v>
      </c>
      <c r="M645" s="24">
        <f t="shared" si="239"/>
        <v>55.348380765456326</v>
      </c>
      <c r="N645" s="4">
        <f t="shared" si="239"/>
        <v>19.520958083832333</v>
      </c>
      <c r="O645" s="4">
        <f t="shared" si="239"/>
        <v>68.119891008174378</v>
      </c>
      <c r="P645" s="4">
        <f t="shared" si="239"/>
        <v>66.701570680628279</v>
      </c>
      <c r="Q645" s="4">
        <f t="shared" si="239"/>
        <v>58.11158798283261</v>
      </c>
      <c r="V645" s="34" t="s">
        <v>231</v>
      </c>
      <c r="Z645" s="18">
        <f t="shared" si="243"/>
        <v>677</v>
      </c>
      <c r="AA645" s="18">
        <f t="shared" si="240"/>
        <v>163</v>
      </c>
      <c r="AB645" s="67">
        <f t="shared" si="241"/>
        <v>637</v>
      </c>
      <c r="AC645" s="106">
        <f t="shared" si="244"/>
        <v>58.11158798283261</v>
      </c>
      <c r="AD645" s="4">
        <f t="shared" si="245"/>
        <v>19.520958083832333</v>
      </c>
      <c r="AE645" s="4">
        <f t="shared" si="246"/>
        <v>66.701570680628279</v>
      </c>
    </row>
    <row r="646" spans="1:36" ht="15" customHeight="1" x14ac:dyDescent="0.15">
      <c r="B646" s="34" t="s">
        <v>232</v>
      </c>
      <c r="F646" s="18">
        <v>54</v>
      </c>
      <c r="G646" s="18">
        <v>28</v>
      </c>
      <c r="H646" s="18">
        <v>26</v>
      </c>
      <c r="I646" s="18">
        <v>161</v>
      </c>
      <c r="J646" s="67">
        <v>157</v>
      </c>
      <c r="K646" s="18">
        <v>32</v>
      </c>
      <c r="L646" s="106">
        <f t="shared" si="242"/>
        <v>2.912621359223301</v>
      </c>
      <c r="M646" s="24">
        <f t="shared" si="239"/>
        <v>2.7477919528949948</v>
      </c>
      <c r="N646" s="4">
        <f t="shared" si="239"/>
        <v>3.1137724550898205</v>
      </c>
      <c r="O646" s="4">
        <f t="shared" si="239"/>
        <v>14.623069936421434</v>
      </c>
      <c r="P646" s="4">
        <f t="shared" si="239"/>
        <v>16.439790575916231</v>
      </c>
      <c r="Q646" s="4">
        <f t="shared" si="239"/>
        <v>2.7467811158798283</v>
      </c>
      <c r="V646" s="34" t="s">
        <v>232</v>
      </c>
      <c r="Z646" s="18">
        <f t="shared" si="243"/>
        <v>32</v>
      </c>
      <c r="AA646" s="18">
        <f t="shared" si="240"/>
        <v>26</v>
      </c>
      <c r="AB646" s="67">
        <f t="shared" si="241"/>
        <v>157</v>
      </c>
      <c r="AC646" s="106">
        <f t="shared" si="244"/>
        <v>2.7467811158798283</v>
      </c>
      <c r="AD646" s="4">
        <f t="shared" si="245"/>
        <v>3.1137724550898205</v>
      </c>
      <c r="AE646" s="4">
        <f t="shared" si="246"/>
        <v>16.439790575916231</v>
      </c>
    </row>
    <row r="647" spans="1:36" ht="15" customHeight="1" x14ac:dyDescent="0.15">
      <c r="B647" s="34" t="s">
        <v>233</v>
      </c>
      <c r="F647" s="18">
        <v>78</v>
      </c>
      <c r="G647" s="18">
        <v>55</v>
      </c>
      <c r="H647" s="18">
        <v>23</v>
      </c>
      <c r="I647" s="18">
        <v>83</v>
      </c>
      <c r="J647" s="67">
        <v>71</v>
      </c>
      <c r="K647" s="18">
        <v>67</v>
      </c>
      <c r="L647" s="106">
        <f t="shared" si="242"/>
        <v>4.2071197411003238</v>
      </c>
      <c r="M647" s="24">
        <f t="shared" si="239"/>
        <v>5.3974484789008832</v>
      </c>
      <c r="N647" s="4">
        <f t="shared" si="239"/>
        <v>2.7544910179640718</v>
      </c>
      <c r="O647" s="4">
        <f t="shared" si="239"/>
        <v>7.5386012715712987</v>
      </c>
      <c r="P647" s="4">
        <f t="shared" si="239"/>
        <v>7.4345549738219896</v>
      </c>
      <c r="Q647" s="4">
        <f t="shared" si="239"/>
        <v>5.7510729613733904</v>
      </c>
      <c r="V647" s="34" t="s">
        <v>233</v>
      </c>
      <c r="Z647" s="18">
        <f t="shared" si="243"/>
        <v>67</v>
      </c>
      <c r="AA647" s="18">
        <f t="shared" si="240"/>
        <v>23</v>
      </c>
      <c r="AB647" s="67">
        <f t="shared" si="241"/>
        <v>71</v>
      </c>
      <c r="AC647" s="106">
        <f t="shared" si="244"/>
        <v>5.7510729613733904</v>
      </c>
      <c r="AD647" s="4">
        <f t="shared" si="245"/>
        <v>2.7544910179640718</v>
      </c>
      <c r="AE647" s="4">
        <f t="shared" si="246"/>
        <v>7.4345549738219896</v>
      </c>
    </row>
    <row r="648" spans="1:36" ht="15" customHeight="1" x14ac:dyDescent="0.15">
      <c r="B648" s="35" t="s">
        <v>141</v>
      </c>
      <c r="C648" s="36"/>
      <c r="D648" s="36"/>
      <c r="E648" s="36"/>
      <c r="F648" s="19">
        <v>188</v>
      </c>
      <c r="G648" s="19">
        <v>75</v>
      </c>
      <c r="H648" s="19">
        <v>113</v>
      </c>
      <c r="I648" s="19">
        <v>107</v>
      </c>
      <c r="J648" s="72">
        <v>90</v>
      </c>
      <c r="K648" s="19">
        <v>92</v>
      </c>
      <c r="L648" s="110">
        <f t="shared" si="242"/>
        <v>10.140237324703344</v>
      </c>
      <c r="M648" s="26">
        <f t="shared" si="239"/>
        <v>7.3601570166830221</v>
      </c>
      <c r="N648" s="5">
        <f t="shared" si="239"/>
        <v>13.532934131736527</v>
      </c>
      <c r="O648" s="5">
        <f t="shared" si="239"/>
        <v>9.7184377838328793</v>
      </c>
      <c r="P648" s="5">
        <f t="shared" si="239"/>
        <v>9.4240837696335085</v>
      </c>
      <c r="Q648" s="5">
        <f t="shared" si="239"/>
        <v>7.896995708154507</v>
      </c>
      <c r="V648" s="35" t="s">
        <v>141</v>
      </c>
      <c r="W648" s="36"/>
      <c r="X648" s="36"/>
      <c r="Y648" s="36"/>
      <c r="Z648" s="19">
        <f t="shared" si="243"/>
        <v>92</v>
      </c>
      <c r="AA648" s="19">
        <f t="shared" si="240"/>
        <v>113</v>
      </c>
      <c r="AB648" s="72">
        <f t="shared" si="241"/>
        <v>90</v>
      </c>
      <c r="AC648" s="110">
        <f t="shared" si="244"/>
        <v>7.896995708154507</v>
      </c>
      <c r="AD648" s="5">
        <f t="shared" si="245"/>
        <v>13.532934131736527</v>
      </c>
      <c r="AE648" s="5">
        <f t="shared" si="246"/>
        <v>9.4240837696335085</v>
      </c>
    </row>
    <row r="649" spans="1:36" ht="15" customHeight="1" x14ac:dyDescent="0.15">
      <c r="B649" s="38" t="s">
        <v>1</v>
      </c>
      <c r="C649" s="28"/>
      <c r="D649" s="28"/>
      <c r="E649" s="29"/>
      <c r="F649" s="39">
        <f t="shared" ref="F649:K649" si="247">SUM(F643:F648)</f>
        <v>1854</v>
      </c>
      <c r="G649" s="39">
        <f t="shared" si="247"/>
        <v>1019</v>
      </c>
      <c r="H649" s="39">
        <f t="shared" si="247"/>
        <v>835</v>
      </c>
      <c r="I649" s="39">
        <f t="shared" si="247"/>
        <v>1101</v>
      </c>
      <c r="J649" s="68">
        <f t="shared" si="247"/>
        <v>955</v>
      </c>
      <c r="K649" s="39">
        <f t="shared" si="247"/>
        <v>1165</v>
      </c>
      <c r="L649" s="107">
        <f t="shared" ref="L649:Q649" si="248">SUM(L643:L648)</f>
        <v>100.00000000000001</v>
      </c>
      <c r="M649" s="25">
        <f t="shared" si="248"/>
        <v>100</v>
      </c>
      <c r="N649" s="6">
        <f t="shared" si="248"/>
        <v>100</v>
      </c>
      <c r="O649" s="6">
        <f t="shared" si="248"/>
        <v>99.999999999999986</v>
      </c>
      <c r="P649" s="6">
        <f t="shared" si="248"/>
        <v>100.00000000000001</v>
      </c>
      <c r="Q649" s="6">
        <f t="shared" si="248"/>
        <v>100</v>
      </c>
      <c r="V649" s="38" t="s">
        <v>1</v>
      </c>
      <c r="W649" s="28"/>
      <c r="X649" s="28"/>
      <c r="Y649" s="29"/>
      <c r="Z649" s="39">
        <f t="shared" ref="Z649:AE649" si="249">SUM(Z643:Z648)</f>
        <v>1165</v>
      </c>
      <c r="AA649" s="39">
        <f t="shared" si="249"/>
        <v>835</v>
      </c>
      <c r="AB649" s="68">
        <f t="shared" si="249"/>
        <v>955</v>
      </c>
      <c r="AC649" s="107">
        <f t="shared" si="249"/>
        <v>100</v>
      </c>
      <c r="AD649" s="6">
        <f t="shared" si="249"/>
        <v>100</v>
      </c>
      <c r="AE649" s="6">
        <f t="shared" si="249"/>
        <v>100.00000000000001</v>
      </c>
    </row>
    <row r="650" spans="1:36" ht="15" customHeight="1" x14ac:dyDescent="0.15">
      <c r="B650" s="38" t="s">
        <v>234</v>
      </c>
      <c r="C650" s="28"/>
      <c r="D650" s="28"/>
      <c r="E650" s="29"/>
      <c r="F650" s="40">
        <v>17.705846938775498</v>
      </c>
      <c r="G650" s="40">
        <v>19.266632415254225</v>
      </c>
      <c r="H650" s="40">
        <v>15.665152354570662</v>
      </c>
      <c r="I650" s="40">
        <v>21.782816901408452</v>
      </c>
      <c r="J650" s="40">
        <v>21.839942196531791</v>
      </c>
      <c r="K650" s="40">
        <v>19.523085740913313</v>
      </c>
      <c r="V650" s="38" t="s">
        <v>234</v>
      </c>
      <c r="W650" s="28"/>
      <c r="X650" s="28"/>
      <c r="Y650" s="29"/>
      <c r="Z650" s="40">
        <f>K650</f>
        <v>19.523085740913313</v>
      </c>
      <c r="AA650" s="40">
        <f>H650</f>
        <v>15.665152354570662</v>
      </c>
      <c r="AB650" s="40">
        <f>J650</f>
        <v>21.839942196531791</v>
      </c>
      <c r="AC650" s="1"/>
    </row>
    <row r="651" spans="1:36" ht="15" customHeight="1" x14ac:dyDescent="0.15">
      <c r="B651" s="38" t="s">
        <v>235</v>
      </c>
      <c r="C651" s="28"/>
      <c r="D651" s="28"/>
      <c r="E651" s="29"/>
      <c r="F651" s="71">
        <v>80.08</v>
      </c>
      <c r="G651" s="71">
        <v>72.3</v>
      </c>
      <c r="H651" s="71">
        <v>80.08</v>
      </c>
      <c r="I651" s="71">
        <v>75</v>
      </c>
      <c r="J651" s="71">
        <v>75</v>
      </c>
      <c r="K651" s="71">
        <v>72.3</v>
      </c>
      <c r="V651" s="38" t="s">
        <v>235</v>
      </c>
      <c r="W651" s="28"/>
      <c r="X651" s="28"/>
      <c r="Y651" s="29"/>
      <c r="Z651" s="71">
        <f t="shared" ref="Z651:Z652" si="250">K651</f>
        <v>72.3</v>
      </c>
      <c r="AA651" s="71">
        <f>H651</f>
        <v>80.08</v>
      </c>
      <c r="AB651" s="71">
        <f>J651</f>
        <v>75</v>
      </c>
      <c r="AC651" s="1"/>
    </row>
    <row r="652" spans="1:36" ht="15" customHeight="1" x14ac:dyDescent="0.15">
      <c r="B652" s="38" t="s">
        <v>236</v>
      </c>
      <c r="C652" s="28"/>
      <c r="D652" s="28"/>
      <c r="E652" s="29"/>
      <c r="F652" s="71">
        <v>5.52</v>
      </c>
      <c r="G652" s="71">
        <v>7.6</v>
      </c>
      <c r="H652" s="71">
        <v>5.52</v>
      </c>
      <c r="I652" s="71">
        <v>18</v>
      </c>
      <c r="J652" s="71">
        <v>18</v>
      </c>
      <c r="K652" s="71">
        <v>7.6</v>
      </c>
      <c r="V652" s="38" t="s">
        <v>236</v>
      </c>
      <c r="W652" s="28"/>
      <c r="X652" s="28"/>
      <c r="Y652" s="29"/>
      <c r="Z652" s="71">
        <f t="shared" si="250"/>
        <v>7.6</v>
      </c>
      <c r="AA652" s="71">
        <f>H652</f>
        <v>5.52</v>
      </c>
      <c r="AB652" s="71">
        <f>J652</f>
        <v>18</v>
      </c>
      <c r="AC652" s="1"/>
    </row>
    <row r="653" spans="1:36" ht="15" customHeight="1" x14ac:dyDescent="0.15">
      <c r="B653" s="62"/>
      <c r="C653" s="45"/>
      <c r="D653" s="45"/>
      <c r="E653" s="45"/>
      <c r="F653" s="108"/>
      <c r="G653" s="30"/>
      <c r="H653" s="30"/>
      <c r="I653" s="108"/>
      <c r="J653" s="30"/>
      <c r="K653" s="108"/>
      <c r="L653" s="30"/>
      <c r="M653" s="108"/>
      <c r="N653" s="30"/>
      <c r="O653" s="30"/>
      <c r="P653" s="108"/>
      <c r="Q653" s="108"/>
      <c r="R653" s="30"/>
      <c r="S653" s="30"/>
      <c r="T653" s="30"/>
      <c r="V653" s="62"/>
      <c r="W653" s="45"/>
      <c r="X653" s="45"/>
      <c r="Y653" s="45"/>
      <c r="Z653" s="108"/>
      <c r="AA653" s="30"/>
      <c r="AB653" s="30"/>
      <c r="AC653" s="30"/>
      <c r="AD653" s="30"/>
      <c r="AE653" s="108"/>
      <c r="AF653" s="30"/>
      <c r="AG653" s="205"/>
      <c r="AH653" s="205"/>
      <c r="AI653" s="205"/>
      <c r="AJ653" s="205"/>
    </row>
    <row r="654" spans="1:36" ht="15" customHeight="1" x14ac:dyDescent="0.15">
      <c r="A654" s="1" t="s">
        <v>464</v>
      </c>
      <c r="B654" s="22"/>
      <c r="K654" s="7"/>
      <c r="M654" s="7"/>
      <c r="V654" s="22"/>
      <c r="AB654" s="1"/>
      <c r="AC654" s="1"/>
      <c r="AG654" s="205"/>
      <c r="AH654" s="205"/>
      <c r="AI654" s="205"/>
      <c r="AJ654" s="205"/>
    </row>
    <row r="655" spans="1:36" ht="13.7" customHeight="1" x14ac:dyDescent="0.15">
      <c r="B655" s="64"/>
      <c r="C655" s="33"/>
      <c r="D655" s="33"/>
      <c r="E655" s="33"/>
      <c r="F655" s="328"/>
      <c r="G655" s="329"/>
      <c r="H655" s="86" t="s">
        <v>2</v>
      </c>
      <c r="I655" s="86"/>
      <c r="J655" s="329"/>
      <c r="K655" s="329"/>
      <c r="L655" s="330"/>
      <c r="M655" s="329"/>
      <c r="N655" s="86" t="s">
        <v>3</v>
      </c>
      <c r="O655" s="86"/>
      <c r="P655" s="329"/>
      <c r="Q655" s="331"/>
      <c r="V655" s="64"/>
      <c r="W655" s="33"/>
      <c r="X655" s="33"/>
      <c r="Y655" s="33"/>
      <c r="Z655" s="79"/>
      <c r="AA655" s="83" t="s">
        <v>2</v>
      </c>
      <c r="AB655" s="86"/>
      <c r="AC655" s="103"/>
      <c r="AD655" s="83" t="s">
        <v>3</v>
      </c>
      <c r="AE655" s="84"/>
      <c r="AG655" s="205"/>
      <c r="AH655" s="205"/>
      <c r="AI655" s="205"/>
      <c r="AJ655" s="205"/>
    </row>
    <row r="656" spans="1:36" ht="22.7" customHeight="1" x14ac:dyDescent="0.15">
      <c r="B656" s="34"/>
      <c r="E656" s="75"/>
      <c r="F656" s="94" t="s">
        <v>389</v>
      </c>
      <c r="G656" s="94" t="s">
        <v>183</v>
      </c>
      <c r="H656" s="94" t="s">
        <v>184</v>
      </c>
      <c r="I656" s="94" t="s">
        <v>390</v>
      </c>
      <c r="J656" s="99" t="s">
        <v>186</v>
      </c>
      <c r="K656" s="94" t="s">
        <v>590</v>
      </c>
      <c r="L656" s="102" t="s">
        <v>389</v>
      </c>
      <c r="M656" s="94" t="s">
        <v>183</v>
      </c>
      <c r="N656" s="94" t="s">
        <v>184</v>
      </c>
      <c r="O656" s="94" t="s">
        <v>390</v>
      </c>
      <c r="P656" s="94" t="s">
        <v>186</v>
      </c>
      <c r="Q656" s="94" t="s">
        <v>590</v>
      </c>
      <c r="V656" s="34"/>
      <c r="Y656" s="75"/>
      <c r="Z656" s="94" t="s">
        <v>518</v>
      </c>
      <c r="AA656" s="94" t="s">
        <v>184</v>
      </c>
      <c r="AB656" s="99" t="s">
        <v>186</v>
      </c>
      <c r="AC656" s="102" t="s">
        <v>518</v>
      </c>
      <c r="AD656" s="94" t="s">
        <v>184</v>
      </c>
      <c r="AE656" s="94" t="s">
        <v>186</v>
      </c>
    </row>
    <row r="657" spans="2:31" ht="12" customHeight="1" x14ac:dyDescent="0.15">
      <c r="B657" s="35"/>
      <c r="C657" s="36"/>
      <c r="D657" s="36"/>
      <c r="E657" s="76"/>
      <c r="F657" s="37"/>
      <c r="G657" s="37"/>
      <c r="H657" s="37"/>
      <c r="I657" s="37"/>
      <c r="J657" s="66"/>
      <c r="K657" s="37"/>
      <c r="L657" s="104">
        <f t="shared" ref="L657:Q657" si="251">F$668</f>
        <v>1854</v>
      </c>
      <c r="M657" s="2">
        <f t="shared" si="251"/>
        <v>1019</v>
      </c>
      <c r="N657" s="2">
        <f t="shared" si="251"/>
        <v>835</v>
      </c>
      <c r="O657" s="2">
        <f t="shared" si="251"/>
        <v>1101</v>
      </c>
      <c r="P657" s="2">
        <f t="shared" si="251"/>
        <v>955</v>
      </c>
      <c r="Q657" s="2">
        <f t="shared" si="251"/>
        <v>1165</v>
      </c>
      <c r="V657" s="35"/>
      <c r="W657" s="36"/>
      <c r="X657" s="36"/>
      <c r="Y657" s="76"/>
      <c r="Z657" s="37"/>
      <c r="AA657" s="37"/>
      <c r="AB657" s="66"/>
      <c r="AC657" s="104">
        <f>Q657</f>
        <v>1165</v>
      </c>
      <c r="AD657" s="2">
        <f>N657</f>
        <v>835</v>
      </c>
      <c r="AE657" s="2">
        <f>P657</f>
        <v>955</v>
      </c>
    </row>
    <row r="658" spans="2:31" ht="15" customHeight="1" x14ac:dyDescent="0.15">
      <c r="B658" s="34" t="s">
        <v>263</v>
      </c>
      <c r="F658" s="17">
        <v>161</v>
      </c>
      <c r="G658" s="17">
        <v>10</v>
      </c>
      <c r="H658" s="17">
        <v>151</v>
      </c>
      <c r="I658" s="17">
        <v>42</v>
      </c>
      <c r="J658" s="100">
        <v>38</v>
      </c>
      <c r="K658" s="17">
        <v>14</v>
      </c>
      <c r="L658" s="105">
        <f t="shared" ref="L658:L667" si="252">F658/L$657*100</f>
        <v>8.6839266450916934</v>
      </c>
      <c r="M658" s="96">
        <f t="shared" ref="M658:M667" si="253">G658/M$657*100</f>
        <v>0.98135426889106969</v>
      </c>
      <c r="N658" s="3">
        <f t="shared" ref="N658:N667" si="254">H658/N$657*100</f>
        <v>18.08383233532934</v>
      </c>
      <c r="O658" s="3">
        <f t="shared" ref="O658:O667" si="255">I658/O$657*100</f>
        <v>3.8147138964577656</v>
      </c>
      <c r="P658" s="3">
        <f t="shared" ref="P658:P667" si="256">J658/P$657*100</f>
        <v>3.9790575916230364</v>
      </c>
      <c r="Q658" s="3">
        <f t="shared" ref="Q658:Q667" si="257">K658/Q$657*100</f>
        <v>1.201716738197425</v>
      </c>
      <c r="V658" s="34" t="s">
        <v>263</v>
      </c>
      <c r="Z658" s="17">
        <f>K658</f>
        <v>14</v>
      </c>
      <c r="AA658" s="17">
        <f t="shared" ref="AA658:AA667" si="258">H658</f>
        <v>151</v>
      </c>
      <c r="AB658" s="100">
        <f t="shared" ref="AB658:AB667" si="259">J658</f>
        <v>38</v>
      </c>
      <c r="AC658" s="105">
        <f>Q658</f>
        <v>1.201716738197425</v>
      </c>
      <c r="AD658" s="3">
        <f>N658</f>
        <v>18.08383233532934</v>
      </c>
      <c r="AE658" s="3">
        <f>P658</f>
        <v>3.9790575916230364</v>
      </c>
    </row>
    <row r="659" spans="2:31" ht="15" customHeight="1" x14ac:dyDescent="0.15">
      <c r="B659" s="34" t="s">
        <v>265</v>
      </c>
      <c r="F659" s="18">
        <v>138</v>
      </c>
      <c r="G659" s="18">
        <v>28</v>
      </c>
      <c r="H659" s="18">
        <v>110</v>
      </c>
      <c r="I659" s="18">
        <v>68</v>
      </c>
      <c r="J659" s="67">
        <v>62</v>
      </c>
      <c r="K659" s="18">
        <v>34</v>
      </c>
      <c r="L659" s="106">
        <f t="shared" si="252"/>
        <v>7.4433656957928811</v>
      </c>
      <c r="M659" s="24">
        <f t="shared" si="253"/>
        <v>2.7477919528949948</v>
      </c>
      <c r="N659" s="4">
        <f t="shared" si="254"/>
        <v>13.17365269461078</v>
      </c>
      <c r="O659" s="4">
        <f t="shared" si="255"/>
        <v>6.1762034514078117</v>
      </c>
      <c r="P659" s="4">
        <f t="shared" si="256"/>
        <v>6.4921465968586389</v>
      </c>
      <c r="Q659" s="4">
        <f t="shared" si="257"/>
        <v>2.9184549356223175</v>
      </c>
      <c r="V659" s="34" t="s">
        <v>265</v>
      </c>
      <c r="Z659" s="18">
        <f t="shared" ref="Z659:Z667" si="260">K659</f>
        <v>34</v>
      </c>
      <c r="AA659" s="18">
        <f t="shared" si="258"/>
        <v>110</v>
      </c>
      <c r="AB659" s="67">
        <f t="shared" si="259"/>
        <v>62</v>
      </c>
      <c r="AC659" s="106">
        <f t="shared" ref="AC659:AC667" si="261">Q659</f>
        <v>2.9184549356223175</v>
      </c>
      <c r="AD659" s="4">
        <f t="shared" ref="AD659:AD667" si="262">N659</f>
        <v>13.17365269461078</v>
      </c>
      <c r="AE659" s="4">
        <f t="shared" ref="AE659:AE667" si="263">P659</f>
        <v>6.4921465968586389</v>
      </c>
    </row>
    <row r="660" spans="2:31" ht="15" customHeight="1" x14ac:dyDescent="0.15">
      <c r="B660" s="34" t="s">
        <v>266</v>
      </c>
      <c r="F660" s="18">
        <v>125</v>
      </c>
      <c r="G660" s="18">
        <v>42</v>
      </c>
      <c r="H660" s="18">
        <v>83</v>
      </c>
      <c r="I660" s="18">
        <v>131</v>
      </c>
      <c r="J660" s="67">
        <v>120</v>
      </c>
      <c r="K660" s="18">
        <v>53</v>
      </c>
      <c r="L660" s="106">
        <f t="shared" si="252"/>
        <v>6.7421790722761594</v>
      </c>
      <c r="M660" s="24">
        <f t="shared" si="253"/>
        <v>4.1216879293424924</v>
      </c>
      <c r="N660" s="4">
        <f t="shared" si="254"/>
        <v>9.9401197604790426</v>
      </c>
      <c r="O660" s="4">
        <f t="shared" si="255"/>
        <v>11.89827429609446</v>
      </c>
      <c r="P660" s="4">
        <f t="shared" si="256"/>
        <v>12.56544502617801</v>
      </c>
      <c r="Q660" s="4">
        <f t="shared" si="257"/>
        <v>4.5493562231759652</v>
      </c>
      <c r="V660" s="34" t="s">
        <v>266</v>
      </c>
      <c r="Z660" s="18">
        <f t="shared" si="260"/>
        <v>53</v>
      </c>
      <c r="AA660" s="18">
        <f t="shared" si="258"/>
        <v>83</v>
      </c>
      <c r="AB660" s="67">
        <f t="shared" si="259"/>
        <v>120</v>
      </c>
      <c r="AC660" s="106">
        <f t="shared" si="261"/>
        <v>4.5493562231759652</v>
      </c>
      <c r="AD660" s="4">
        <f t="shared" si="262"/>
        <v>9.9401197604790426</v>
      </c>
      <c r="AE660" s="4">
        <f t="shared" si="263"/>
        <v>12.56544502617801</v>
      </c>
    </row>
    <row r="661" spans="2:31" ht="15" customHeight="1" x14ac:dyDescent="0.15">
      <c r="B661" s="34" t="s">
        <v>267</v>
      </c>
      <c r="F661" s="18">
        <v>102</v>
      </c>
      <c r="G661" s="18">
        <v>62</v>
      </c>
      <c r="H661" s="18">
        <v>40</v>
      </c>
      <c r="I661" s="18">
        <v>131</v>
      </c>
      <c r="J661" s="67">
        <v>109</v>
      </c>
      <c r="K661" s="18">
        <v>84</v>
      </c>
      <c r="L661" s="106">
        <f t="shared" si="252"/>
        <v>5.5016181229773462</v>
      </c>
      <c r="M661" s="24">
        <f t="shared" si="253"/>
        <v>6.0843964671246322</v>
      </c>
      <c r="N661" s="4">
        <f t="shared" si="254"/>
        <v>4.7904191616766472</v>
      </c>
      <c r="O661" s="4">
        <f t="shared" si="255"/>
        <v>11.89827429609446</v>
      </c>
      <c r="P661" s="4">
        <f t="shared" si="256"/>
        <v>11.413612565445026</v>
      </c>
      <c r="Q661" s="4">
        <f t="shared" si="257"/>
        <v>7.2103004291845494</v>
      </c>
      <c r="V661" s="34" t="s">
        <v>267</v>
      </c>
      <c r="Z661" s="18">
        <f t="shared" si="260"/>
        <v>84</v>
      </c>
      <c r="AA661" s="18">
        <f t="shared" si="258"/>
        <v>40</v>
      </c>
      <c r="AB661" s="67">
        <f t="shared" si="259"/>
        <v>109</v>
      </c>
      <c r="AC661" s="106">
        <f t="shared" si="261"/>
        <v>7.2103004291845494</v>
      </c>
      <c r="AD661" s="4">
        <f t="shared" si="262"/>
        <v>4.7904191616766472</v>
      </c>
      <c r="AE661" s="4">
        <f t="shared" si="263"/>
        <v>11.413612565445026</v>
      </c>
    </row>
    <row r="662" spans="2:31" ht="15" customHeight="1" x14ac:dyDescent="0.15">
      <c r="B662" s="34" t="s">
        <v>268</v>
      </c>
      <c r="F662" s="18">
        <v>90</v>
      </c>
      <c r="G662" s="18">
        <v>73</v>
      </c>
      <c r="H662" s="18">
        <v>17</v>
      </c>
      <c r="I662" s="18">
        <v>110</v>
      </c>
      <c r="J662" s="67">
        <v>95</v>
      </c>
      <c r="K662" s="18">
        <v>88</v>
      </c>
      <c r="L662" s="106">
        <f t="shared" si="252"/>
        <v>4.8543689320388346</v>
      </c>
      <c r="M662" s="24">
        <f t="shared" si="253"/>
        <v>7.1638861629048094</v>
      </c>
      <c r="N662" s="4">
        <f t="shared" si="254"/>
        <v>2.0359281437125749</v>
      </c>
      <c r="O662" s="4">
        <f t="shared" si="255"/>
        <v>9.9909173478655777</v>
      </c>
      <c r="P662" s="4">
        <f t="shared" si="256"/>
        <v>9.9476439790575917</v>
      </c>
      <c r="Q662" s="4">
        <f t="shared" si="257"/>
        <v>7.5536480686695278</v>
      </c>
      <c r="V662" s="34" t="s">
        <v>268</v>
      </c>
      <c r="Z662" s="18">
        <f t="shared" si="260"/>
        <v>88</v>
      </c>
      <c r="AA662" s="18">
        <f t="shared" si="258"/>
        <v>17</v>
      </c>
      <c r="AB662" s="67">
        <f t="shared" si="259"/>
        <v>95</v>
      </c>
      <c r="AC662" s="106">
        <f t="shared" si="261"/>
        <v>7.5536480686695278</v>
      </c>
      <c r="AD662" s="4">
        <f t="shared" si="262"/>
        <v>2.0359281437125749</v>
      </c>
      <c r="AE662" s="4">
        <f t="shared" si="263"/>
        <v>9.9476439790575917</v>
      </c>
    </row>
    <row r="663" spans="2:31" ht="15" customHeight="1" x14ac:dyDescent="0.15">
      <c r="B663" s="34" t="s">
        <v>269</v>
      </c>
      <c r="F663" s="18">
        <v>81</v>
      </c>
      <c r="G663" s="18">
        <v>72</v>
      </c>
      <c r="H663" s="18">
        <v>9</v>
      </c>
      <c r="I663" s="18">
        <v>67</v>
      </c>
      <c r="J663" s="67">
        <v>62</v>
      </c>
      <c r="K663" s="18">
        <v>77</v>
      </c>
      <c r="L663" s="106">
        <f t="shared" si="252"/>
        <v>4.3689320388349513</v>
      </c>
      <c r="M663" s="24">
        <f t="shared" si="253"/>
        <v>7.0657507360157021</v>
      </c>
      <c r="N663" s="4">
        <f t="shared" si="254"/>
        <v>1.0778443113772456</v>
      </c>
      <c r="O663" s="4">
        <f t="shared" si="255"/>
        <v>6.0853769300635792</v>
      </c>
      <c r="P663" s="4">
        <f t="shared" si="256"/>
        <v>6.4921465968586389</v>
      </c>
      <c r="Q663" s="4">
        <f t="shared" si="257"/>
        <v>6.6094420600858363</v>
      </c>
      <c r="V663" s="34" t="s">
        <v>269</v>
      </c>
      <c r="Z663" s="18">
        <f t="shared" si="260"/>
        <v>77</v>
      </c>
      <c r="AA663" s="18">
        <f t="shared" si="258"/>
        <v>9</v>
      </c>
      <c r="AB663" s="67">
        <f t="shared" si="259"/>
        <v>62</v>
      </c>
      <c r="AC663" s="106">
        <f t="shared" si="261"/>
        <v>6.6094420600858363</v>
      </c>
      <c r="AD663" s="4">
        <f t="shared" si="262"/>
        <v>1.0778443113772456</v>
      </c>
      <c r="AE663" s="4">
        <f t="shared" si="263"/>
        <v>6.4921465968586389</v>
      </c>
    </row>
    <row r="664" spans="2:31" ht="15" customHeight="1" x14ac:dyDescent="0.15">
      <c r="B664" s="34" t="s">
        <v>270</v>
      </c>
      <c r="F664" s="18">
        <v>120</v>
      </c>
      <c r="G664" s="18">
        <v>109</v>
      </c>
      <c r="H664" s="18">
        <v>11</v>
      </c>
      <c r="I664" s="18">
        <v>89</v>
      </c>
      <c r="J664" s="67">
        <v>76</v>
      </c>
      <c r="K664" s="18">
        <v>122</v>
      </c>
      <c r="L664" s="106">
        <f t="shared" si="252"/>
        <v>6.4724919093851128</v>
      </c>
      <c r="M664" s="24">
        <f t="shared" si="253"/>
        <v>10.69676153091266</v>
      </c>
      <c r="N664" s="4">
        <f t="shared" si="254"/>
        <v>1.3173652694610778</v>
      </c>
      <c r="O664" s="4">
        <f t="shared" si="255"/>
        <v>8.0835603996366938</v>
      </c>
      <c r="P664" s="4">
        <f t="shared" si="256"/>
        <v>7.9581151832460728</v>
      </c>
      <c r="Q664" s="4">
        <f t="shared" si="257"/>
        <v>10.472103004291846</v>
      </c>
      <c r="V664" s="34" t="s">
        <v>270</v>
      </c>
      <c r="Z664" s="18">
        <f t="shared" si="260"/>
        <v>122</v>
      </c>
      <c r="AA664" s="18">
        <f t="shared" si="258"/>
        <v>11</v>
      </c>
      <c r="AB664" s="67">
        <f t="shared" si="259"/>
        <v>76</v>
      </c>
      <c r="AC664" s="106">
        <f t="shared" si="261"/>
        <v>10.472103004291846</v>
      </c>
      <c r="AD664" s="4">
        <f t="shared" si="262"/>
        <v>1.3173652694610778</v>
      </c>
      <c r="AE664" s="4">
        <f t="shared" si="263"/>
        <v>7.9581151832460728</v>
      </c>
    </row>
    <row r="665" spans="2:31" ht="15" customHeight="1" x14ac:dyDescent="0.15">
      <c r="B665" s="34" t="s">
        <v>271</v>
      </c>
      <c r="F665" s="18">
        <v>120</v>
      </c>
      <c r="G665" s="18">
        <v>117</v>
      </c>
      <c r="H665" s="18">
        <v>3</v>
      </c>
      <c r="I665" s="18">
        <v>24</v>
      </c>
      <c r="J665" s="67">
        <v>18</v>
      </c>
      <c r="K665" s="18">
        <v>123</v>
      </c>
      <c r="L665" s="106">
        <f t="shared" si="252"/>
        <v>6.4724919093851128</v>
      </c>
      <c r="M665" s="24">
        <f t="shared" si="253"/>
        <v>11.481844946025516</v>
      </c>
      <c r="N665" s="4">
        <f t="shared" si="254"/>
        <v>0.3592814371257485</v>
      </c>
      <c r="O665" s="4">
        <f t="shared" si="255"/>
        <v>2.1798365122615802</v>
      </c>
      <c r="P665" s="4">
        <f t="shared" si="256"/>
        <v>1.8848167539267016</v>
      </c>
      <c r="Q665" s="4">
        <f t="shared" si="257"/>
        <v>10.557939914163091</v>
      </c>
      <c r="V665" s="34" t="s">
        <v>271</v>
      </c>
      <c r="Z665" s="18">
        <f t="shared" si="260"/>
        <v>123</v>
      </c>
      <c r="AA665" s="18">
        <f t="shared" si="258"/>
        <v>3</v>
      </c>
      <c r="AB665" s="67">
        <f t="shared" si="259"/>
        <v>18</v>
      </c>
      <c r="AC665" s="106">
        <f t="shared" si="261"/>
        <v>10.557939914163091</v>
      </c>
      <c r="AD665" s="4">
        <f t="shared" si="262"/>
        <v>0.3592814371257485</v>
      </c>
      <c r="AE665" s="4">
        <f t="shared" si="263"/>
        <v>1.8848167539267016</v>
      </c>
    </row>
    <row r="666" spans="2:31" ht="15" customHeight="1" x14ac:dyDescent="0.15">
      <c r="B666" s="34" t="s">
        <v>264</v>
      </c>
      <c r="F666" s="18">
        <v>315</v>
      </c>
      <c r="G666" s="18">
        <v>290</v>
      </c>
      <c r="H666" s="18">
        <v>25</v>
      </c>
      <c r="I666" s="18">
        <v>22</v>
      </c>
      <c r="J666" s="67">
        <v>12</v>
      </c>
      <c r="K666" s="18">
        <v>300</v>
      </c>
      <c r="L666" s="106">
        <f t="shared" si="252"/>
        <v>16.990291262135923</v>
      </c>
      <c r="M666" s="24">
        <f t="shared" si="253"/>
        <v>28.459273797841021</v>
      </c>
      <c r="N666" s="4">
        <f t="shared" si="254"/>
        <v>2.9940119760479043</v>
      </c>
      <c r="O666" s="4">
        <f t="shared" si="255"/>
        <v>1.9981834695731153</v>
      </c>
      <c r="P666" s="4">
        <f t="shared" si="256"/>
        <v>1.256544502617801</v>
      </c>
      <c r="Q666" s="4">
        <f t="shared" si="257"/>
        <v>25.751072961373389</v>
      </c>
      <c r="V666" s="34" t="s">
        <v>264</v>
      </c>
      <c r="Z666" s="18">
        <f t="shared" si="260"/>
        <v>300</v>
      </c>
      <c r="AA666" s="18">
        <f t="shared" si="258"/>
        <v>25</v>
      </c>
      <c r="AB666" s="67">
        <f t="shared" si="259"/>
        <v>12</v>
      </c>
      <c r="AC666" s="106">
        <f t="shared" si="261"/>
        <v>25.751072961373389</v>
      </c>
      <c r="AD666" s="4">
        <f t="shared" si="262"/>
        <v>2.9940119760479043</v>
      </c>
      <c r="AE666" s="4">
        <f t="shared" si="263"/>
        <v>1.256544502617801</v>
      </c>
    </row>
    <row r="667" spans="2:31" ht="15" customHeight="1" x14ac:dyDescent="0.15">
      <c r="B667" s="34" t="s">
        <v>141</v>
      </c>
      <c r="F667" s="18">
        <v>602</v>
      </c>
      <c r="G667" s="18">
        <v>216</v>
      </c>
      <c r="H667" s="18">
        <v>386</v>
      </c>
      <c r="I667" s="18">
        <v>417</v>
      </c>
      <c r="J667" s="67">
        <v>363</v>
      </c>
      <c r="K667" s="18">
        <v>270</v>
      </c>
      <c r="L667" s="106">
        <f t="shared" si="252"/>
        <v>32.470334412081989</v>
      </c>
      <c r="M667" s="24">
        <f t="shared" si="253"/>
        <v>21.197252208047104</v>
      </c>
      <c r="N667" s="4">
        <f t="shared" si="254"/>
        <v>46.227544910179638</v>
      </c>
      <c r="O667" s="4">
        <f t="shared" si="255"/>
        <v>37.874659400544957</v>
      </c>
      <c r="P667" s="4">
        <f t="shared" si="256"/>
        <v>38.010471204188484</v>
      </c>
      <c r="Q667" s="4">
        <f t="shared" si="257"/>
        <v>23.175965665236049</v>
      </c>
      <c r="V667" s="34" t="s">
        <v>141</v>
      </c>
      <c r="Z667" s="18">
        <f t="shared" si="260"/>
        <v>270</v>
      </c>
      <c r="AA667" s="18">
        <f t="shared" si="258"/>
        <v>386</v>
      </c>
      <c r="AB667" s="67">
        <f t="shared" si="259"/>
        <v>363</v>
      </c>
      <c r="AC667" s="106">
        <f t="shared" si="261"/>
        <v>23.175965665236049</v>
      </c>
      <c r="AD667" s="4">
        <f t="shared" si="262"/>
        <v>46.227544910179638</v>
      </c>
      <c r="AE667" s="4">
        <f t="shared" si="263"/>
        <v>38.010471204188484</v>
      </c>
    </row>
    <row r="668" spans="2:31" ht="15" customHeight="1" x14ac:dyDescent="0.15">
      <c r="B668" s="38" t="s">
        <v>1</v>
      </c>
      <c r="C668" s="28"/>
      <c r="D668" s="28"/>
      <c r="E668" s="29"/>
      <c r="F668" s="39">
        <f t="shared" ref="F668:K668" si="264">SUM(F658:F667)</f>
        <v>1854</v>
      </c>
      <c r="G668" s="39">
        <f t="shared" si="264"/>
        <v>1019</v>
      </c>
      <c r="H668" s="39">
        <f t="shared" si="264"/>
        <v>835</v>
      </c>
      <c r="I668" s="39">
        <f t="shared" si="264"/>
        <v>1101</v>
      </c>
      <c r="J668" s="68">
        <f t="shared" si="264"/>
        <v>955</v>
      </c>
      <c r="K668" s="39">
        <f t="shared" si="264"/>
        <v>1165</v>
      </c>
      <c r="L668" s="107">
        <f t="shared" ref="L668:Q668" si="265">SUM(L658:L667)</f>
        <v>100</v>
      </c>
      <c r="M668" s="25">
        <f t="shared" si="265"/>
        <v>100</v>
      </c>
      <c r="N668" s="6">
        <f t="shared" si="265"/>
        <v>100</v>
      </c>
      <c r="O668" s="6">
        <f t="shared" si="265"/>
        <v>100</v>
      </c>
      <c r="P668" s="6">
        <f t="shared" si="265"/>
        <v>100</v>
      </c>
      <c r="Q668" s="6">
        <f t="shared" si="265"/>
        <v>100</v>
      </c>
      <c r="V668" s="38" t="s">
        <v>1</v>
      </c>
      <c r="W668" s="28"/>
      <c r="X668" s="28"/>
      <c r="Y668" s="29"/>
      <c r="Z668" s="39">
        <f t="shared" ref="Z668:AE668" si="266">SUM(Z658:Z667)</f>
        <v>1165</v>
      </c>
      <c r="AA668" s="39">
        <f t="shared" si="266"/>
        <v>835</v>
      </c>
      <c r="AB668" s="68">
        <f t="shared" si="266"/>
        <v>955</v>
      </c>
      <c r="AC668" s="107">
        <f t="shared" si="266"/>
        <v>100</v>
      </c>
      <c r="AD668" s="6">
        <f t="shared" si="266"/>
        <v>100</v>
      </c>
      <c r="AE668" s="6">
        <f t="shared" si="266"/>
        <v>100</v>
      </c>
    </row>
    <row r="669" spans="2:31" ht="15" customHeight="1" x14ac:dyDescent="0.15">
      <c r="B669" s="38" t="s">
        <v>256</v>
      </c>
      <c r="C669" s="28"/>
      <c r="D669" s="28"/>
      <c r="E669" s="29"/>
      <c r="F669" s="39">
        <v>239353.33157776672</v>
      </c>
      <c r="G669" s="47">
        <v>297610.09978809819</v>
      </c>
      <c r="H669" s="47">
        <v>135165.83742877742</v>
      </c>
      <c r="I669" s="47">
        <v>169613.61594854138</v>
      </c>
      <c r="J669" s="47">
        <v>163938.40120802622</v>
      </c>
      <c r="K669" s="39">
        <v>288206.80438379175</v>
      </c>
      <c r="V669" s="38" t="s">
        <v>256</v>
      </c>
      <c r="W669" s="28"/>
      <c r="X669" s="28"/>
      <c r="Y669" s="29"/>
      <c r="Z669" s="39">
        <f>K669</f>
        <v>288206.80438379175</v>
      </c>
      <c r="AA669" s="47">
        <f>H669</f>
        <v>135165.83742877742</v>
      </c>
      <c r="AB669" s="47">
        <f>J669</f>
        <v>163938.40120802622</v>
      </c>
      <c r="AC669" s="1"/>
    </row>
    <row r="670" spans="2:31" ht="15" customHeight="1" x14ac:dyDescent="0.15">
      <c r="B670" s="38" t="s">
        <v>331</v>
      </c>
      <c r="C670" s="28"/>
      <c r="D670" s="28"/>
      <c r="E670" s="29"/>
      <c r="F670" s="39">
        <v>217398.62134220998</v>
      </c>
      <c r="G670" s="47">
        <v>273622.59281609021</v>
      </c>
      <c r="H670" s="47">
        <v>120971.62121002989</v>
      </c>
      <c r="I670" s="47">
        <v>160756.72294372297</v>
      </c>
      <c r="J670" s="47">
        <v>158162.66916354559</v>
      </c>
      <c r="K670" s="39">
        <v>264507.45039859525</v>
      </c>
      <c r="V670" s="38" t="s">
        <v>331</v>
      </c>
      <c r="W670" s="28"/>
      <c r="X670" s="28"/>
      <c r="Y670" s="29"/>
      <c r="Z670" s="39">
        <f t="shared" ref="Z670:Z672" si="267">K670</f>
        <v>264507.45039859525</v>
      </c>
      <c r="AA670" s="47">
        <f>H670</f>
        <v>120971.62121002989</v>
      </c>
      <c r="AB670" s="47">
        <f>J670</f>
        <v>158162.66916354559</v>
      </c>
      <c r="AC670" s="1"/>
    </row>
    <row r="671" spans="2:31" ht="15" customHeight="1" x14ac:dyDescent="0.15">
      <c r="B671" s="38" t="s">
        <v>257</v>
      </c>
      <c r="C671" s="28"/>
      <c r="D671" s="28"/>
      <c r="E671" s="29"/>
      <c r="F671" s="206">
        <v>1500081.111111111</v>
      </c>
      <c r="G671" s="206">
        <v>1500081.111111111</v>
      </c>
      <c r="H671" s="206">
        <v>725680</v>
      </c>
      <c r="I671" s="206">
        <v>1158733.3333333335</v>
      </c>
      <c r="J671" s="206">
        <v>867800</v>
      </c>
      <c r="K671" s="206">
        <v>1500081.111111111</v>
      </c>
      <c r="V671" s="38" t="s">
        <v>257</v>
      </c>
      <c r="W671" s="28"/>
      <c r="X671" s="28"/>
      <c r="Y671" s="29"/>
      <c r="Z671" s="206">
        <f t="shared" si="267"/>
        <v>1500081.111111111</v>
      </c>
      <c r="AA671" s="206">
        <f>H671</f>
        <v>725680</v>
      </c>
      <c r="AB671" s="206">
        <f>J671</f>
        <v>867800</v>
      </c>
      <c r="AC671" s="1"/>
    </row>
    <row r="672" spans="2:31" ht="15" customHeight="1" x14ac:dyDescent="0.15">
      <c r="B672" s="38" t="s">
        <v>258</v>
      </c>
      <c r="C672" s="28"/>
      <c r="D672" s="28"/>
      <c r="E672" s="29"/>
      <c r="F672" s="47">
        <v>43800</v>
      </c>
      <c r="G672" s="47">
        <v>69900</v>
      </c>
      <c r="H672" s="47">
        <v>43800</v>
      </c>
      <c r="I672" s="47">
        <v>69000</v>
      </c>
      <c r="J672" s="47">
        <v>69000</v>
      </c>
      <c r="K672" s="47">
        <v>69900</v>
      </c>
      <c r="V672" s="38" t="s">
        <v>258</v>
      </c>
      <c r="W672" s="28"/>
      <c r="X672" s="28"/>
      <c r="Y672" s="29"/>
      <c r="Z672" s="47">
        <f t="shared" si="267"/>
        <v>69900</v>
      </c>
      <c r="AA672" s="47">
        <f>H672</f>
        <v>43800</v>
      </c>
      <c r="AB672" s="47">
        <f>J672</f>
        <v>69000</v>
      </c>
      <c r="AC672" s="1"/>
    </row>
    <row r="673" spans="1:41" ht="15" customHeight="1" x14ac:dyDescent="0.15">
      <c r="B673" s="62"/>
      <c r="C673" s="45"/>
      <c r="D673" s="45"/>
      <c r="E673" s="45"/>
      <c r="F673" s="108"/>
      <c r="G673" s="30"/>
      <c r="H673" s="30"/>
      <c r="I673" s="108"/>
      <c r="J673" s="30"/>
      <c r="K673" s="108"/>
      <c r="L673" s="30"/>
      <c r="M673" s="108"/>
      <c r="N673" s="30"/>
      <c r="O673" s="30"/>
      <c r="P673" s="108"/>
      <c r="Q673" s="108"/>
      <c r="R673" s="30"/>
      <c r="S673" s="30"/>
      <c r="T673" s="30"/>
      <c r="V673" s="62"/>
      <c r="W673" s="45"/>
      <c r="X673" s="45"/>
      <c r="Y673" s="45"/>
      <c r="Z673" s="108"/>
      <c r="AA673" s="30"/>
      <c r="AB673" s="30"/>
      <c r="AC673" s="30"/>
      <c r="AD673" s="30"/>
      <c r="AE673" s="108"/>
      <c r="AF673" s="30"/>
      <c r="AG673" s="162"/>
      <c r="AH673" s="162"/>
      <c r="AI673" s="162"/>
      <c r="AJ673" s="162"/>
    </row>
    <row r="674" spans="1:41" ht="15" customHeight="1" x14ac:dyDescent="0.15">
      <c r="A674" s="1" t="s">
        <v>559</v>
      </c>
      <c r="B674" s="22"/>
      <c r="K674" s="7"/>
      <c r="M674" s="7"/>
      <c r="V674" s="22"/>
      <c r="AB674" s="1"/>
      <c r="AC674" s="1"/>
    </row>
    <row r="675" spans="1:41" ht="13.7" customHeight="1" x14ac:dyDescent="0.15">
      <c r="B675" s="64"/>
      <c r="C675" s="33"/>
      <c r="D675" s="33"/>
      <c r="E675" s="33"/>
      <c r="F675" s="328"/>
      <c r="G675" s="329"/>
      <c r="H675" s="86" t="s">
        <v>2</v>
      </c>
      <c r="I675" s="86"/>
      <c r="J675" s="329"/>
      <c r="K675" s="329"/>
      <c r="L675" s="330"/>
      <c r="M675" s="329"/>
      <c r="N675" s="86" t="s">
        <v>3</v>
      </c>
      <c r="O675" s="86"/>
      <c r="P675" s="329"/>
      <c r="Q675" s="331"/>
      <c r="V675" s="64"/>
      <c r="W675" s="33"/>
      <c r="X675" s="33"/>
      <c r="Y675" s="33"/>
      <c r="Z675" s="79"/>
      <c r="AA675" s="83" t="s">
        <v>2</v>
      </c>
      <c r="AB675" s="86"/>
      <c r="AC675" s="103"/>
      <c r="AD675" s="83" t="s">
        <v>3</v>
      </c>
      <c r="AE675" s="84"/>
    </row>
    <row r="676" spans="1:41" ht="22.7" customHeight="1" x14ac:dyDescent="0.15">
      <c r="B676" s="34"/>
      <c r="E676" s="75"/>
      <c r="F676" s="94" t="s">
        <v>389</v>
      </c>
      <c r="G676" s="94" t="s">
        <v>183</v>
      </c>
      <c r="H676" s="94" t="s">
        <v>184</v>
      </c>
      <c r="I676" s="94" t="s">
        <v>390</v>
      </c>
      <c r="J676" s="99" t="s">
        <v>186</v>
      </c>
      <c r="K676" s="94" t="s">
        <v>590</v>
      </c>
      <c r="L676" s="102" t="s">
        <v>389</v>
      </c>
      <c r="M676" s="94" t="s">
        <v>183</v>
      </c>
      <c r="N676" s="94" t="s">
        <v>184</v>
      </c>
      <c r="O676" s="94" t="s">
        <v>390</v>
      </c>
      <c r="P676" s="94" t="s">
        <v>186</v>
      </c>
      <c r="Q676" s="94" t="s">
        <v>590</v>
      </c>
      <c r="V676" s="34"/>
      <c r="Y676" s="75"/>
      <c r="Z676" s="94" t="s">
        <v>518</v>
      </c>
      <c r="AA676" s="94" t="s">
        <v>184</v>
      </c>
      <c r="AB676" s="99" t="s">
        <v>186</v>
      </c>
      <c r="AC676" s="102" t="s">
        <v>518</v>
      </c>
      <c r="AD676" s="94" t="s">
        <v>184</v>
      </c>
      <c r="AE676" s="94" t="s">
        <v>186</v>
      </c>
    </row>
    <row r="677" spans="1:41" ht="12" customHeight="1" x14ac:dyDescent="0.15">
      <c r="B677" s="35"/>
      <c r="C677" s="36"/>
      <c r="D677" s="36"/>
      <c r="E677" s="76"/>
      <c r="F677" s="37"/>
      <c r="G677" s="37"/>
      <c r="H677" s="37"/>
      <c r="I677" s="37"/>
      <c r="J677" s="66"/>
      <c r="K677" s="37"/>
      <c r="L677" s="104">
        <f t="shared" ref="L677:Q677" si="268">F$13</f>
        <v>1854</v>
      </c>
      <c r="M677" s="2">
        <f t="shared" si="268"/>
        <v>1019</v>
      </c>
      <c r="N677" s="2">
        <f t="shared" si="268"/>
        <v>835</v>
      </c>
      <c r="O677" s="2">
        <f t="shared" si="268"/>
        <v>1101</v>
      </c>
      <c r="P677" s="2">
        <f t="shared" si="268"/>
        <v>955</v>
      </c>
      <c r="Q677" s="2">
        <f t="shared" si="268"/>
        <v>1165</v>
      </c>
      <c r="V677" s="35"/>
      <c r="W677" s="36"/>
      <c r="X677" s="36"/>
      <c r="Y677" s="76"/>
      <c r="Z677" s="37"/>
      <c r="AA677" s="37"/>
      <c r="AB677" s="66"/>
      <c r="AC677" s="104">
        <f>Q677</f>
        <v>1165</v>
      </c>
      <c r="AD677" s="2">
        <f>N677</f>
        <v>835</v>
      </c>
      <c r="AE677" s="2">
        <f>P677</f>
        <v>955</v>
      </c>
    </row>
    <row r="678" spans="1:41" ht="15" customHeight="1" x14ac:dyDescent="0.15">
      <c r="B678" s="34" t="s">
        <v>272</v>
      </c>
      <c r="F678" s="18">
        <v>536</v>
      </c>
      <c r="G678" s="18">
        <v>117</v>
      </c>
      <c r="H678" s="18">
        <v>419</v>
      </c>
      <c r="I678" s="18">
        <v>281</v>
      </c>
      <c r="J678" s="67">
        <v>250</v>
      </c>
      <c r="K678" s="18">
        <v>148</v>
      </c>
      <c r="L678" s="106">
        <f>F678/L$677*100</f>
        <v>28.910463861920171</v>
      </c>
      <c r="M678" s="24">
        <f t="shared" ref="M678:Q685" si="269">G678/M$677*100</f>
        <v>11.481844946025516</v>
      </c>
      <c r="N678" s="4">
        <f t="shared" si="269"/>
        <v>50.179640718562879</v>
      </c>
      <c r="O678" s="4">
        <f t="shared" si="269"/>
        <v>25.522252497729337</v>
      </c>
      <c r="P678" s="4">
        <f t="shared" si="269"/>
        <v>26.178010471204189</v>
      </c>
      <c r="Q678" s="4">
        <f t="shared" si="269"/>
        <v>12.703862660944207</v>
      </c>
      <c r="V678" s="34" t="s">
        <v>272</v>
      </c>
      <c r="Z678" s="18">
        <f>K678</f>
        <v>148</v>
      </c>
      <c r="AA678" s="18">
        <f t="shared" ref="AA678:AA685" si="270">H678</f>
        <v>419</v>
      </c>
      <c r="AB678" s="67">
        <f t="shared" ref="AB678:AB685" si="271">J678</f>
        <v>250</v>
      </c>
      <c r="AC678" s="106">
        <f>Q678</f>
        <v>12.703862660944207</v>
      </c>
      <c r="AD678" s="4">
        <f>N678</f>
        <v>50.179640718562879</v>
      </c>
      <c r="AE678" s="4">
        <f>P678</f>
        <v>26.178010471204189</v>
      </c>
      <c r="AK678" s="162"/>
      <c r="AL678" s="162"/>
      <c r="AM678" s="162"/>
      <c r="AN678" s="162"/>
      <c r="AO678" s="162"/>
    </row>
    <row r="679" spans="1:41" ht="15" customHeight="1" x14ac:dyDescent="0.15">
      <c r="B679" s="34" t="s">
        <v>243</v>
      </c>
      <c r="F679" s="18">
        <v>305</v>
      </c>
      <c r="G679" s="18">
        <v>151</v>
      </c>
      <c r="H679" s="18">
        <v>154</v>
      </c>
      <c r="I679" s="18">
        <v>322</v>
      </c>
      <c r="J679" s="67">
        <v>289</v>
      </c>
      <c r="K679" s="18">
        <v>184</v>
      </c>
      <c r="L679" s="106">
        <f t="shared" ref="L679:L685" si="272">F679/L$677*100</f>
        <v>16.450916936353828</v>
      </c>
      <c r="M679" s="24">
        <f t="shared" si="269"/>
        <v>14.818449460255151</v>
      </c>
      <c r="N679" s="4">
        <f t="shared" si="269"/>
        <v>18.443113772455089</v>
      </c>
      <c r="O679" s="4">
        <f t="shared" si="269"/>
        <v>29.246139872842868</v>
      </c>
      <c r="P679" s="4">
        <f t="shared" si="269"/>
        <v>30.261780104712045</v>
      </c>
      <c r="Q679" s="4">
        <f t="shared" si="269"/>
        <v>15.793991416309014</v>
      </c>
      <c r="V679" s="34" t="s">
        <v>243</v>
      </c>
      <c r="Z679" s="18">
        <f t="shared" ref="Z679:Z685" si="273">K679</f>
        <v>184</v>
      </c>
      <c r="AA679" s="18">
        <f t="shared" si="270"/>
        <v>154</v>
      </c>
      <c r="AB679" s="67">
        <f t="shared" si="271"/>
        <v>289</v>
      </c>
      <c r="AC679" s="106">
        <f t="shared" ref="AC679:AC685" si="274">Q679</f>
        <v>15.793991416309014</v>
      </c>
      <c r="AD679" s="4">
        <f t="shared" ref="AD679:AD685" si="275">N679</f>
        <v>18.443113772455089</v>
      </c>
      <c r="AE679" s="4">
        <f t="shared" ref="AE679:AE685" si="276">P679</f>
        <v>30.261780104712045</v>
      </c>
      <c r="AK679" s="162"/>
      <c r="AL679" s="162"/>
      <c r="AM679" s="162"/>
      <c r="AN679" s="162"/>
      <c r="AO679" s="162"/>
    </row>
    <row r="680" spans="1:41" ht="15" customHeight="1" x14ac:dyDescent="0.15">
      <c r="B680" s="34" t="s">
        <v>244</v>
      </c>
      <c r="F680" s="18">
        <v>364</v>
      </c>
      <c r="G680" s="18">
        <v>298</v>
      </c>
      <c r="H680" s="18">
        <v>66</v>
      </c>
      <c r="I680" s="18">
        <v>307</v>
      </c>
      <c r="J680" s="67">
        <v>265</v>
      </c>
      <c r="K680" s="18">
        <v>340</v>
      </c>
      <c r="L680" s="106">
        <f t="shared" si="272"/>
        <v>19.633225458468175</v>
      </c>
      <c r="M680" s="24">
        <f t="shared" si="269"/>
        <v>29.244357212953876</v>
      </c>
      <c r="N680" s="4">
        <f t="shared" si="269"/>
        <v>7.9041916167664681</v>
      </c>
      <c r="O680" s="4">
        <f t="shared" si="269"/>
        <v>27.883742052679384</v>
      </c>
      <c r="P680" s="4">
        <f t="shared" si="269"/>
        <v>27.748691099476442</v>
      </c>
      <c r="Q680" s="4">
        <f t="shared" si="269"/>
        <v>29.184549356223176</v>
      </c>
      <c r="V680" s="34" t="s">
        <v>244</v>
      </c>
      <c r="Z680" s="18">
        <f t="shared" si="273"/>
        <v>340</v>
      </c>
      <c r="AA680" s="18">
        <f t="shared" si="270"/>
        <v>66</v>
      </c>
      <c r="AB680" s="67">
        <f t="shared" si="271"/>
        <v>265</v>
      </c>
      <c r="AC680" s="106">
        <f t="shared" si="274"/>
        <v>29.184549356223176</v>
      </c>
      <c r="AD680" s="4">
        <f t="shared" si="275"/>
        <v>7.9041916167664681</v>
      </c>
      <c r="AE680" s="4">
        <f t="shared" si="276"/>
        <v>27.748691099476442</v>
      </c>
      <c r="AK680" s="162"/>
      <c r="AL680" s="162"/>
      <c r="AM680" s="162"/>
      <c r="AN680" s="162"/>
      <c r="AO680" s="162"/>
    </row>
    <row r="681" spans="1:41" ht="15" customHeight="1" x14ac:dyDescent="0.15">
      <c r="B681" s="34" t="s">
        <v>261</v>
      </c>
      <c r="F681" s="18">
        <v>244</v>
      </c>
      <c r="G681" s="18">
        <v>229</v>
      </c>
      <c r="H681" s="18">
        <v>15</v>
      </c>
      <c r="I681" s="18">
        <v>17</v>
      </c>
      <c r="J681" s="67">
        <v>7</v>
      </c>
      <c r="K681" s="18">
        <v>239</v>
      </c>
      <c r="L681" s="106">
        <f t="shared" si="272"/>
        <v>13.160733549083064</v>
      </c>
      <c r="M681" s="24">
        <f t="shared" si="269"/>
        <v>22.473012757605495</v>
      </c>
      <c r="N681" s="4">
        <f t="shared" si="269"/>
        <v>1.7964071856287425</v>
      </c>
      <c r="O681" s="4">
        <f t="shared" si="269"/>
        <v>1.5440508628519529</v>
      </c>
      <c r="P681" s="4">
        <f t="shared" si="269"/>
        <v>0.73298429319371727</v>
      </c>
      <c r="Q681" s="4">
        <f t="shared" si="269"/>
        <v>20.515021459227466</v>
      </c>
      <c r="V681" s="34" t="s">
        <v>261</v>
      </c>
      <c r="Z681" s="18">
        <f t="shared" si="273"/>
        <v>239</v>
      </c>
      <c r="AA681" s="18">
        <f t="shared" si="270"/>
        <v>15</v>
      </c>
      <c r="AB681" s="67">
        <f t="shared" si="271"/>
        <v>7</v>
      </c>
      <c r="AC681" s="106">
        <f t="shared" si="274"/>
        <v>20.515021459227466</v>
      </c>
      <c r="AD681" s="4">
        <f t="shared" si="275"/>
        <v>1.7964071856287425</v>
      </c>
      <c r="AE681" s="4">
        <f t="shared" si="276"/>
        <v>0.73298429319371727</v>
      </c>
      <c r="AK681" s="162"/>
      <c r="AL681" s="162"/>
      <c r="AM681" s="162"/>
      <c r="AN681" s="162"/>
      <c r="AO681" s="162"/>
    </row>
    <row r="682" spans="1:41" ht="15" customHeight="1" x14ac:dyDescent="0.15">
      <c r="B682" s="34" t="s">
        <v>273</v>
      </c>
      <c r="F682" s="18">
        <v>105</v>
      </c>
      <c r="G682" s="18">
        <v>94</v>
      </c>
      <c r="H682" s="18">
        <v>11</v>
      </c>
      <c r="I682" s="18">
        <v>5</v>
      </c>
      <c r="J682" s="67">
        <v>3</v>
      </c>
      <c r="K682" s="18">
        <v>96</v>
      </c>
      <c r="L682" s="106">
        <f t="shared" si="272"/>
        <v>5.6634304207119746</v>
      </c>
      <c r="M682" s="24">
        <f t="shared" si="269"/>
        <v>9.2247301275760538</v>
      </c>
      <c r="N682" s="4">
        <f t="shared" si="269"/>
        <v>1.3173652694610778</v>
      </c>
      <c r="O682" s="4">
        <f t="shared" si="269"/>
        <v>0.45413260672116262</v>
      </c>
      <c r="P682" s="4">
        <f t="shared" si="269"/>
        <v>0.31413612565445026</v>
      </c>
      <c r="Q682" s="4">
        <f t="shared" si="269"/>
        <v>8.2403433476394845</v>
      </c>
      <c r="V682" s="34" t="s">
        <v>273</v>
      </c>
      <c r="Z682" s="18">
        <f t="shared" si="273"/>
        <v>96</v>
      </c>
      <c r="AA682" s="18">
        <f t="shared" si="270"/>
        <v>11</v>
      </c>
      <c r="AB682" s="67">
        <f t="shared" si="271"/>
        <v>3</v>
      </c>
      <c r="AC682" s="106">
        <f t="shared" si="274"/>
        <v>8.2403433476394845</v>
      </c>
      <c r="AD682" s="4">
        <f t="shared" si="275"/>
        <v>1.3173652694610778</v>
      </c>
      <c r="AE682" s="4">
        <f t="shared" si="276"/>
        <v>0.31413612565445026</v>
      </c>
      <c r="AK682" s="162"/>
      <c r="AL682" s="162"/>
      <c r="AM682" s="162"/>
      <c r="AN682" s="162"/>
      <c r="AO682" s="162"/>
    </row>
    <row r="683" spans="1:41" ht="15" customHeight="1" x14ac:dyDescent="0.15">
      <c r="B683" s="34" t="s">
        <v>274</v>
      </c>
      <c r="F683" s="18">
        <v>32</v>
      </c>
      <c r="G683" s="18">
        <v>28</v>
      </c>
      <c r="H683" s="18">
        <v>4</v>
      </c>
      <c r="I683" s="18">
        <v>2</v>
      </c>
      <c r="J683" s="67">
        <v>1</v>
      </c>
      <c r="K683" s="18">
        <v>29</v>
      </c>
      <c r="L683" s="106">
        <f t="shared" si="272"/>
        <v>1.7259978425026967</v>
      </c>
      <c r="M683" s="24">
        <f t="shared" si="269"/>
        <v>2.7477919528949948</v>
      </c>
      <c r="N683" s="4">
        <f t="shared" si="269"/>
        <v>0.47904191616766467</v>
      </c>
      <c r="O683" s="4">
        <f t="shared" si="269"/>
        <v>0.18165304268846502</v>
      </c>
      <c r="P683" s="4">
        <f t="shared" si="269"/>
        <v>0.10471204188481677</v>
      </c>
      <c r="Q683" s="4">
        <f t="shared" si="269"/>
        <v>2.4892703862660945</v>
      </c>
      <c r="V683" s="34" t="s">
        <v>274</v>
      </c>
      <c r="Z683" s="18">
        <f t="shared" si="273"/>
        <v>29</v>
      </c>
      <c r="AA683" s="18">
        <f t="shared" si="270"/>
        <v>4</v>
      </c>
      <c r="AB683" s="67">
        <f t="shared" si="271"/>
        <v>1</v>
      </c>
      <c r="AC683" s="106">
        <f t="shared" si="274"/>
        <v>2.4892703862660945</v>
      </c>
      <c r="AD683" s="4">
        <f t="shared" si="275"/>
        <v>0.47904191616766467</v>
      </c>
      <c r="AE683" s="4">
        <f t="shared" si="276"/>
        <v>0.10471204188481677</v>
      </c>
      <c r="AK683" s="162"/>
      <c r="AL683" s="162"/>
      <c r="AM683" s="162"/>
      <c r="AN683" s="162"/>
      <c r="AO683" s="162"/>
    </row>
    <row r="684" spans="1:41" ht="15" customHeight="1" x14ac:dyDescent="0.15">
      <c r="B684" s="34" t="s">
        <v>275</v>
      </c>
      <c r="F684" s="18">
        <v>13</v>
      </c>
      <c r="G684" s="18">
        <v>12</v>
      </c>
      <c r="H684" s="18">
        <v>1</v>
      </c>
      <c r="I684" s="18">
        <v>2</v>
      </c>
      <c r="J684" s="67">
        <v>1</v>
      </c>
      <c r="K684" s="18">
        <v>13</v>
      </c>
      <c r="L684" s="106">
        <f t="shared" si="272"/>
        <v>0.70118662351672068</v>
      </c>
      <c r="M684" s="24">
        <f t="shared" si="269"/>
        <v>1.1776251226692835</v>
      </c>
      <c r="N684" s="4">
        <f t="shared" si="269"/>
        <v>0.11976047904191617</v>
      </c>
      <c r="O684" s="4">
        <f t="shared" si="269"/>
        <v>0.18165304268846502</v>
      </c>
      <c r="P684" s="4">
        <f t="shared" si="269"/>
        <v>0.10471204188481677</v>
      </c>
      <c r="Q684" s="4">
        <f t="shared" si="269"/>
        <v>1.1158798283261802</v>
      </c>
      <c r="V684" s="34" t="s">
        <v>275</v>
      </c>
      <c r="Z684" s="18">
        <f t="shared" si="273"/>
        <v>13</v>
      </c>
      <c r="AA684" s="18">
        <f t="shared" si="270"/>
        <v>1</v>
      </c>
      <c r="AB684" s="67">
        <f t="shared" si="271"/>
        <v>1</v>
      </c>
      <c r="AC684" s="106">
        <f t="shared" si="274"/>
        <v>1.1158798283261802</v>
      </c>
      <c r="AD684" s="4">
        <f t="shared" si="275"/>
        <v>0.11976047904191617</v>
      </c>
      <c r="AE684" s="4">
        <f t="shared" si="276"/>
        <v>0.10471204188481677</v>
      </c>
      <c r="AK684" s="162"/>
      <c r="AL684" s="162"/>
      <c r="AM684" s="162"/>
      <c r="AN684" s="162"/>
      <c r="AO684" s="162"/>
    </row>
    <row r="685" spans="1:41" ht="15" customHeight="1" x14ac:dyDescent="0.15">
      <c r="B685" s="34" t="s">
        <v>0</v>
      </c>
      <c r="C685" s="36"/>
      <c r="D685" s="36"/>
      <c r="E685" s="36"/>
      <c r="F685" s="19">
        <v>255</v>
      </c>
      <c r="G685" s="19">
        <v>90</v>
      </c>
      <c r="H685" s="19">
        <v>165</v>
      </c>
      <c r="I685" s="19">
        <v>165</v>
      </c>
      <c r="J685" s="72">
        <v>139</v>
      </c>
      <c r="K685" s="19">
        <v>116</v>
      </c>
      <c r="L685" s="110">
        <f t="shared" si="272"/>
        <v>13.754045307443366</v>
      </c>
      <c r="M685" s="26">
        <f t="shared" si="269"/>
        <v>8.8321884200196266</v>
      </c>
      <c r="N685" s="5">
        <f t="shared" si="269"/>
        <v>19.760479041916167</v>
      </c>
      <c r="O685" s="5">
        <f t="shared" si="269"/>
        <v>14.986376021798364</v>
      </c>
      <c r="P685" s="5">
        <f t="shared" si="269"/>
        <v>14.554973821989527</v>
      </c>
      <c r="Q685" s="5">
        <f t="shared" si="269"/>
        <v>9.9570815450643781</v>
      </c>
      <c r="V685" s="34" t="s">
        <v>0</v>
      </c>
      <c r="W685" s="36"/>
      <c r="X685" s="36"/>
      <c r="Y685" s="36"/>
      <c r="Z685" s="19">
        <f t="shared" si="273"/>
        <v>116</v>
      </c>
      <c r="AA685" s="19">
        <f t="shared" si="270"/>
        <v>165</v>
      </c>
      <c r="AB685" s="72">
        <f t="shared" si="271"/>
        <v>139</v>
      </c>
      <c r="AC685" s="110">
        <f t="shared" si="274"/>
        <v>9.9570815450643781</v>
      </c>
      <c r="AD685" s="5">
        <f t="shared" si="275"/>
        <v>19.760479041916167</v>
      </c>
      <c r="AE685" s="5">
        <f t="shared" si="276"/>
        <v>14.554973821989527</v>
      </c>
    </row>
    <row r="686" spans="1:41" ht="15" customHeight="1" x14ac:dyDescent="0.15">
      <c r="B686" s="38" t="s">
        <v>1</v>
      </c>
      <c r="C686" s="28"/>
      <c r="D686" s="28"/>
      <c r="E686" s="29"/>
      <c r="F686" s="39">
        <f t="shared" ref="F686:K686" si="277">SUM(F678:F685)</f>
        <v>1854</v>
      </c>
      <c r="G686" s="39">
        <f t="shared" si="277"/>
        <v>1019</v>
      </c>
      <c r="H686" s="39">
        <f t="shared" si="277"/>
        <v>835</v>
      </c>
      <c r="I686" s="39">
        <f t="shared" si="277"/>
        <v>1101</v>
      </c>
      <c r="J686" s="68">
        <f t="shared" si="277"/>
        <v>955</v>
      </c>
      <c r="K686" s="39">
        <f t="shared" si="277"/>
        <v>1165</v>
      </c>
      <c r="L686" s="107">
        <f t="shared" ref="L686:Q686" si="278">SUM(L678:L685)</f>
        <v>99.999999999999986</v>
      </c>
      <c r="M686" s="25">
        <f t="shared" si="278"/>
        <v>100</v>
      </c>
      <c r="N686" s="6">
        <f t="shared" si="278"/>
        <v>100</v>
      </c>
      <c r="O686" s="6">
        <f t="shared" si="278"/>
        <v>99.999999999999986</v>
      </c>
      <c r="P686" s="6">
        <f t="shared" si="278"/>
        <v>100.00000000000003</v>
      </c>
      <c r="Q686" s="6">
        <f t="shared" si="278"/>
        <v>100.00000000000001</v>
      </c>
      <c r="V686" s="38" t="s">
        <v>1</v>
      </c>
      <c r="W686" s="28"/>
      <c r="X686" s="28"/>
      <c r="Y686" s="29"/>
      <c r="Z686" s="39">
        <f t="shared" ref="Z686:AE686" si="279">SUM(Z678:Z685)</f>
        <v>1165</v>
      </c>
      <c r="AA686" s="39">
        <f t="shared" si="279"/>
        <v>835</v>
      </c>
      <c r="AB686" s="68">
        <f t="shared" si="279"/>
        <v>955</v>
      </c>
      <c r="AC686" s="107">
        <f t="shared" si="279"/>
        <v>100.00000000000001</v>
      </c>
      <c r="AD686" s="6">
        <f t="shared" si="279"/>
        <v>100</v>
      </c>
      <c r="AE686" s="6">
        <f t="shared" si="279"/>
        <v>100.00000000000003</v>
      </c>
    </row>
    <row r="687" spans="1:41" ht="15" customHeight="1" x14ac:dyDescent="0.15">
      <c r="B687" s="38" t="s">
        <v>256</v>
      </c>
      <c r="C687" s="28"/>
      <c r="D687" s="28"/>
      <c r="E687" s="29"/>
      <c r="F687" s="39">
        <v>115139.64102564103</v>
      </c>
      <c r="G687" s="47">
        <v>140050.00107642627</v>
      </c>
      <c r="H687" s="47">
        <v>80599.753731343284</v>
      </c>
      <c r="I687" s="47">
        <v>93498.322649572656</v>
      </c>
      <c r="J687" s="47">
        <v>91906.191176470587</v>
      </c>
      <c r="K687" s="39">
        <v>135963.23069590086</v>
      </c>
      <c r="V687" s="38" t="s">
        <v>256</v>
      </c>
      <c r="W687" s="28"/>
      <c r="X687" s="28"/>
      <c r="Y687" s="29"/>
      <c r="Z687" s="39">
        <f>K687</f>
        <v>135963.23069590086</v>
      </c>
      <c r="AA687" s="47">
        <f>H687</f>
        <v>80599.753731343284</v>
      </c>
      <c r="AB687" s="47">
        <f>J687</f>
        <v>91906.191176470587</v>
      </c>
      <c r="AC687" s="1"/>
      <c r="AK687" s="162"/>
      <c r="AL687" s="162"/>
      <c r="AM687" s="162"/>
      <c r="AN687" s="162"/>
      <c r="AO687" s="162"/>
    </row>
    <row r="688" spans="1:41" ht="15" customHeight="1" x14ac:dyDescent="0.15">
      <c r="B688" s="38" t="s">
        <v>331</v>
      </c>
      <c r="C688" s="28"/>
      <c r="D688" s="28"/>
      <c r="E688" s="29"/>
      <c r="F688" s="39">
        <v>110823.22831367106</v>
      </c>
      <c r="G688" s="47">
        <v>136381.16726403823</v>
      </c>
      <c r="H688" s="47">
        <v>76331.135761589409</v>
      </c>
      <c r="I688" s="47">
        <v>91675.081753554507</v>
      </c>
      <c r="J688" s="47">
        <v>90863.585597826081</v>
      </c>
      <c r="K688" s="39">
        <v>132060.28253968255</v>
      </c>
      <c r="V688" s="38" t="s">
        <v>331</v>
      </c>
      <c r="W688" s="28"/>
      <c r="X688" s="28"/>
      <c r="Y688" s="29"/>
      <c r="Z688" s="39">
        <f t="shared" ref="Z688:Z690" si="280">K688</f>
        <v>132060.28253968255</v>
      </c>
      <c r="AA688" s="47">
        <f>H688</f>
        <v>76331.135761589409</v>
      </c>
      <c r="AB688" s="47">
        <f>J688</f>
        <v>90863.585597826081</v>
      </c>
      <c r="AC688" s="1"/>
      <c r="AK688" s="162"/>
      <c r="AL688" s="162"/>
      <c r="AM688" s="162"/>
      <c r="AN688" s="162"/>
      <c r="AO688" s="162"/>
    </row>
    <row r="689" spans="1:41" ht="15" customHeight="1" x14ac:dyDescent="0.15">
      <c r="B689" s="38" t="s">
        <v>257</v>
      </c>
      <c r="C689" s="28"/>
      <c r="D689" s="28"/>
      <c r="E689" s="29"/>
      <c r="F689" s="47">
        <v>428830</v>
      </c>
      <c r="G689" s="47">
        <v>428830</v>
      </c>
      <c r="H689" s="47">
        <v>344130</v>
      </c>
      <c r="I689" s="47">
        <v>347800</v>
      </c>
      <c r="J689" s="47">
        <v>347800</v>
      </c>
      <c r="K689" s="47">
        <v>428830</v>
      </c>
      <c r="V689" s="38" t="s">
        <v>257</v>
      </c>
      <c r="W689" s="28"/>
      <c r="X689" s="28"/>
      <c r="Y689" s="29"/>
      <c r="Z689" s="47">
        <f t="shared" si="280"/>
        <v>428830</v>
      </c>
      <c r="AA689" s="47">
        <f>H689</f>
        <v>344130</v>
      </c>
      <c r="AB689" s="47">
        <f>J689</f>
        <v>347800</v>
      </c>
      <c r="AC689" s="1"/>
      <c r="AK689" s="162"/>
      <c r="AL689" s="162"/>
      <c r="AM689" s="162"/>
      <c r="AN689" s="162"/>
      <c r="AO689" s="162"/>
    </row>
    <row r="690" spans="1:41" ht="15" customHeight="1" x14ac:dyDescent="0.15">
      <c r="B690" s="38" t="s">
        <v>258</v>
      </c>
      <c r="C690" s="28"/>
      <c r="D690" s="28"/>
      <c r="E690" s="29"/>
      <c r="F690" s="47">
        <v>15000</v>
      </c>
      <c r="G690" s="47">
        <v>42900</v>
      </c>
      <c r="H690" s="47">
        <v>15000</v>
      </c>
      <c r="I690" s="47">
        <v>5000</v>
      </c>
      <c r="J690" s="47">
        <v>5000</v>
      </c>
      <c r="K690" s="47">
        <v>36884</v>
      </c>
      <c r="V690" s="38" t="s">
        <v>258</v>
      </c>
      <c r="W690" s="28"/>
      <c r="X690" s="28"/>
      <c r="Y690" s="29"/>
      <c r="Z690" s="47">
        <f t="shared" si="280"/>
        <v>36884</v>
      </c>
      <c r="AA690" s="47">
        <f>H690</f>
        <v>15000</v>
      </c>
      <c r="AB690" s="47">
        <f>J690</f>
        <v>5000</v>
      </c>
      <c r="AC690" s="1"/>
      <c r="AK690" s="162"/>
      <c r="AL690" s="162"/>
      <c r="AM690" s="162"/>
      <c r="AN690" s="162"/>
      <c r="AO690" s="162"/>
    </row>
    <row r="691" spans="1:41" ht="15" customHeight="1" x14ac:dyDescent="0.15">
      <c r="B691" s="62"/>
      <c r="C691" s="45"/>
      <c r="D691" s="45"/>
      <c r="E691" s="45"/>
      <c r="F691" s="108"/>
      <c r="G691" s="30"/>
      <c r="H691" s="30"/>
      <c r="I691" s="108"/>
      <c r="J691" s="30"/>
      <c r="K691" s="108"/>
      <c r="L691" s="30"/>
      <c r="M691" s="108"/>
      <c r="N691" s="30"/>
      <c r="O691" s="30"/>
      <c r="P691" s="108"/>
      <c r="Q691" s="108"/>
      <c r="R691" s="30"/>
      <c r="S691" s="30"/>
      <c r="T691" s="30"/>
      <c r="V691" s="62"/>
      <c r="W691" s="45"/>
      <c r="X691" s="45"/>
      <c r="Y691" s="45"/>
      <c r="Z691" s="108"/>
      <c r="AA691" s="30"/>
      <c r="AB691" s="30"/>
      <c r="AC691" s="30"/>
      <c r="AD691" s="30"/>
      <c r="AE691" s="108"/>
      <c r="AF691" s="30"/>
    </row>
    <row r="692" spans="1:41" ht="15" customHeight="1" x14ac:dyDescent="0.15">
      <c r="A692" s="1" t="s">
        <v>560</v>
      </c>
      <c r="B692" s="22"/>
      <c r="K692" s="7"/>
      <c r="M692" s="7"/>
      <c r="V692" s="22"/>
      <c r="AB692" s="1"/>
      <c r="AC692" s="1"/>
    </row>
    <row r="693" spans="1:41" ht="13.7" customHeight="1" x14ac:dyDescent="0.15">
      <c r="B693" s="64"/>
      <c r="C693" s="33"/>
      <c r="D693" s="33"/>
      <c r="E693" s="33"/>
      <c r="F693" s="328"/>
      <c r="G693" s="329"/>
      <c r="H693" s="86" t="s">
        <v>2</v>
      </c>
      <c r="I693" s="86"/>
      <c r="J693" s="329"/>
      <c r="K693" s="329"/>
      <c r="L693" s="330"/>
      <c r="M693" s="329"/>
      <c r="N693" s="86" t="s">
        <v>3</v>
      </c>
      <c r="O693" s="86"/>
      <c r="P693" s="329"/>
      <c r="Q693" s="331"/>
      <c r="V693" s="64"/>
      <c r="W693" s="33"/>
      <c r="X693" s="33"/>
      <c r="Y693" s="33"/>
      <c r="Z693" s="79"/>
      <c r="AA693" s="83" t="s">
        <v>2</v>
      </c>
      <c r="AB693" s="86"/>
      <c r="AC693" s="103"/>
      <c r="AD693" s="83" t="s">
        <v>3</v>
      </c>
      <c r="AE693" s="84"/>
    </row>
    <row r="694" spans="1:41" ht="22.7" customHeight="1" x14ac:dyDescent="0.15">
      <c r="B694" s="34"/>
      <c r="E694" s="75"/>
      <c r="F694" s="94" t="s">
        <v>389</v>
      </c>
      <c r="G694" s="94" t="s">
        <v>183</v>
      </c>
      <c r="H694" s="94" t="s">
        <v>184</v>
      </c>
      <c r="I694" s="94" t="s">
        <v>390</v>
      </c>
      <c r="J694" s="99" t="s">
        <v>186</v>
      </c>
      <c r="K694" s="94" t="s">
        <v>590</v>
      </c>
      <c r="L694" s="102" t="s">
        <v>389</v>
      </c>
      <c r="M694" s="94" t="s">
        <v>183</v>
      </c>
      <c r="N694" s="94" t="s">
        <v>184</v>
      </c>
      <c r="O694" s="94" t="s">
        <v>390</v>
      </c>
      <c r="P694" s="94" t="s">
        <v>186</v>
      </c>
      <c r="Q694" s="94" t="s">
        <v>590</v>
      </c>
      <c r="V694" s="34"/>
      <c r="Y694" s="75"/>
      <c r="Z694" s="94" t="s">
        <v>518</v>
      </c>
      <c r="AA694" s="94" t="s">
        <v>184</v>
      </c>
      <c r="AB694" s="99" t="s">
        <v>186</v>
      </c>
      <c r="AC694" s="102" t="s">
        <v>518</v>
      </c>
      <c r="AD694" s="94" t="s">
        <v>184</v>
      </c>
      <c r="AE694" s="94" t="s">
        <v>186</v>
      </c>
    </row>
    <row r="695" spans="1:41" ht="12" customHeight="1" x14ac:dyDescent="0.15">
      <c r="B695" s="35"/>
      <c r="C695" s="36"/>
      <c r="D695" s="36"/>
      <c r="E695" s="76"/>
      <c r="F695" s="37"/>
      <c r="G695" s="37"/>
      <c r="H695" s="37"/>
      <c r="I695" s="37"/>
      <c r="J695" s="66"/>
      <c r="K695" s="37"/>
      <c r="L695" s="104">
        <f t="shared" ref="L695:Q695" si="281">F$13</f>
        <v>1854</v>
      </c>
      <c r="M695" s="2">
        <f t="shared" si="281"/>
        <v>1019</v>
      </c>
      <c r="N695" s="2">
        <f t="shared" si="281"/>
        <v>835</v>
      </c>
      <c r="O695" s="2">
        <f t="shared" si="281"/>
        <v>1101</v>
      </c>
      <c r="P695" s="2">
        <f t="shared" si="281"/>
        <v>955</v>
      </c>
      <c r="Q695" s="2">
        <f t="shared" si="281"/>
        <v>1165</v>
      </c>
      <c r="V695" s="35"/>
      <c r="W695" s="36"/>
      <c r="X695" s="36"/>
      <c r="Y695" s="76"/>
      <c r="Z695" s="37"/>
      <c r="AA695" s="37"/>
      <c r="AB695" s="66"/>
      <c r="AC695" s="104">
        <f>Q695</f>
        <v>1165</v>
      </c>
      <c r="AD695" s="2">
        <f>N695</f>
        <v>835</v>
      </c>
      <c r="AE695" s="2">
        <f>P695</f>
        <v>955</v>
      </c>
    </row>
    <row r="696" spans="1:41" ht="15" customHeight="1" x14ac:dyDescent="0.15">
      <c r="B696" s="34" t="s">
        <v>245</v>
      </c>
      <c r="F696" s="18">
        <v>114</v>
      </c>
      <c r="G696" s="18">
        <v>19</v>
      </c>
      <c r="H696" s="18">
        <v>95</v>
      </c>
      <c r="I696" s="18">
        <v>22</v>
      </c>
      <c r="J696" s="67">
        <v>22</v>
      </c>
      <c r="K696" s="18">
        <v>19</v>
      </c>
      <c r="L696" s="106">
        <f>F696/L$695*100</f>
        <v>6.1488673139158578</v>
      </c>
      <c r="M696" s="24">
        <f t="shared" ref="M696:Q704" si="282">G696/M$695*100</f>
        <v>1.8645731108930326</v>
      </c>
      <c r="N696" s="4">
        <f t="shared" si="282"/>
        <v>11.377245508982035</v>
      </c>
      <c r="O696" s="4">
        <f t="shared" si="282"/>
        <v>1.9981834695731153</v>
      </c>
      <c r="P696" s="4">
        <f t="shared" si="282"/>
        <v>2.3036649214659684</v>
      </c>
      <c r="Q696" s="4">
        <f t="shared" si="282"/>
        <v>1.6309012875536482</v>
      </c>
      <c r="V696" s="34" t="s">
        <v>245</v>
      </c>
      <c r="Z696" s="18">
        <f>K696</f>
        <v>19</v>
      </c>
      <c r="AA696" s="18">
        <f t="shared" ref="AA696:AA704" si="283">H696</f>
        <v>95</v>
      </c>
      <c r="AB696" s="67">
        <f t="shared" ref="AB696:AB704" si="284">J696</f>
        <v>22</v>
      </c>
      <c r="AC696" s="106">
        <f>Q696</f>
        <v>1.6309012875536482</v>
      </c>
      <c r="AD696" s="4">
        <f>N696</f>
        <v>11.377245508982035</v>
      </c>
      <c r="AE696" s="4">
        <f>P696</f>
        <v>2.3036649214659684</v>
      </c>
      <c r="AK696" s="162"/>
      <c r="AL696" s="162"/>
      <c r="AM696" s="162"/>
      <c r="AN696" s="162"/>
      <c r="AO696" s="162"/>
    </row>
    <row r="697" spans="1:41" ht="15" customHeight="1" x14ac:dyDescent="0.15">
      <c r="B697" s="34" t="s">
        <v>246</v>
      </c>
      <c r="F697" s="18">
        <v>214</v>
      </c>
      <c r="G697" s="18">
        <v>39</v>
      </c>
      <c r="H697" s="18">
        <v>175</v>
      </c>
      <c r="I697" s="18">
        <v>100</v>
      </c>
      <c r="J697" s="67">
        <v>88</v>
      </c>
      <c r="K697" s="18">
        <v>51</v>
      </c>
      <c r="L697" s="106">
        <f t="shared" ref="L697:L704" si="285">F697/L$695*100</f>
        <v>11.542610571736784</v>
      </c>
      <c r="M697" s="24">
        <f t="shared" si="282"/>
        <v>3.8272816486751715</v>
      </c>
      <c r="N697" s="4">
        <f t="shared" si="282"/>
        <v>20.958083832335326</v>
      </c>
      <c r="O697" s="4">
        <f t="shared" si="282"/>
        <v>9.0826521344232507</v>
      </c>
      <c r="P697" s="4">
        <f t="shared" si="282"/>
        <v>9.2146596858638734</v>
      </c>
      <c r="Q697" s="4">
        <f t="shared" si="282"/>
        <v>4.377682403433476</v>
      </c>
      <c r="V697" s="34" t="s">
        <v>246</v>
      </c>
      <c r="Z697" s="18">
        <f t="shared" ref="Z697:Z704" si="286">K697</f>
        <v>51</v>
      </c>
      <c r="AA697" s="18">
        <f t="shared" si="283"/>
        <v>175</v>
      </c>
      <c r="AB697" s="67">
        <f t="shared" si="284"/>
        <v>88</v>
      </c>
      <c r="AC697" s="106">
        <f t="shared" ref="AC697:AC704" si="287">Q697</f>
        <v>4.377682403433476</v>
      </c>
      <c r="AD697" s="4">
        <f t="shared" ref="AD697:AD704" si="288">N697</f>
        <v>20.958083832335326</v>
      </c>
      <c r="AE697" s="4">
        <f t="shared" ref="AE697:AE704" si="289">P697</f>
        <v>9.2146596858638734</v>
      </c>
      <c r="AK697" s="162"/>
      <c r="AL697" s="162"/>
      <c r="AM697" s="162"/>
      <c r="AN697" s="162"/>
      <c r="AO697" s="162"/>
    </row>
    <row r="698" spans="1:41" ht="15" customHeight="1" x14ac:dyDescent="0.15">
      <c r="B698" s="34" t="s">
        <v>247</v>
      </c>
      <c r="F698" s="18">
        <v>243</v>
      </c>
      <c r="G698" s="18">
        <v>73</v>
      </c>
      <c r="H698" s="18">
        <v>170</v>
      </c>
      <c r="I698" s="18">
        <v>162</v>
      </c>
      <c r="J698" s="67">
        <v>136</v>
      </c>
      <c r="K698" s="18">
        <v>99</v>
      </c>
      <c r="L698" s="106">
        <f t="shared" si="285"/>
        <v>13.106796116504855</v>
      </c>
      <c r="M698" s="24">
        <f t="shared" si="282"/>
        <v>7.1638861629048094</v>
      </c>
      <c r="N698" s="4">
        <f t="shared" si="282"/>
        <v>20.359281437125748</v>
      </c>
      <c r="O698" s="4">
        <f t="shared" si="282"/>
        <v>14.713896457765669</v>
      </c>
      <c r="P698" s="4">
        <f t="shared" si="282"/>
        <v>14.240837696335079</v>
      </c>
      <c r="Q698" s="4">
        <f t="shared" si="282"/>
        <v>8.4978540772532174</v>
      </c>
      <c r="V698" s="34" t="s">
        <v>247</v>
      </c>
      <c r="Z698" s="18">
        <f t="shared" si="286"/>
        <v>99</v>
      </c>
      <c r="AA698" s="18">
        <f t="shared" si="283"/>
        <v>170</v>
      </c>
      <c r="AB698" s="67">
        <f t="shared" si="284"/>
        <v>136</v>
      </c>
      <c r="AC698" s="106">
        <f t="shared" si="287"/>
        <v>8.4978540772532174</v>
      </c>
      <c r="AD698" s="4">
        <f t="shared" si="288"/>
        <v>20.359281437125748</v>
      </c>
      <c r="AE698" s="4">
        <f t="shared" si="289"/>
        <v>14.240837696335079</v>
      </c>
      <c r="AK698" s="162"/>
      <c r="AL698" s="162"/>
      <c r="AM698" s="162"/>
      <c r="AN698" s="162"/>
      <c r="AO698" s="162"/>
    </row>
    <row r="699" spans="1:41" ht="15" customHeight="1" x14ac:dyDescent="0.15">
      <c r="B699" s="34" t="s">
        <v>238</v>
      </c>
      <c r="F699" s="18">
        <v>255</v>
      </c>
      <c r="G699" s="18">
        <v>98</v>
      </c>
      <c r="H699" s="18">
        <v>157</v>
      </c>
      <c r="I699" s="18">
        <v>227</v>
      </c>
      <c r="J699" s="67">
        <v>203</v>
      </c>
      <c r="K699" s="18">
        <v>122</v>
      </c>
      <c r="L699" s="106">
        <f t="shared" si="285"/>
        <v>13.754045307443366</v>
      </c>
      <c r="M699" s="24">
        <f t="shared" si="282"/>
        <v>9.6172718351324828</v>
      </c>
      <c r="N699" s="4">
        <f t="shared" si="282"/>
        <v>18.802395209580837</v>
      </c>
      <c r="O699" s="4">
        <f t="shared" si="282"/>
        <v>20.617620345140779</v>
      </c>
      <c r="P699" s="4">
        <f t="shared" si="282"/>
        <v>21.256544502617803</v>
      </c>
      <c r="Q699" s="4">
        <f t="shared" si="282"/>
        <v>10.472103004291846</v>
      </c>
      <c r="V699" s="34" t="s">
        <v>238</v>
      </c>
      <c r="Z699" s="18">
        <f t="shared" si="286"/>
        <v>122</v>
      </c>
      <c r="AA699" s="18">
        <f t="shared" si="283"/>
        <v>157</v>
      </c>
      <c r="AB699" s="67">
        <f t="shared" si="284"/>
        <v>203</v>
      </c>
      <c r="AC699" s="106">
        <f t="shared" si="287"/>
        <v>10.472103004291846</v>
      </c>
      <c r="AD699" s="4">
        <f t="shared" si="288"/>
        <v>18.802395209580837</v>
      </c>
      <c r="AE699" s="4">
        <f t="shared" si="289"/>
        <v>21.256544502617803</v>
      </c>
      <c r="AK699" s="162"/>
      <c r="AL699" s="162"/>
      <c r="AM699" s="162"/>
      <c r="AN699" s="162"/>
      <c r="AO699" s="162"/>
    </row>
    <row r="700" spans="1:41" ht="15" customHeight="1" x14ac:dyDescent="0.15">
      <c r="B700" s="34" t="s">
        <v>239</v>
      </c>
      <c r="F700" s="18">
        <v>190</v>
      </c>
      <c r="G700" s="18">
        <v>121</v>
      </c>
      <c r="H700" s="18">
        <v>69</v>
      </c>
      <c r="I700" s="18">
        <v>226</v>
      </c>
      <c r="J700" s="67">
        <v>201</v>
      </c>
      <c r="K700" s="18">
        <v>146</v>
      </c>
      <c r="L700" s="106">
        <f t="shared" si="285"/>
        <v>10.248112189859762</v>
      </c>
      <c r="M700" s="24">
        <f t="shared" si="282"/>
        <v>11.874386653581944</v>
      </c>
      <c r="N700" s="4">
        <f t="shared" si="282"/>
        <v>8.2634730538922163</v>
      </c>
      <c r="O700" s="4">
        <f t="shared" si="282"/>
        <v>20.526793823796549</v>
      </c>
      <c r="P700" s="4">
        <f t="shared" si="282"/>
        <v>21.047120418848166</v>
      </c>
      <c r="Q700" s="4">
        <f t="shared" si="282"/>
        <v>12.532188841201716</v>
      </c>
      <c r="V700" s="34" t="s">
        <v>239</v>
      </c>
      <c r="Z700" s="18">
        <f t="shared" si="286"/>
        <v>146</v>
      </c>
      <c r="AA700" s="18">
        <f t="shared" si="283"/>
        <v>69</v>
      </c>
      <c r="AB700" s="67">
        <f t="shared" si="284"/>
        <v>201</v>
      </c>
      <c r="AC700" s="106">
        <f t="shared" si="287"/>
        <v>12.532188841201716</v>
      </c>
      <c r="AD700" s="4">
        <f t="shared" si="288"/>
        <v>8.2634730538922163</v>
      </c>
      <c r="AE700" s="4">
        <f t="shared" si="289"/>
        <v>21.047120418848166</v>
      </c>
      <c r="AK700" s="162"/>
      <c r="AL700" s="162"/>
      <c r="AM700" s="162"/>
      <c r="AN700" s="162"/>
      <c r="AO700" s="162"/>
    </row>
    <row r="701" spans="1:41" ht="15" customHeight="1" x14ac:dyDescent="0.15">
      <c r="B701" s="34" t="s">
        <v>276</v>
      </c>
      <c r="F701" s="18">
        <v>249</v>
      </c>
      <c r="G701" s="18">
        <v>190</v>
      </c>
      <c r="H701" s="18">
        <v>59</v>
      </c>
      <c r="I701" s="18">
        <v>270</v>
      </c>
      <c r="J701" s="67">
        <v>235</v>
      </c>
      <c r="K701" s="18">
        <v>225</v>
      </c>
      <c r="L701" s="106">
        <f t="shared" si="285"/>
        <v>13.430420711974108</v>
      </c>
      <c r="M701" s="24">
        <f t="shared" si="282"/>
        <v>18.645731108930324</v>
      </c>
      <c r="N701" s="4">
        <f t="shared" si="282"/>
        <v>7.0658682634730532</v>
      </c>
      <c r="O701" s="4">
        <f t="shared" si="282"/>
        <v>24.52316076294278</v>
      </c>
      <c r="P701" s="4">
        <f t="shared" si="282"/>
        <v>24.607329842931939</v>
      </c>
      <c r="Q701" s="4">
        <f t="shared" si="282"/>
        <v>19.313304721030043</v>
      </c>
      <c r="V701" s="34" t="s">
        <v>276</v>
      </c>
      <c r="Z701" s="18">
        <f t="shared" si="286"/>
        <v>225</v>
      </c>
      <c r="AA701" s="18">
        <f t="shared" si="283"/>
        <v>59</v>
      </c>
      <c r="AB701" s="67">
        <f t="shared" si="284"/>
        <v>235</v>
      </c>
      <c r="AC701" s="106">
        <f t="shared" si="287"/>
        <v>19.313304721030043</v>
      </c>
      <c r="AD701" s="4">
        <f t="shared" si="288"/>
        <v>7.0658682634730532</v>
      </c>
      <c r="AE701" s="4">
        <f t="shared" si="289"/>
        <v>24.607329842931939</v>
      </c>
      <c r="AK701" s="162"/>
      <c r="AL701" s="162"/>
      <c r="AM701" s="162"/>
      <c r="AN701" s="162"/>
      <c r="AO701" s="162"/>
    </row>
    <row r="702" spans="1:41" ht="15" customHeight="1" x14ac:dyDescent="0.15">
      <c r="B702" s="34" t="s">
        <v>277</v>
      </c>
      <c r="F702" s="18">
        <v>121</v>
      </c>
      <c r="G702" s="18">
        <v>103</v>
      </c>
      <c r="H702" s="18">
        <v>18</v>
      </c>
      <c r="I702" s="18">
        <v>38</v>
      </c>
      <c r="J702" s="67">
        <v>33</v>
      </c>
      <c r="K702" s="18">
        <v>108</v>
      </c>
      <c r="L702" s="106">
        <f t="shared" si="285"/>
        <v>6.5264293419633228</v>
      </c>
      <c r="M702" s="24">
        <f t="shared" si="282"/>
        <v>10.107948969578018</v>
      </c>
      <c r="N702" s="4">
        <f t="shared" si="282"/>
        <v>2.1556886227544911</v>
      </c>
      <c r="O702" s="4">
        <f t="shared" si="282"/>
        <v>3.4514078110808359</v>
      </c>
      <c r="P702" s="4">
        <f t="shared" si="282"/>
        <v>3.4554973821989527</v>
      </c>
      <c r="Q702" s="4">
        <f t="shared" si="282"/>
        <v>9.2703862660944196</v>
      </c>
      <c r="V702" s="34" t="s">
        <v>277</v>
      </c>
      <c r="Z702" s="18">
        <f t="shared" si="286"/>
        <v>108</v>
      </c>
      <c r="AA702" s="18">
        <f t="shared" si="283"/>
        <v>18</v>
      </c>
      <c r="AB702" s="67">
        <f t="shared" si="284"/>
        <v>33</v>
      </c>
      <c r="AC702" s="106">
        <f t="shared" si="287"/>
        <v>9.2703862660944196</v>
      </c>
      <c r="AD702" s="4">
        <f t="shared" si="288"/>
        <v>2.1556886227544911</v>
      </c>
      <c r="AE702" s="4">
        <f t="shared" si="289"/>
        <v>3.4554973821989527</v>
      </c>
      <c r="AK702" s="162"/>
      <c r="AL702" s="162"/>
      <c r="AM702" s="162"/>
      <c r="AN702" s="162"/>
      <c r="AO702" s="162"/>
    </row>
    <row r="703" spans="1:41" ht="15" customHeight="1" x14ac:dyDescent="0.15">
      <c r="B703" s="34" t="s">
        <v>249</v>
      </c>
      <c r="F703" s="18">
        <v>382</v>
      </c>
      <c r="G703" s="18">
        <v>351</v>
      </c>
      <c r="H703" s="18">
        <v>31</v>
      </c>
      <c r="I703" s="18">
        <v>25</v>
      </c>
      <c r="J703" s="67">
        <v>10</v>
      </c>
      <c r="K703" s="18">
        <v>366</v>
      </c>
      <c r="L703" s="106">
        <f t="shared" si="285"/>
        <v>20.604099244875947</v>
      </c>
      <c r="M703" s="24">
        <f t="shared" si="282"/>
        <v>34.445534838076547</v>
      </c>
      <c r="N703" s="4">
        <f t="shared" si="282"/>
        <v>3.7125748502994016</v>
      </c>
      <c r="O703" s="4">
        <f t="shared" si="282"/>
        <v>2.2706630336058127</v>
      </c>
      <c r="P703" s="4">
        <f t="shared" si="282"/>
        <v>1.0471204188481675</v>
      </c>
      <c r="Q703" s="4">
        <f t="shared" si="282"/>
        <v>31.416309012875537</v>
      </c>
      <c r="V703" s="34" t="s">
        <v>249</v>
      </c>
      <c r="Z703" s="18">
        <f t="shared" si="286"/>
        <v>366</v>
      </c>
      <c r="AA703" s="18">
        <f t="shared" si="283"/>
        <v>31</v>
      </c>
      <c r="AB703" s="67">
        <f t="shared" si="284"/>
        <v>10</v>
      </c>
      <c r="AC703" s="106">
        <f t="shared" si="287"/>
        <v>31.416309012875537</v>
      </c>
      <c r="AD703" s="4">
        <f t="shared" si="288"/>
        <v>3.7125748502994016</v>
      </c>
      <c r="AE703" s="4">
        <f t="shared" si="289"/>
        <v>1.0471204188481675</v>
      </c>
      <c r="AK703" s="162"/>
      <c r="AL703" s="162"/>
      <c r="AM703" s="162"/>
      <c r="AN703" s="162"/>
      <c r="AO703" s="162"/>
    </row>
    <row r="704" spans="1:41" ht="15" customHeight="1" x14ac:dyDescent="0.15">
      <c r="B704" s="34" t="s">
        <v>0</v>
      </c>
      <c r="C704" s="36"/>
      <c r="D704" s="36"/>
      <c r="E704" s="36"/>
      <c r="F704" s="19">
        <v>86</v>
      </c>
      <c r="G704" s="19">
        <v>25</v>
      </c>
      <c r="H704" s="19">
        <v>61</v>
      </c>
      <c r="I704" s="19">
        <v>31</v>
      </c>
      <c r="J704" s="72">
        <v>27</v>
      </c>
      <c r="K704" s="19">
        <v>29</v>
      </c>
      <c r="L704" s="110">
        <f t="shared" si="285"/>
        <v>4.638619201725998</v>
      </c>
      <c r="M704" s="26">
        <f t="shared" si="282"/>
        <v>2.4533856722276743</v>
      </c>
      <c r="N704" s="5">
        <f t="shared" si="282"/>
        <v>7.3053892215568865</v>
      </c>
      <c r="O704" s="5">
        <f t="shared" si="282"/>
        <v>2.8156221616712078</v>
      </c>
      <c r="P704" s="5">
        <f t="shared" si="282"/>
        <v>2.8272251308900525</v>
      </c>
      <c r="Q704" s="5">
        <f t="shared" si="282"/>
        <v>2.4892703862660945</v>
      </c>
      <c r="V704" s="34" t="s">
        <v>0</v>
      </c>
      <c r="W704" s="36"/>
      <c r="X704" s="36"/>
      <c r="Y704" s="36"/>
      <c r="Z704" s="19">
        <f t="shared" si="286"/>
        <v>29</v>
      </c>
      <c r="AA704" s="19">
        <f t="shared" si="283"/>
        <v>61</v>
      </c>
      <c r="AB704" s="72">
        <f t="shared" si="284"/>
        <v>27</v>
      </c>
      <c r="AC704" s="110">
        <f t="shared" si="287"/>
        <v>2.4892703862660945</v>
      </c>
      <c r="AD704" s="5">
        <f t="shared" si="288"/>
        <v>7.3053892215568865</v>
      </c>
      <c r="AE704" s="5">
        <f t="shared" si="289"/>
        <v>2.8272251308900525</v>
      </c>
      <c r="AK704" s="162"/>
      <c r="AL704" s="162"/>
      <c r="AM704" s="162"/>
      <c r="AN704" s="162"/>
      <c r="AO704" s="162"/>
    </row>
    <row r="705" spans="1:41" ht="15" customHeight="1" x14ac:dyDescent="0.15">
      <c r="B705" s="38" t="s">
        <v>1</v>
      </c>
      <c r="C705" s="28"/>
      <c r="D705" s="28"/>
      <c r="E705" s="29"/>
      <c r="F705" s="39">
        <f t="shared" ref="F705:K705" si="290">SUM(F696:F704)</f>
        <v>1854</v>
      </c>
      <c r="G705" s="39">
        <f t="shared" si="290"/>
        <v>1019</v>
      </c>
      <c r="H705" s="39">
        <f t="shared" si="290"/>
        <v>835</v>
      </c>
      <c r="I705" s="39">
        <f t="shared" si="290"/>
        <v>1101</v>
      </c>
      <c r="J705" s="68">
        <f t="shared" si="290"/>
        <v>955</v>
      </c>
      <c r="K705" s="39">
        <f t="shared" si="290"/>
        <v>1165</v>
      </c>
      <c r="L705" s="107">
        <f t="shared" ref="L705:Q705" si="291">SUM(L696:L704)</f>
        <v>99.999999999999986</v>
      </c>
      <c r="M705" s="25">
        <f t="shared" si="291"/>
        <v>99.999999999999986</v>
      </c>
      <c r="N705" s="6">
        <f t="shared" si="291"/>
        <v>100</v>
      </c>
      <c r="O705" s="6">
        <f t="shared" si="291"/>
        <v>100.00000000000001</v>
      </c>
      <c r="P705" s="6">
        <f t="shared" si="291"/>
        <v>100</v>
      </c>
      <c r="Q705" s="6">
        <f t="shared" si="291"/>
        <v>100</v>
      </c>
      <c r="V705" s="38" t="s">
        <v>1</v>
      </c>
      <c r="W705" s="28"/>
      <c r="X705" s="28"/>
      <c r="Y705" s="29"/>
      <c r="Z705" s="39">
        <f t="shared" ref="Z705:AE705" si="292">SUM(Z696:Z704)</f>
        <v>1165</v>
      </c>
      <c r="AA705" s="39">
        <f t="shared" si="292"/>
        <v>835</v>
      </c>
      <c r="AB705" s="68">
        <f t="shared" si="292"/>
        <v>955</v>
      </c>
      <c r="AC705" s="107">
        <f t="shared" si="292"/>
        <v>100</v>
      </c>
      <c r="AD705" s="6">
        <f t="shared" si="292"/>
        <v>100</v>
      </c>
      <c r="AE705" s="6">
        <f t="shared" si="292"/>
        <v>100</v>
      </c>
    </row>
    <row r="706" spans="1:41" ht="15" customHeight="1" x14ac:dyDescent="0.15">
      <c r="B706" s="38" t="s">
        <v>256</v>
      </c>
      <c r="C706" s="28"/>
      <c r="D706" s="28"/>
      <c r="E706" s="29"/>
      <c r="F706" s="39">
        <v>61651.626131221718</v>
      </c>
      <c r="G706" s="47">
        <v>84256.298792756541</v>
      </c>
      <c r="H706" s="47">
        <v>32621.852713178294</v>
      </c>
      <c r="I706" s="47">
        <v>42821.494392523367</v>
      </c>
      <c r="J706" s="47">
        <v>41515.823275862072</v>
      </c>
      <c r="K706" s="39">
        <v>80143.552816901414</v>
      </c>
      <c r="V706" s="38" t="s">
        <v>256</v>
      </c>
      <c r="W706" s="28"/>
      <c r="X706" s="28"/>
      <c r="Y706" s="29"/>
      <c r="Z706" s="39">
        <f>K706</f>
        <v>80143.552816901414</v>
      </c>
      <c r="AA706" s="47">
        <f>H706</f>
        <v>32621.852713178294</v>
      </c>
      <c r="AB706" s="47">
        <f>J706</f>
        <v>41515.823275862072</v>
      </c>
      <c r="AC706" s="1"/>
      <c r="AK706" s="162"/>
      <c r="AL706" s="162"/>
      <c r="AM706" s="162"/>
      <c r="AN706" s="162"/>
      <c r="AO706" s="162"/>
    </row>
    <row r="707" spans="1:41" ht="15" customHeight="1" x14ac:dyDescent="0.15">
      <c r="B707" s="38" t="s">
        <v>331</v>
      </c>
      <c r="C707" s="28"/>
      <c r="D707" s="28"/>
      <c r="E707" s="29"/>
      <c r="F707" s="39">
        <v>56837.728643216084</v>
      </c>
      <c r="G707" s="47">
        <v>80699.81696428571</v>
      </c>
      <c r="H707" s="47">
        <v>27912.896848137534</v>
      </c>
      <c r="I707" s="47">
        <v>40685.952282157676</v>
      </c>
      <c r="J707" s="47">
        <v>40304.417464114835</v>
      </c>
      <c r="K707" s="39">
        <v>76231.8369140625</v>
      </c>
      <c r="V707" s="38" t="s">
        <v>331</v>
      </c>
      <c r="W707" s="28"/>
      <c r="X707" s="28"/>
      <c r="Y707" s="29"/>
      <c r="Z707" s="39">
        <f t="shared" ref="Z707:Z709" si="293">K707</f>
        <v>76231.8369140625</v>
      </c>
      <c r="AA707" s="47">
        <f>H707</f>
        <v>27912.896848137534</v>
      </c>
      <c r="AB707" s="47">
        <f>J707</f>
        <v>40304.417464114835</v>
      </c>
      <c r="AC707" s="1"/>
      <c r="AK707" s="162"/>
      <c r="AL707" s="162"/>
      <c r="AM707" s="162"/>
      <c r="AN707" s="162"/>
      <c r="AO707" s="162"/>
    </row>
    <row r="708" spans="1:41" ht="15" customHeight="1" x14ac:dyDescent="0.15">
      <c r="B708" s="38" t="s">
        <v>257</v>
      </c>
      <c r="C708" s="28"/>
      <c r="D708" s="28"/>
      <c r="E708" s="29"/>
      <c r="F708" s="47">
        <v>389950</v>
      </c>
      <c r="G708" s="47">
        <v>389950</v>
      </c>
      <c r="H708" s="47">
        <v>305250</v>
      </c>
      <c r="I708" s="47">
        <v>295000</v>
      </c>
      <c r="J708" s="47">
        <v>295000</v>
      </c>
      <c r="K708" s="47">
        <v>389950</v>
      </c>
      <c r="V708" s="38" t="s">
        <v>257</v>
      </c>
      <c r="W708" s="28"/>
      <c r="X708" s="28"/>
      <c r="Y708" s="29"/>
      <c r="Z708" s="47">
        <f t="shared" si="293"/>
        <v>389950</v>
      </c>
      <c r="AA708" s="47">
        <f>H708</f>
        <v>305250</v>
      </c>
      <c r="AB708" s="47">
        <f>J708</f>
        <v>295000</v>
      </c>
      <c r="AC708" s="1"/>
      <c r="AK708" s="162"/>
      <c r="AL708" s="162"/>
      <c r="AM708" s="162"/>
      <c r="AN708" s="162"/>
      <c r="AO708" s="162"/>
    </row>
    <row r="709" spans="1:41" ht="15" customHeight="1" x14ac:dyDescent="0.15">
      <c r="B709" s="38" t="s">
        <v>258</v>
      </c>
      <c r="C709" s="28"/>
      <c r="D709" s="28"/>
      <c r="E709" s="29"/>
      <c r="F709" s="47">
        <v>500</v>
      </c>
      <c r="G709" s="47">
        <v>2500</v>
      </c>
      <c r="H709" s="47">
        <v>500</v>
      </c>
      <c r="I709" s="47">
        <v>2000</v>
      </c>
      <c r="J709" s="47">
        <v>2000</v>
      </c>
      <c r="K709" s="47">
        <v>2500</v>
      </c>
      <c r="V709" s="38" t="s">
        <v>258</v>
      </c>
      <c r="W709" s="28"/>
      <c r="X709" s="28"/>
      <c r="Y709" s="29"/>
      <c r="Z709" s="47">
        <f t="shared" si="293"/>
        <v>2500</v>
      </c>
      <c r="AA709" s="47">
        <f>H709</f>
        <v>500</v>
      </c>
      <c r="AB709" s="47">
        <f>J709</f>
        <v>2000</v>
      </c>
      <c r="AC709" s="1"/>
      <c r="AK709" s="162"/>
      <c r="AL709" s="162"/>
      <c r="AM709" s="162"/>
      <c r="AN709" s="162"/>
      <c r="AO709" s="162"/>
    </row>
    <row r="710" spans="1:41" ht="12" customHeight="1" x14ac:dyDescent="0.15">
      <c r="B710" s="69" t="s">
        <v>78</v>
      </c>
      <c r="C710" s="45"/>
      <c r="D710" s="45"/>
      <c r="E710" s="45"/>
      <c r="F710" s="90"/>
      <c r="G710" s="90"/>
      <c r="H710" s="90"/>
      <c r="I710" s="91"/>
      <c r="J710" s="90"/>
      <c r="K710" s="90"/>
      <c r="L710" s="90"/>
      <c r="M710" s="46"/>
      <c r="O710" s="90"/>
      <c r="V710" s="69" t="s">
        <v>78</v>
      </c>
      <c r="W710" s="45"/>
      <c r="X710" s="45"/>
      <c r="Y710" s="45"/>
      <c r="Z710" s="90"/>
      <c r="AA710" s="90"/>
      <c r="AB710" s="90"/>
      <c r="AC710" s="90"/>
    </row>
    <row r="711" spans="1:41" ht="15" customHeight="1" x14ac:dyDescent="0.15">
      <c r="B711" s="62"/>
      <c r="C711" s="45"/>
      <c r="D711" s="45"/>
      <c r="E711" s="45"/>
      <c r="F711" s="90"/>
      <c r="G711" s="90"/>
      <c r="H711" s="90"/>
      <c r="I711" s="91"/>
      <c r="J711" s="90"/>
      <c r="K711" s="90"/>
      <c r="L711" s="90"/>
      <c r="M711" s="46"/>
      <c r="O711" s="90"/>
      <c r="V711" s="62"/>
      <c r="W711" s="45"/>
      <c r="X711" s="45"/>
      <c r="Y711" s="45"/>
      <c r="Z711" s="90"/>
      <c r="AA711" s="90"/>
      <c r="AB711" s="90"/>
      <c r="AC711" s="90"/>
    </row>
    <row r="712" spans="1:41" ht="15" customHeight="1" x14ac:dyDescent="0.15">
      <c r="A712" s="1" t="s">
        <v>466</v>
      </c>
      <c r="B712" s="22"/>
      <c r="K712" s="7"/>
      <c r="M712" s="7"/>
      <c r="V712" s="22"/>
      <c r="AB712" s="1"/>
      <c r="AC712" s="1"/>
    </row>
    <row r="713" spans="1:41" ht="13.7" customHeight="1" x14ac:dyDescent="0.15">
      <c r="B713" s="64"/>
      <c r="C713" s="33"/>
      <c r="D713" s="33"/>
      <c r="E713" s="33"/>
      <c r="F713" s="328"/>
      <c r="G713" s="329"/>
      <c r="H713" s="86" t="s">
        <v>2</v>
      </c>
      <c r="I713" s="86"/>
      <c r="J713" s="329"/>
      <c r="K713" s="329"/>
      <c r="L713" s="330"/>
      <c r="M713" s="329"/>
      <c r="N713" s="86" t="s">
        <v>3</v>
      </c>
      <c r="O713" s="86"/>
      <c r="P713" s="329"/>
      <c r="Q713" s="331"/>
      <c r="V713" s="64"/>
      <c r="W713" s="33"/>
      <c r="X713" s="33"/>
      <c r="Y713" s="33"/>
      <c r="Z713" s="79"/>
      <c r="AA713" s="83" t="s">
        <v>2</v>
      </c>
      <c r="AB713" s="86"/>
      <c r="AC713" s="103"/>
      <c r="AD713" s="83" t="s">
        <v>3</v>
      </c>
      <c r="AE713" s="84"/>
    </row>
    <row r="714" spans="1:41" ht="22.7" customHeight="1" x14ac:dyDescent="0.15">
      <c r="B714" s="34"/>
      <c r="E714" s="75"/>
      <c r="F714" s="94" t="s">
        <v>389</v>
      </c>
      <c r="G714" s="94" t="s">
        <v>183</v>
      </c>
      <c r="H714" s="94" t="s">
        <v>184</v>
      </c>
      <c r="I714" s="94" t="s">
        <v>390</v>
      </c>
      <c r="J714" s="99" t="s">
        <v>186</v>
      </c>
      <c r="K714" s="94" t="s">
        <v>590</v>
      </c>
      <c r="L714" s="102" t="s">
        <v>389</v>
      </c>
      <c r="M714" s="94" t="s">
        <v>183</v>
      </c>
      <c r="N714" s="94" t="s">
        <v>184</v>
      </c>
      <c r="O714" s="94" t="s">
        <v>390</v>
      </c>
      <c r="P714" s="94" t="s">
        <v>186</v>
      </c>
      <c r="Q714" s="94" t="s">
        <v>590</v>
      </c>
      <c r="V714" s="34"/>
      <c r="Y714" s="75"/>
      <c r="Z714" s="94" t="s">
        <v>518</v>
      </c>
      <c r="AA714" s="94" t="s">
        <v>184</v>
      </c>
      <c r="AB714" s="99" t="s">
        <v>186</v>
      </c>
      <c r="AC714" s="102" t="s">
        <v>518</v>
      </c>
      <c r="AD714" s="94" t="s">
        <v>184</v>
      </c>
      <c r="AE714" s="94" t="s">
        <v>186</v>
      </c>
    </row>
    <row r="715" spans="1:41" ht="12" customHeight="1" x14ac:dyDescent="0.15">
      <c r="B715" s="35"/>
      <c r="C715" s="36"/>
      <c r="D715" s="36"/>
      <c r="E715" s="76"/>
      <c r="F715" s="37"/>
      <c r="G715" s="37"/>
      <c r="H715" s="37"/>
      <c r="I715" s="37"/>
      <c r="J715" s="66"/>
      <c r="K715" s="37"/>
      <c r="L715" s="104">
        <f t="shared" ref="L715:Q715" si="294">F$13</f>
        <v>1854</v>
      </c>
      <c r="M715" s="2">
        <f t="shared" si="294"/>
        <v>1019</v>
      </c>
      <c r="N715" s="2">
        <f t="shared" si="294"/>
        <v>835</v>
      </c>
      <c r="O715" s="2">
        <f t="shared" si="294"/>
        <v>1101</v>
      </c>
      <c r="P715" s="2">
        <f t="shared" si="294"/>
        <v>955</v>
      </c>
      <c r="Q715" s="2">
        <f t="shared" si="294"/>
        <v>1165</v>
      </c>
      <c r="V715" s="35"/>
      <c r="W715" s="36"/>
      <c r="X715" s="36"/>
      <c r="Y715" s="76"/>
      <c r="Z715" s="37"/>
      <c r="AA715" s="37"/>
      <c r="AB715" s="66"/>
      <c r="AC715" s="104">
        <f>Q715</f>
        <v>1165</v>
      </c>
      <c r="AD715" s="2">
        <f>N715</f>
        <v>835</v>
      </c>
      <c r="AE715" s="2">
        <f>P715</f>
        <v>955</v>
      </c>
    </row>
    <row r="716" spans="1:41" ht="15" customHeight="1" x14ac:dyDescent="0.15">
      <c r="B716" s="34" t="s">
        <v>237</v>
      </c>
      <c r="F716" s="18">
        <v>37</v>
      </c>
      <c r="G716" s="18">
        <v>9</v>
      </c>
      <c r="H716" s="18">
        <v>28</v>
      </c>
      <c r="I716" s="18">
        <v>19</v>
      </c>
      <c r="J716" s="67">
        <v>19</v>
      </c>
      <c r="K716" s="18">
        <v>9</v>
      </c>
      <c r="L716" s="106">
        <f>F716/L$715*100</f>
        <v>1.9956850053937432</v>
      </c>
      <c r="M716" s="24">
        <f t="shared" ref="M716:Q726" si="295">G716/M$715*100</f>
        <v>0.88321884200196277</v>
      </c>
      <c r="N716" s="4">
        <f t="shared" si="295"/>
        <v>3.3532934131736525</v>
      </c>
      <c r="O716" s="4">
        <f t="shared" si="295"/>
        <v>1.725703905540418</v>
      </c>
      <c r="P716" s="4">
        <f t="shared" si="295"/>
        <v>1.9895287958115182</v>
      </c>
      <c r="Q716" s="4">
        <f t="shared" si="295"/>
        <v>0.77253218884120167</v>
      </c>
      <c r="V716" s="34" t="s">
        <v>237</v>
      </c>
      <c r="Z716" s="18">
        <f>K716</f>
        <v>9</v>
      </c>
      <c r="AA716" s="18">
        <f t="shared" ref="AA716:AA726" si="296">H716</f>
        <v>28</v>
      </c>
      <c r="AB716" s="67">
        <f t="shared" ref="AB716:AB726" si="297">J716</f>
        <v>19</v>
      </c>
      <c r="AC716" s="106">
        <f>Q716</f>
        <v>0.77253218884120167</v>
      </c>
      <c r="AD716" s="4">
        <f>N716</f>
        <v>3.3532934131736525</v>
      </c>
      <c r="AE716" s="4">
        <f>P716</f>
        <v>1.9895287958115182</v>
      </c>
      <c r="AK716" s="162"/>
      <c r="AL716" s="162"/>
      <c r="AM716" s="162"/>
      <c r="AN716" s="162"/>
      <c r="AO716" s="162"/>
    </row>
    <row r="717" spans="1:41" ht="15" customHeight="1" x14ac:dyDescent="0.15">
      <c r="B717" s="34" t="s">
        <v>245</v>
      </c>
      <c r="F717" s="18">
        <v>112</v>
      </c>
      <c r="G717" s="18">
        <v>16</v>
      </c>
      <c r="H717" s="18">
        <v>96</v>
      </c>
      <c r="I717" s="18">
        <v>71</v>
      </c>
      <c r="J717" s="67">
        <v>70</v>
      </c>
      <c r="K717" s="18">
        <v>17</v>
      </c>
      <c r="L717" s="106">
        <f t="shared" ref="L717:L726" si="298">F717/L$715*100</f>
        <v>6.0409924487594395</v>
      </c>
      <c r="M717" s="24">
        <f t="shared" si="295"/>
        <v>1.5701668302257115</v>
      </c>
      <c r="N717" s="4">
        <f t="shared" si="295"/>
        <v>11.497005988023952</v>
      </c>
      <c r="O717" s="4">
        <f t="shared" si="295"/>
        <v>6.4486830154405084</v>
      </c>
      <c r="P717" s="4">
        <f t="shared" si="295"/>
        <v>7.3298429319371721</v>
      </c>
      <c r="Q717" s="4">
        <f t="shared" si="295"/>
        <v>1.4592274678111588</v>
      </c>
      <c r="V717" s="34" t="s">
        <v>245</v>
      </c>
      <c r="Z717" s="18">
        <f t="shared" ref="Z717:Z726" si="299">K717</f>
        <v>17</v>
      </c>
      <c r="AA717" s="18">
        <f t="shared" si="296"/>
        <v>96</v>
      </c>
      <c r="AB717" s="67">
        <f t="shared" si="297"/>
        <v>70</v>
      </c>
      <c r="AC717" s="106">
        <f t="shared" ref="AC717:AC726" si="300">Q717</f>
        <v>1.4592274678111588</v>
      </c>
      <c r="AD717" s="4">
        <f t="shared" ref="AD717:AD726" si="301">N717</f>
        <v>11.497005988023952</v>
      </c>
      <c r="AE717" s="4">
        <f t="shared" ref="AE717:AE726" si="302">P717</f>
        <v>7.3298429319371721</v>
      </c>
      <c r="AK717" s="162"/>
      <c r="AL717" s="162"/>
      <c r="AM717" s="162"/>
      <c r="AN717" s="162"/>
      <c r="AO717" s="162"/>
    </row>
    <row r="718" spans="1:41" ht="15" customHeight="1" x14ac:dyDescent="0.15">
      <c r="B718" s="34" t="s">
        <v>246</v>
      </c>
      <c r="F718" s="18">
        <v>224</v>
      </c>
      <c r="G718" s="18">
        <v>39</v>
      </c>
      <c r="H718" s="18">
        <v>185</v>
      </c>
      <c r="I718" s="18">
        <v>361</v>
      </c>
      <c r="J718" s="67">
        <v>340</v>
      </c>
      <c r="K718" s="18">
        <v>60</v>
      </c>
      <c r="L718" s="106">
        <f t="shared" si="298"/>
        <v>12.081984897518879</v>
      </c>
      <c r="M718" s="24">
        <f t="shared" si="295"/>
        <v>3.8272816486751715</v>
      </c>
      <c r="N718" s="4">
        <f t="shared" si="295"/>
        <v>22.155688622754489</v>
      </c>
      <c r="O718" s="4">
        <f t="shared" si="295"/>
        <v>32.788374205267942</v>
      </c>
      <c r="P718" s="4">
        <f t="shared" si="295"/>
        <v>35.602094240837694</v>
      </c>
      <c r="Q718" s="4">
        <f t="shared" si="295"/>
        <v>5.1502145922746783</v>
      </c>
      <c r="V718" s="34" t="s">
        <v>246</v>
      </c>
      <c r="Z718" s="18">
        <f t="shared" si="299"/>
        <v>60</v>
      </c>
      <c r="AA718" s="18">
        <f t="shared" si="296"/>
        <v>185</v>
      </c>
      <c r="AB718" s="67">
        <f t="shared" si="297"/>
        <v>340</v>
      </c>
      <c r="AC718" s="106">
        <f t="shared" si="300"/>
        <v>5.1502145922746783</v>
      </c>
      <c r="AD718" s="4">
        <f t="shared" si="301"/>
        <v>22.155688622754489</v>
      </c>
      <c r="AE718" s="4">
        <f t="shared" si="302"/>
        <v>35.602094240837694</v>
      </c>
      <c r="AK718" s="162"/>
      <c r="AL718" s="162"/>
      <c r="AM718" s="162"/>
      <c r="AN718" s="162"/>
      <c r="AO718" s="162"/>
    </row>
    <row r="719" spans="1:41" ht="15" customHeight="1" x14ac:dyDescent="0.15">
      <c r="B719" s="34" t="s">
        <v>247</v>
      </c>
      <c r="F719" s="18">
        <v>278</v>
      </c>
      <c r="G719" s="18">
        <v>76</v>
      </c>
      <c r="H719" s="18">
        <v>202</v>
      </c>
      <c r="I719" s="18">
        <v>367</v>
      </c>
      <c r="J719" s="67">
        <v>333</v>
      </c>
      <c r="K719" s="18">
        <v>110</v>
      </c>
      <c r="L719" s="106">
        <f t="shared" si="298"/>
        <v>14.994606256742179</v>
      </c>
      <c r="M719" s="24">
        <f t="shared" si="295"/>
        <v>7.4582924435721303</v>
      </c>
      <c r="N719" s="4">
        <f t="shared" si="295"/>
        <v>24.191616766467067</v>
      </c>
      <c r="O719" s="4">
        <f t="shared" si="295"/>
        <v>33.333333333333329</v>
      </c>
      <c r="P719" s="4">
        <f t="shared" si="295"/>
        <v>34.869109947643977</v>
      </c>
      <c r="Q719" s="4">
        <f t="shared" si="295"/>
        <v>9.4420600858369106</v>
      </c>
      <c r="V719" s="34" t="s">
        <v>247</v>
      </c>
      <c r="Z719" s="18">
        <f t="shared" si="299"/>
        <v>110</v>
      </c>
      <c r="AA719" s="18">
        <f t="shared" si="296"/>
        <v>202</v>
      </c>
      <c r="AB719" s="67">
        <f t="shared" si="297"/>
        <v>333</v>
      </c>
      <c r="AC719" s="106">
        <f t="shared" si="300"/>
        <v>9.4420600858369106</v>
      </c>
      <c r="AD719" s="4">
        <f t="shared" si="301"/>
        <v>24.191616766467067</v>
      </c>
      <c r="AE719" s="4">
        <f t="shared" si="302"/>
        <v>34.869109947643977</v>
      </c>
      <c r="AK719" s="162"/>
      <c r="AL719" s="162"/>
      <c r="AM719" s="162"/>
      <c r="AN719" s="162"/>
      <c r="AO719" s="162"/>
    </row>
    <row r="720" spans="1:41" ht="15" customHeight="1" x14ac:dyDescent="0.15">
      <c r="B720" s="34" t="s">
        <v>238</v>
      </c>
      <c r="F720" s="18">
        <v>249</v>
      </c>
      <c r="G720" s="18">
        <v>108</v>
      </c>
      <c r="H720" s="18">
        <v>141</v>
      </c>
      <c r="I720" s="18">
        <v>137</v>
      </c>
      <c r="J720" s="67">
        <v>110</v>
      </c>
      <c r="K720" s="18">
        <v>135</v>
      </c>
      <c r="L720" s="106">
        <f t="shared" si="298"/>
        <v>13.430420711974108</v>
      </c>
      <c r="M720" s="24">
        <f t="shared" si="295"/>
        <v>10.598626104023552</v>
      </c>
      <c r="N720" s="4">
        <f t="shared" si="295"/>
        <v>16.886227544910177</v>
      </c>
      <c r="O720" s="4">
        <f t="shared" si="295"/>
        <v>12.443233424159855</v>
      </c>
      <c r="P720" s="4">
        <f t="shared" si="295"/>
        <v>11.518324607329843</v>
      </c>
      <c r="Q720" s="4">
        <f t="shared" si="295"/>
        <v>11.587982832618025</v>
      </c>
      <c r="V720" s="34" t="s">
        <v>238</v>
      </c>
      <c r="Z720" s="18">
        <f t="shared" si="299"/>
        <v>135</v>
      </c>
      <c r="AA720" s="18">
        <f t="shared" si="296"/>
        <v>141</v>
      </c>
      <c r="AB720" s="67">
        <f t="shared" si="297"/>
        <v>110</v>
      </c>
      <c r="AC720" s="106">
        <f t="shared" si="300"/>
        <v>11.587982832618025</v>
      </c>
      <c r="AD720" s="4">
        <f t="shared" si="301"/>
        <v>16.886227544910177</v>
      </c>
      <c r="AE720" s="4">
        <f t="shared" si="302"/>
        <v>11.518324607329843</v>
      </c>
      <c r="AK720" s="162"/>
      <c r="AL720" s="162"/>
      <c r="AM720" s="162"/>
      <c r="AN720" s="162"/>
      <c r="AO720" s="162"/>
    </row>
    <row r="721" spans="1:41" ht="15" customHeight="1" x14ac:dyDescent="0.15">
      <c r="B721" s="34" t="s">
        <v>239</v>
      </c>
      <c r="F721" s="18">
        <v>172</v>
      </c>
      <c r="G721" s="18">
        <v>126</v>
      </c>
      <c r="H721" s="18">
        <v>46</v>
      </c>
      <c r="I721" s="18">
        <v>48</v>
      </c>
      <c r="J721" s="67">
        <v>25</v>
      </c>
      <c r="K721" s="18">
        <v>149</v>
      </c>
      <c r="L721" s="106">
        <f t="shared" si="298"/>
        <v>9.2772384034519959</v>
      </c>
      <c r="M721" s="24">
        <f t="shared" si="295"/>
        <v>12.365063788027477</v>
      </c>
      <c r="N721" s="4">
        <f t="shared" si="295"/>
        <v>5.5089820359281436</v>
      </c>
      <c r="O721" s="4">
        <f t="shared" si="295"/>
        <v>4.3596730245231603</v>
      </c>
      <c r="P721" s="4">
        <f t="shared" si="295"/>
        <v>2.6178010471204187</v>
      </c>
      <c r="Q721" s="4">
        <f t="shared" si="295"/>
        <v>12.789699570815449</v>
      </c>
      <c r="V721" s="34" t="s">
        <v>239</v>
      </c>
      <c r="Z721" s="18">
        <f t="shared" si="299"/>
        <v>149</v>
      </c>
      <c r="AA721" s="18">
        <f t="shared" si="296"/>
        <v>46</v>
      </c>
      <c r="AB721" s="67">
        <f t="shared" si="297"/>
        <v>25</v>
      </c>
      <c r="AC721" s="106">
        <f t="shared" si="300"/>
        <v>12.789699570815449</v>
      </c>
      <c r="AD721" s="4">
        <f t="shared" si="301"/>
        <v>5.5089820359281436</v>
      </c>
      <c r="AE721" s="4">
        <f t="shared" si="302"/>
        <v>2.6178010471204187</v>
      </c>
      <c r="AK721" s="162"/>
      <c r="AL721" s="162"/>
      <c r="AM721" s="162"/>
      <c r="AN721" s="162"/>
      <c r="AO721" s="162"/>
    </row>
    <row r="722" spans="1:41" ht="15" customHeight="1" x14ac:dyDescent="0.15">
      <c r="B722" s="34" t="s">
        <v>240</v>
      </c>
      <c r="F722" s="18">
        <v>161</v>
      </c>
      <c r="G722" s="18">
        <v>134</v>
      </c>
      <c r="H722" s="18">
        <v>27</v>
      </c>
      <c r="I722" s="18">
        <v>35</v>
      </c>
      <c r="J722" s="67">
        <v>21</v>
      </c>
      <c r="K722" s="18">
        <v>148</v>
      </c>
      <c r="L722" s="106">
        <f t="shared" si="298"/>
        <v>8.6839266450916934</v>
      </c>
      <c r="M722" s="24">
        <f t="shared" si="295"/>
        <v>13.150147203140333</v>
      </c>
      <c r="N722" s="4">
        <f t="shared" si="295"/>
        <v>3.2335329341317367</v>
      </c>
      <c r="O722" s="4">
        <f t="shared" si="295"/>
        <v>3.1789282470481379</v>
      </c>
      <c r="P722" s="4">
        <f t="shared" si="295"/>
        <v>2.1989528795811517</v>
      </c>
      <c r="Q722" s="4">
        <f t="shared" si="295"/>
        <v>12.703862660944207</v>
      </c>
      <c r="V722" s="34" t="s">
        <v>240</v>
      </c>
      <c r="Z722" s="18">
        <f t="shared" si="299"/>
        <v>148</v>
      </c>
      <c r="AA722" s="18">
        <f t="shared" si="296"/>
        <v>27</v>
      </c>
      <c r="AB722" s="67">
        <f t="shared" si="297"/>
        <v>21</v>
      </c>
      <c r="AC722" s="106">
        <f t="shared" si="300"/>
        <v>12.703862660944207</v>
      </c>
      <c r="AD722" s="4">
        <f t="shared" si="301"/>
        <v>3.2335329341317367</v>
      </c>
      <c r="AE722" s="4">
        <f t="shared" si="302"/>
        <v>2.1989528795811517</v>
      </c>
      <c r="AK722" s="162"/>
      <c r="AL722" s="162"/>
      <c r="AM722" s="162"/>
      <c r="AN722" s="162"/>
      <c r="AO722" s="162"/>
    </row>
    <row r="723" spans="1:41" ht="15" customHeight="1" x14ac:dyDescent="0.15">
      <c r="B723" s="34" t="s">
        <v>248</v>
      </c>
      <c r="F723" s="18">
        <v>147</v>
      </c>
      <c r="G723" s="18">
        <v>128</v>
      </c>
      <c r="H723" s="18">
        <v>19</v>
      </c>
      <c r="I723" s="18">
        <v>19</v>
      </c>
      <c r="J723" s="67">
        <v>7</v>
      </c>
      <c r="K723" s="18">
        <v>140</v>
      </c>
      <c r="L723" s="106">
        <f t="shared" si="298"/>
        <v>7.9288025889967635</v>
      </c>
      <c r="M723" s="24">
        <f t="shared" si="295"/>
        <v>12.561334641805692</v>
      </c>
      <c r="N723" s="4">
        <f t="shared" si="295"/>
        <v>2.2754491017964074</v>
      </c>
      <c r="O723" s="4">
        <f t="shared" si="295"/>
        <v>1.725703905540418</v>
      </c>
      <c r="P723" s="4">
        <f t="shared" si="295"/>
        <v>0.73298429319371727</v>
      </c>
      <c r="Q723" s="4">
        <f t="shared" si="295"/>
        <v>12.017167381974248</v>
      </c>
      <c r="V723" s="34" t="s">
        <v>248</v>
      </c>
      <c r="Z723" s="18">
        <f t="shared" si="299"/>
        <v>140</v>
      </c>
      <c r="AA723" s="18">
        <f t="shared" si="296"/>
        <v>19</v>
      </c>
      <c r="AB723" s="67">
        <f t="shared" si="297"/>
        <v>7</v>
      </c>
      <c r="AC723" s="106">
        <f t="shared" si="300"/>
        <v>12.017167381974248</v>
      </c>
      <c r="AD723" s="4">
        <f t="shared" si="301"/>
        <v>2.2754491017964074</v>
      </c>
      <c r="AE723" s="4">
        <f t="shared" si="302"/>
        <v>0.73298429319371727</v>
      </c>
      <c r="AK723" s="162"/>
      <c r="AL723" s="162"/>
      <c r="AM723" s="162"/>
      <c r="AN723" s="162"/>
      <c r="AO723" s="162"/>
    </row>
    <row r="724" spans="1:41" ht="15" customHeight="1" x14ac:dyDescent="0.15">
      <c r="B724" s="34" t="s">
        <v>243</v>
      </c>
      <c r="F724" s="18">
        <v>84</v>
      </c>
      <c r="G724" s="18">
        <v>76</v>
      </c>
      <c r="H724" s="18">
        <v>8</v>
      </c>
      <c r="I724" s="18">
        <v>5</v>
      </c>
      <c r="J724" s="67">
        <v>2</v>
      </c>
      <c r="K724" s="18">
        <v>79</v>
      </c>
      <c r="L724" s="106">
        <f t="shared" si="298"/>
        <v>4.5307443365695796</v>
      </c>
      <c r="M724" s="24">
        <f t="shared" si="295"/>
        <v>7.4582924435721303</v>
      </c>
      <c r="N724" s="4">
        <f t="shared" si="295"/>
        <v>0.95808383233532934</v>
      </c>
      <c r="O724" s="4">
        <f t="shared" si="295"/>
        <v>0.45413260672116262</v>
      </c>
      <c r="P724" s="4">
        <f t="shared" si="295"/>
        <v>0.20942408376963353</v>
      </c>
      <c r="Q724" s="4">
        <f t="shared" si="295"/>
        <v>6.7811158798283255</v>
      </c>
      <c r="V724" s="34" t="s">
        <v>243</v>
      </c>
      <c r="Z724" s="18">
        <f t="shared" si="299"/>
        <v>79</v>
      </c>
      <c r="AA724" s="18">
        <f t="shared" si="296"/>
        <v>8</v>
      </c>
      <c r="AB724" s="67">
        <f t="shared" si="297"/>
        <v>2</v>
      </c>
      <c r="AC724" s="106">
        <f t="shared" si="300"/>
        <v>6.7811158798283255</v>
      </c>
      <c r="AD724" s="4">
        <f t="shared" si="301"/>
        <v>0.95808383233532934</v>
      </c>
      <c r="AE724" s="4">
        <f t="shared" si="302"/>
        <v>0.20942408376963353</v>
      </c>
      <c r="AK724" s="162"/>
      <c r="AL724" s="162"/>
      <c r="AM724" s="162"/>
      <c r="AN724" s="162"/>
      <c r="AO724" s="162"/>
    </row>
    <row r="725" spans="1:41" ht="15" customHeight="1" x14ac:dyDescent="0.15">
      <c r="B725" s="34" t="s">
        <v>249</v>
      </c>
      <c r="F725" s="18">
        <v>308</v>
      </c>
      <c r="G725" s="18">
        <v>283</v>
      </c>
      <c r="H725" s="18">
        <v>25</v>
      </c>
      <c r="I725" s="18">
        <v>8</v>
      </c>
      <c r="J725" s="67">
        <v>1</v>
      </c>
      <c r="K725" s="18">
        <v>290</v>
      </c>
      <c r="L725" s="106">
        <f t="shared" si="298"/>
        <v>16.612729234088459</v>
      </c>
      <c r="M725" s="24">
        <f t="shared" si="295"/>
        <v>27.772325809617271</v>
      </c>
      <c r="N725" s="4">
        <f t="shared" si="295"/>
        <v>2.9940119760479043</v>
      </c>
      <c r="O725" s="4">
        <f t="shared" si="295"/>
        <v>0.72661217075386009</v>
      </c>
      <c r="P725" s="4">
        <f t="shared" si="295"/>
        <v>0.10471204188481677</v>
      </c>
      <c r="Q725" s="4">
        <f t="shared" si="295"/>
        <v>24.892703862660944</v>
      </c>
      <c r="V725" s="34" t="s">
        <v>249</v>
      </c>
      <c r="Z725" s="18">
        <f t="shared" si="299"/>
        <v>290</v>
      </c>
      <c r="AA725" s="18">
        <f t="shared" si="296"/>
        <v>25</v>
      </c>
      <c r="AB725" s="67">
        <f t="shared" si="297"/>
        <v>1</v>
      </c>
      <c r="AC725" s="106">
        <f t="shared" si="300"/>
        <v>24.892703862660944</v>
      </c>
      <c r="AD725" s="4">
        <f t="shared" si="301"/>
        <v>2.9940119760479043</v>
      </c>
      <c r="AE725" s="4">
        <f t="shared" si="302"/>
        <v>0.10471204188481677</v>
      </c>
      <c r="AK725" s="162"/>
      <c r="AL725" s="162"/>
      <c r="AM725" s="162"/>
      <c r="AN725" s="162"/>
      <c r="AO725" s="162"/>
    </row>
    <row r="726" spans="1:41" ht="15" customHeight="1" x14ac:dyDescent="0.15">
      <c r="B726" s="34" t="s">
        <v>0</v>
      </c>
      <c r="C726" s="36"/>
      <c r="D726" s="36"/>
      <c r="E726" s="36"/>
      <c r="F726" s="19">
        <v>82</v>
      </c>
      <c r="G726" s="19">
        <v>24</v>
      </c>
      <c r="H726" s="19">
        <v>58</v>
      </c>
      <c r="I726" s="19">
        <v>31</v>
      </c>
      <c r="J726" s="72">
        <v>27</v>
      </c>
      <c r="K726" s="19">
        <v>28</v>
      </c>
      <c r="L726" s="110">
        <f t="shared" si="298"/>
        <v>4.4228694714131604</v>
      </c>
      <c r="M726" s="26">
        <f t="shared" si="295"/>
        <v>2.3552502453385671</v>
      </c>
      <c r="N726" s="5">
        <f t="shared" si="295"/>
        <v>6.9461077844311383</v>
      </c>
      <c r="O726" s="5">
        <f t="shared" si="295"/>
        <v>2.8156221616712078</v>
      </c>
      <c r="P726" s="5">
        <f t="shared" si="295"/>
        <v>2.8272251308900525</v>
      </c>
      <c r="Q726" s="5">
        <f t="shared" si="295"/>
        <v>2.4034334763948499</v>
      </c>
      <c r="V726" s="34" t="s">
        <v>0</v>
      </c>
      <c r="W726" s="36"/>
      <c r="X726" s="36"/>
      <c r="Y726" s="36"/>
      <c r="Z726" s="19">
        <f t="shared" si="299"/>
        <v>28</v>
      </c>
      <c r="AA726" s="19">
        <f t="shared" si="296"/>
        <v>58</v>
      </c>
      <c r="AB726" s="72">
        <f t="shared" si="297"/>
        <v>27</v>
      </c>
      <c r="AC726" s="110">
        <f t="shared" si="300"/>
        <v>2.4034334763948499</v>
      </c>
      <c r="AD726" s="5">
        <f t="shared" si="301"/>
        <v>6.9461077844311383</v>
      </c>
      <c r="AE726" s="5">
        <f t="shared" si="302"/>
        <v>2.8272251308900525</v>
      </c>
      <c r="AK726" s="162"/>
      <c r="AL726" s="162"/>
      <c r="AM726" s="162"/>
      <c r="AN726" s="162"/>
      <c r="AO726" s="162"/>
    </row>
    <row r="727" spans="1:41" ht="15" customHeight="1" x14ac:dyDescent="0.15">
      <c r="B727" s="38" t="s">
        <v>1</v>
      </c>
      <c r="C727" s="28"/>
      <c r="D727" s="28"/>
      <c r="E727" s="29"/>
      <c r="F727" s="39">
        <f t="shared" ref="F727:K727" si="303">SUM(F716:F726)</f>
        <v>1854</v>
      </c>
      <c r="G727" s="39">
        <f t="shared" si="303"/>
        <v>1019</v>
      </c>
      <c r="H727" s="39">
        <f t="shared" si="303"/>
        <v>835</v>
      </c>
      <c r="I727" s="39">
        <f t="shared" si="303"/>
        <v>1101</v>
      </c>
      <c r="J727" s="68">
        <f t="shared" si="303"/>
        <v>955</v>
      </c>
      <c r="K727" s="39">
        <f t="shared" si="303"/>
        <v>1165</v>
      </c>
      <c r="L727" s="107">
        <f t="shared" ref="L727:Q727" si="304">SUM(L716:L726)</f>
        <v>100</v>
      </c>
      <c r="M727" s="25">
        <f t="shared" si="304"/>
        <v>100</v>
      </c>
      <c r="N727" s="6">
        <f t="shared" si="304"/>
        <v>99.999999999999986</v>
      </c>
      <c r="O727" s="6">
        <f t="shared" si="304"/>
        <v>99.999999999999986</v>
      </c>
      <c r="P727" s="6">
        <f t="shared" si="304"/>
        <v>100.00000000000001</v>
      </c>
      <c r="Q727" s="6">
        <f t="shared" si="304"/>
        <v>99.999999999999986</v>
      </c>
      <c r="V727" s="38" t="s">
        <v>1</v>
      </c>
      <c r="W727" s="28"/>
      <c r="X727" s="28"/>
      <c r="Y727" s="29"/>
      <c r="Z727" s="39">
        <f t="shared" ref="Z727:AE727" si="305">SUM(Z716:Z726)</f>
        <v>1165</v>
      </c>
      <c r="AA727" s="39">
        <f t="shared" si="305"/>
        <v>835</v>
      </c>
      <c r="AB727" s="68">
        <f t="shared" si="305"/>
        <v>955</v>
      </c>
      <c r="AC727" s="107">
        <f t="shared" si="305"/>
        <v>99.999999999999986</v>
      </c>
      <c r="AD727" s="6">
        <f t="shared" si="305"/>
        <v>99.999999999999986</v>
      </c>
      <c r="AE727" s="6">
        <f t="shared" si="305"/>
        <v>100.00000000000001</v>
      </c>
      <c r="AK727" s="162"/>
      <c r="AL727" s="162"/>
      <c r="AM727" s="162"/>
      <c r="AN727" s="162"/>
      <c r="AO727" s="162"/>
    </row>
    <row r="728" spans="1:41" ht="15" customHeight="1" x14ac:dyDescent="0.15">
      <c r="B728" s="38" t="s">
        <v>256</v>
      </c>
      <c r="C728" s="28"/>
      <c r="D728" s="28"/>
      <c r="E728" s="29"/>
      <c r="F728" s="39">
        <v>54887.565462753948</v>
      </c>
      <c r="G728" s="47">
        <v>75163.749748743721</v>
      </c>
      <c r="H728" s="47">
        <v>28922.567567567567</v>
      </c>
      <c r="I728" s="47">
        <v>23633.414953271029</v>
      </c>
      <c r="J728" s="47">
        <v>21122.389008620688</v>
      </c>
      <c r="K728" s="39">
        <v>70777.579595426563</v>
      </c>
      <c r="V728" s="38" t="s">
        <v>256</v>
      </c>
      <c r="W728" s="28"/>
      <c r="X728" s="28"/>
      <c r="Y728" s="29"/>
      <c r="Z728" s="39">
        <f>K728</f>
        <v>70777.579595426563</v>
      </c>
      <c r="AA728" s="47">
        <f>H728</f>
        <v>28922.567567567567</v>
      </c>
      <c r="AB728" s="47">
        <f>J728</f>
        <v>21122.389008620688</v>
      </c>
      <c r="AC728" s="1"/>
      <c r="AK728" s="162"/>
      <c r="AL728" s="162"/>
      <c r="AM728" s="162"/>
      <c r="AN728" s="162"/>
      <c r="AO728" s="162"/>
    </row>
    <row r="729" spans="1:41" ht="15" customHeight="1" x14ac:dyDescent="0.15">
      <c r="B729" s="38" t="s">
        <v>331</v>
      </c>
      <c r="C729" s="28"/>
      <c r="D729" s="28"/>
      <c r="E729" s="29"/>
      <c r="F729" s="39">
        <v>50380.690476190473</v>
      </c>
      <c r="G729" s="47">
        <v>72076.778149386839</v>
      </c>
      <c r="H729" s="47">
        <v>24246.727532097004</v>
      </c>
      <c r="I729" s="47">
        <v>22071.386929460579</v>
      </c>
      <c r="J729" s="47">
        <v>20202.316985645932</v>
      </c>
      <c r="K729" s="39">
        <v>67430.993170731701</v>
      </c>
      <c r="V729" s="38" t="s">
        <v>331</v>
      </c>
      <c r="W729" s="28"/>
      <c r="X729" s="28"/>
      <c r="Y729" s="29"/>
      <c r="Z729" s="39">
        <f t="shared" ref="Z729:Z731" si="306">K729</f>
        <v>67430.993170731701</v>
      </c>
      <c r="AA729" s="47">
        <f>H729</f>
        <v>24246.727532097004</v>
      </c>
      <c r="AB729" s="47">
        <f>J729</f>
        <v>20202.316985645932</v>
      </c>
      <c r="AC729" s="1"/>
      <c r="AK729" s="162"/>
      <c r="AL729" s="162"/>
      <c r="AM729" s="162"/>
      <c r="AN729" s="162"/>
      <c r="AO729" s="162"/>
    </row>
    <row r="730" spans="1:41" ht="15" customHeight="1" x14ac:dyDescent="0.15">
      <c r="B730" s="38" t="s">
        <v>257</v>
      </c>
      <c r="C730" s="28"/>
      <c r="D730" s="28"/>
      <c r="E730" s="29"/>
      <c r="F730" s="47">
        <v>389950</v>
      </c>
      <c r="G730" s="47">
        <v>389950</v>
      </c>
      <c r="H730" s="47">
        <v>305250</v>
      </c>
      <c r="I730" s="47">
        <v>172500</v>
      </c>
      <c r="J730" s="47">
        <v>136950</v>
      </c>
      <c r="K730" s="47">
        <v>389950</v>
      </c>
      <c r="V730" s="38" t="s">
        <v>257</v>
      </c>
      <c r="W730" s="28"/>
      <c r="X730" s="28"/>
      <c r="Y730" s="29"/>
      <c r="Z730" s="47">
        <f t="shared" si="306"/>
        <v>389950</v>
      </c>
      <c r="AA730" s="47">
        <f>H730</f>
        <v>305250</v>
      </c>
      <c r="AB730" s="47">
        <f>J730</f>
        <v>136950</v>
      </c>
      <c r="AC730" s="1"/>
      <c r="AK730" s="162"/>
      <c r="AL730" s="162"/>
      <c r="AM730" s="162"/>
      <c r="AN730" s="162"/>
      <c r="AO730" s="162"/>
    </row>
    <row r="731" spans="1:41" ht="15" customHeight="1" x14ac:dyDescent="0.15">
      <c r="B731" s="38" t="s">
        <v>258</v>
      </c>
      <c r="C731" s="28"/>
      <c r="D731" s="28"/>
      <c r="E731" s="29"/>
      <c r="F731" s="47">
        <v>500</v>
      </c>
      <c r="G731" s="47">
        <v>2000</v>
      </c>
      <c r="H731" s="47">
        <v>500</v>
      </c>
      <c r="I731" s="47">
        <v>1200</v>
      </c>
      <c r="J731" s="47">
        <v>1200</v>
      </c>
      <c r="K731" s="47">
        <v>2000</v>
      </c>
      <c r="V731" s="38" t="s">
        <v>258</v>
      </c>
      <c r="W731" s="28"/>
      <c r="X731" s="28"/>
      <c r="Y731" s="29"/>
      <c r="Z731" s="47">
        <f t="shared" si="306"/>
        <v>2000</v>
      </c>
      <c r="AA731" s="47">
        <f>H731</f>
        <v>500</v>
      </c>
      <c r="AB731" s="47">
        <f>J731</f>
        <v>1200</v>
      </c>
      <c r="AC731" s="1"/>
      <c r="AK731" s="162"/>
      <c r="AL731" s="162"/>
      <c r="AM731" s="162"/>
      <c r="AN731" s="162"/>
      <c r="AO731" s="162"/>
    </row>
    <row r="732" spans="1:41" ht="12" customHeight="1" x14ac:dyDescent="0.15">
      <c r="B732" s="69" t="s">
        <v>78</v>
      </c>
      <c r="C732" s="45"/>
      <c r="D732" s="45"/>
      <c r="E732" s="45"/>
      <c r="F732" s="90"/>
      <c r="G732" s="90"/>
      <c r="H732" s="90"/>
      <c r="I732" s="91"/>
      <c r="J732" s="90"/>
      <c r="K732" s="90"/>
      <c r="L732" s="90"/>
      <c r="M732" s="46"/>
      <c r="O732" s="90"/>
      <c r="V732" s="69" t="s">
        <v>78</v>
      </c>
      <c r="W732" s="45"/>
      <c r="X732" s="45"/>
      <c r="Y732" s="45"/>
      <c r="Z732" s="90"/>
      <c r="AA732" s="90"/>
      <c r="AB732" s="90"/>
      <c r="AC732" s="90"/>
    </row>
    <row r="733" spans="1:41" ht="15" customHeight="1" x14ac:dyDescent="0.15">
      <c r="B733" s="62"/>
      <c r="C733" s="45"/>
      <c r="D733" s="45"/>
      <c r="E733" s="45"/>
      <c r="F733" s="90"/>
      <c r="G733" s="90"/>
      <c r="H733" s="90"/>
      <c r="I733" s="91"/>
      <c r="J733" s="90"/>
      <c r="K733" s="90"/>
      <c r="L733" s="90"/>
      <c r="M733" s="46"/>
      <c r="O733" s="90"/>
      <c r="V733" s="62"/>
      <c r="W733" s="45"/>
      <c r="X733" s="45"/>
      <c r="Y733" s="45"/>
      <c r="Z733" s="90"/>
      <c r="AA733" s="90"/>
      <c r="AB733" s="90"/>
      <c r="AC733" s="90"/>
    </row>
    <row r="734" spans="1:41" ht="15" customHeight="1" x14ac:dyDescent="0.15">
      <c r="A734" s="1" t="s">
        <v>467</v>
      </c>
      <c r="B734" s="22"/>
      <c r="I734" s="1"/>
      <c r="J734" s="7"/>
      <c r="K734" s="7"/>
      <c r="L734" s="7"/>
      <c r="O734" s="90"/>
      <c r="V734" s="22"/>
    </row>
    <row r="735" spans="1:41" ht="13.7" customHeight="1" x14ac:dyDescent="0.15">
      <c r="B735" s="64"/>
      <c r="C735" s="33"/>
      <c r="D735" s="33"/>
      <c r="E735" s="33"/>
      <c r="F735" s="328"/>
      <c r="G735" s="329"/>
      <c r="H735" s="86" t="s">
        <v>2</v>
      </c>
      <c r="I735" s="86"/>
      <c r="J735" s="329"/>
      <c r="K735" s="329"/>
      <c r="L735" s="330"/>
      <c r="M735" s="329"/>
      <c r="N735" s="86" t="s">
        <v>3</v>
      </c>
      <c r="O735" s="86"/>
      <c r="P735" s="329"/>
      <c r="Q735" s="331"/>
      <c r="V735" s="64"/>
      <c r="W735" s="33"/>
      <c r="X735" s="33"/>
      <c r="Y735" s="33"/>
      <c r="Z735" s="79"/>
      <c r="AA735" s="83" t="s">
        <v>2</v>
      </c>
      <c r="AB735" s="86"/>
      <c r="AC735" s="103"/>
      <c r="AD735" s="83" t="s">
        <v>3</v>
      </c>
      <c r="AE735" s="84"/>
    </row>
    <row r="736" spans="1:41" ht="22.7" customHeight="1" x14ac:dyDescent="0.15">
      <c r="B736" s="34"/>
      <c r="E736" s="75"/>
      <c r="F736" s="94" t="s">
        <v>389</v>
      </c>
      <c r="G736" s="94" t="s">
        <v>183</v>
      </c>
      <c r="H736" s="94" t="s">
        <v>184</v>
      </c>
      <c r="I736" s="94" t="s">
        <v>390</v>
      </c>
      <c r="J736" s="99" t="s">
        <v>186</v>
      </c>
      <c r="K736" s="94" t="s">
        <v>590</v>
      </c>
      <c r="L736" s="102" t="s">
        <v>389</v>
      </c>
      <c r="M736" s="94" t="s">
        <v>183</v>
      </c>
      <c r="N736" s="94" t="s">
        <v>184</v>
      </c>
      <c r="O736" s="94" t="s">
        <v>390</v>
      </c>
      <c r="P736" s="94" t="s">
        <v>186</v>
      </c>
      <c r="Q736" s="94" t="s">
        <v>590</v>
      </c>
      <c r="V736" s="34"/>
      <c r="Y736" s="75"/>
      <c r="Z736" s="94" t="s">
        <v>518</v>
      </c>
      <c r="AA736" s="94" t="s">
        <v>184</v>
      </c>
      <c r="AB736" s="99" t="s">
        <v>186</v>
      </c>
      <c r="AC736" s="102" t="s">
        <v>518</v>
      </c>
      <c r="AD736" s="94" t="s">
        <v>184</v>
      </c>
      <c r="AE736" s="94" t="s">
        <v>186</v>
      </c>
    </row>
    <row r="737" spans="2:41" ht="12" customHeight="1" x14ac:dyDescent="0.15">
      <c r="B737" s="35"/>
      <c r="C737" s="36"/>
      <c r="D737" s="36"/>
      <c r="E737" s="76"/>
      <c r="F737" s="37"/>
      <c r="G737" s="37"/>
      <c r="H737" s="37"/>
      <c r="I737" s="37"/>
      <c r="J737" s="66"/>
      <c r="K737" s="37"/>
      <c r="L737" s="104">
        <f t="shared" ref="L737:Q737" si="307">F$13</f>
        <v>1854</v>
      </c>
      <c r="M737" s="2">
        <f t="shared" si="307"/>
        <v>1019</v>
      </c>
      <c r="N737" s="2">
        <f t="shared" si="307"/>
        <v>835</v>
      </c>
      <c r="O737" s="2">
        <f t="shared" si="307"/>
        <v>1101</v>
      </c>
      <c r="P737" s="2">
        <f t="shared" si="307"/>
        <v>955</v>
      </c>
      <c r="Q737" s="2">
        <f t="shared" si="307"/>
        <v>1165</v>
      </c>
      <c r="V737" s="35"/>
      <c r="W737" s="36"/>
      <c r="X737" s="36"/>
      <c r="Y737" s="76"/>
      <c r="Z737" s="37"/>
      <c r="AA737" s="37"/>
      <c r="AB737" s="66"/>
      <c r="AC737" s="104">
        <f>Q737</f>
        <v>1165</v>
      </c>
      <c r="AD737" s="2">
        <f>N737</f>
        <v>835</v>
      </c>
      <c r="AE737" s="2">
        <f>P737</f>
        <v>955</v>
      </c>
    </row>
    <row r="738" spans="2:41" ht="15" customHeight="1" x14ac:dyDescent="0.15">
      <c r="B738" s="34" t="s">
        <v>237</v>
      </c>
      <c r="F738" s="18">
        <v>1445</v>
      </c>
      <c r="G738" s="18">
        <v>829</v>
      </c>
      <c r="H738" s="18">
        <v>616</v>
      </c>
      <c r="I738" s="18">
        <v>240</v>
      </c>
      <c r="J738" s="67">
        <v>145</v>
      </c>
      <c r="K738" s="18">
        <v>924</v>
      </c>
      <c r="L738" s="106">
        <f>F738/L$737*100</f>
        <v>77.939590075512413</v>
      </c>
      <c r="M738" s="24">
        <f t="shared" ref="M738:Q746" si="308">G738/M$737*100</f>
        <v>81.35426889106968</v>
      </c>
      <c r="N738" s="4">
        <f t="shared" si="308"/>
        <v>73.772455089820355</v>
      </c>
      <c r="O738" s="4">
        <f t="shared" si="308"/>
        <v>21.798365122615802</v>
      </c>
      <c r="P738" s="4">
        <f t="shared" si="308"/>
        <v>15.183246073298429</v>
      </c>
      <c r="Q738" s="4">
        <f t="shared" si="308"/>
        <v>79.313304721030036</v>
      </c>
      <c r="V738" s="34" t="s">
        <v>237</v>
      </c>
      <c r="Z738" s="18">
        <f>K738</f>
        <v>924</v>
      </c>
      <c r="AA738" s="18">
        <f t="shared" ref="AA738:AA746" si="309">H738</f>
        <v>616</v>
      </c>
      <c r="AB738" s="67">
        <f t="shared" ref="AB738:AB746" si="310">J738</f>
        <v>145</v>
      </c>
      <c r="AC738" s="106">
        <f>Q738</f>
        <v>79.313304721030036</v>
      </c>
      <c r="AD738" s="4">
        <f>N738</f>
        <v>73.772455089820355</v>
      </c>
      <c r="AE738" s="4">
        <f>P738</f>
        <v>15.183246073298429</v>
      </c>
      <c r="AK738" s="162"/>
      <c r="AL738" s="162"/>
      <c r="AM738" s="162"/>
      <c r="AN738" s="162"/>
      <c r="AO738" s="162"/>
    </row>
    <row r="739" spans="2:41" ht="15" customHeight="1" x14ac:dyDescent="0.15">
      <c r="B739" s="34" t="s">
        <v>245</v>
      </c>
      <c r="F739" s="18">
        <v>78</v>
      </c>
      <c r="G739" s="18">
        <v>22</v>
      </c>
      <c r="H739" s="18">
        <v>56</v>
      </c>
      <c r="I739" s="18">
        <v>109</v>
      </c>
      <c r="J739" s="67">
        <v>105</v>
      </c>
      <c r="K739" s="18">
        <v>26</v>
      </c>
      <c r="L739" s="106">
        <f t="shared" ref="L739:L746" si="311">F739/L$737*100</f>
        <v>4.2071197411003238</v>
      </c>
      <c r="M739" s="24">
        <f t="shared" si="308"/>
        <v>2.1589793915603535</v>
      </c>
      <c r="N739" s="4">
        <f t="shared" si="308"/>
        <v>6.706586826347305</v>
      </c>
      <c r="O739" s="4">
        <f t="shared" si="308"/>
        <v>9.9000908265213443</v>
      </c>
      <c r="P739" s="4">
        <f t="shared" si="308"/>
        <v>10.99476439790576</v>
      </c>
      <c r="Q739" s="4">
        <f t="shared" si="308"/>
        <v>2.2317596566523603</v>
      </c>
      <c r="V739" s="34" t="s">
        <v>245</v>
      </c>
      <c r="Z739" s="18">
        <f t="shared" ref="Z739:Z746" si="312">K739</f>
        <v>26</v>
      </c>
      <c r="AA739" s="18">
        <f t="shared" si="309"/>
        <v>56</v>
      </c>
      <c r="AB739" s="67">
        <f t="shared" si="310"/>
        <v>105</v>
      </c>
      <c r="AC739" s="106">
        <f t="shared" ref="AC739:AC746" si="313">Q739</f>
        <v>2.2317596566523603</v>
      </c>
      <c r="AD739" s="4">
        <f t="shared" ref="AD739:AD746" si="314">N739</f>
        <v>6.706586826347305</v>
      </c>
      <c r="AE739" s="4">
        <f t="shared" ref="AE739:AE746" si="315">P739</f>
        <v>10.99476439790576</v>
      </c>
      <c r="AK739" s="162"/>
      <c r="AL739" s="162"/>
      <c r="AM739" s="162"/>
      <c r="AN739" s="162"/>
      <c r="AO739" s="162"/>
    </row>
    <row r="740" spans="2:41" ht="15" customHeight="1" x14ac:dyDescent="0.15">
      <c r="B740" s="34" t="s">
        <v>246</v>
      </c>
      <c r="F740" s="18">
        <v>71</v>
      </c>
      <c r="G740" s="18">
        <v>15</v>
      </c>
      <c r="H740" s="18">
        <v>56</v>
      </c>
      <c r="I740" s="18">
        <v>258</v>
      </c>
      <c r="J740" s="67">
        <v>246</v>
      </c>
      <c r="K740" s="18">
        <v>27</v>
      </c>
      <c r="L740" s="106">
        <f t="shared" si="311"/>
        <v>3.8295577130528584</v>
      </c>
      <c r="M740" s="24">
        <f t="shared" si="308"/>
        <v>1.4720314033366046</v>
      </c>
      <c r="N740" s="4">
        <f t="shared" si="308"/>
        <v>6.706586826347305</v>
      </c>
      <c r="O740" s="4">
        <f t="shared" si="308"/>
        <v>23.43324250681199</v>
      </c>
      <c r="P740" s="4">
        <f t="shared" si="308"/>
        <v>25.759162303664922</v>
      </c>
      <c r="Q740" s="4">
        <f t="shared" si="308"/>
        <v>2.3175965665236049</v>
      </c>
      <c r="V740" s="34" t="s">
        <v>246</v>
      </c>
      <c r="Z740" s="18">
        <f t="shared" si="312"/>
        <v>27</v>
      </c>
      <c r="AA740" s="18">
        <f t="shared" si="309"/>
        <v>56</v>
      </c>
      <c r="AB740" s="67">
        <f t="shared" si="310"/>
        <v>246</v>
      </c>
      <c r="AC740" s="106">
        <f t="shared" si="313"/>
        <v>2.3175965665236049</v>
      </c>
      <c r="AD740" s="4">
        <f t="shared" si="314"/>
        <v>6.706586826347305</v>
      </c>
      <c r="AE740" s="4">
        <f t="shared" si="315"/>
        <v>25.759162303664922</v>
      </c>
      <c r="AK740" s="162"/>
      <c r="AL740" s="162"/>
      <c r="AM740" s="162"/>
      <c r="AN740" s="162"/>
      <c r="AO740" s="162"/>
    </row>
    <row r="741" spans="2:41" ht="15" customHeight="1" x14ac:dyDescent="0.15">
      <c r="B741" s="34" t="s">
        <v>247</v>
      </c>
      <c r="F741" s="18">
        <v>54</v>
      </c>
      <c r="G741" s="18">
        <v>22</v>
      </c>
      <c r="H741" s="18">
        <v>32</v>
      </c>
      <c r="I741" s="18">
        <v>169</v>
      </c>
      <c r="J741" s="67">
        <v>157</v>
      </c>
      <c r="K741" s="18">
        <v>34</v>
      </c>
      <c r="L741" s="106">
        <f t="shared" si="311"/>
        <v>2.912621359223301</v>
      </c>
      <c r="M741" s="24">
        <f t="shared" si="308"/>
        <v>2.1589793915603535</v>
      </c>
      <c r="N741" s="4">
        <f t="shared" si="308"/>
        <v>3.8323353293413174</v>
      </c>
      <c r="O741" s="4">
        <f t="shared" si="308"/>
        <v>15.349682107175294</v>
      </c>
      <c r="P741" s="4">
        <f t="shared" si="308"/>
        <v>16.439790575916231</v>
      </c>
      <c r="Q741" s="4">
        <f t="shared" si="308"/>
        <v>2.9184549356223175</v>
      </c>
      <c r="V741" s="34" t="s">
        <v>247</v>
      </c>
      <c r="Z741" s="18">
        <f t="shared" si="312"/>
        <v>34</v>
      </c>
      <c r="AA741" s="18">
        <f t="shared" si="309"/>
        <v>32</v>
      </c>
      <c r="AB741" s="67">
        <f t="shared" si="310"/>
        <v>157</v>
      </c>
      <c r="AC741" s="106">
        <f t="shared" si="313"/>
        <v>2.9184549356223175</v>
      </c>
      <c r="AD741" s="4">
        <f t="shared" si="314"/>
        <v>3.8323353293413174</v>
      </c>
      <c r="AE741" s="4">
        <f t="shared" si="315"/>
        <v>16.439790575916231</v>
      </c>
      <c r="AK741" s="162"/>
      <c r="AL741" s="162"/>
      <c r="AM741" s="162"/>
      <c r="AN741" s="162"/>
      <c r="AO741" s="162"/>
    </row>
    <row r="742" spans="2:41" ht="15" customHeight="1" x14ac:dyDescent="0.15">
      <c r="B742" s="34" t="s">
        <v>238</v>
      </c>
      <c r="F742" s="18">
        <v>36</v>
      </c>
      <c r="G742" s="18">
        <v>25</v>
      </c>
      <c r="H742" s="18">
        <v>11</v>
      </c>
      <c r="I742" s="18">
        <v>223</v>
      </c>
      <c r="J742" s="67">
        <v>211</v>
      </c>
      <c r="K742" s="18">
        <v>37</v>
      </c>
      <c r="L742" s="106">
        <f t="shared" si="311"/>
        <v>1.9417475728155338</v>
      </c>
      <c r="M742" s="24">
        <f t="shared" si="308"/>
        <v>2.4533856722276743</v>
      </c>
      <c r="N742" s="4">
        <f t="shared" si="308"/>
        <v>1.3173652694610778</v>
      </c>
      <c r="O742" s="4">
        <f t="shared" si="308"/>
        <v>20.254314259763852</v>
      </c>
      <c r="P742" s="4">
        <f t="shared" si="308"/>
        <v>22.094240837696336</v>
      </c>
      <c r="Q742" s="4">
        <f t="shared" si="308"/>
        <v>3.1759656652360517</v>
      </c>
      <c r="V742" s="34" t="s">
        <v>238</v>
      </c>
      <c r="Z742" s="18">
        <f t="shared" si="312"/>
        <v>37</v>
      </c>
      <c r="AA742" s="18">
        <f t="shared" si="309"/>
        <v>11</v>
      </c>
      <c r="AB742" s="67">
        <f t="shared" si="310"/>
        <v>211</v>
      </c>
      <c r="AC742" s="106">
        <f t="shared" si="313"/>
        <v>3.1759656652360517</v>
      </c>
      <c r="AD742" s="4">
        <f t="shared" si="314"/>
        <v>1.3173652694610778</v>
      </c>
      <c r="AE742" s="4">
        <f t="shared" si="315"/>
        <v>22.094240837696336</v>
      </c>
      <c r="AK742" s="162"/>
      <c r="AL742" s="162"/>
      <c r="AM742" s="162"/>
      <c r="AN742" s="162"/>
      <c r="AO742" s="162"/>
    </row>
    <row r="743" spans="2:41" ht="15" customHeight="1" x14ac:dyDescent="0.15">
      <c r="B743" s="34" t="s">
        <v>239</v>
      </c>
      <c r="F743" s="18">
        <v>13</v>
      </c>
      <c r="G743" s="18">
        <v>8</v>
      </c>
      <c r="H743" s="18">
        <v>5</v>
      </c>
      <c r="I743" s="18">
        <v>37</v>
      </c>
      <c r="J743" s="67">
        <v>35</v>
      </c>
      <c r="K743" s="18">
        <v>10</v>
      </c>
      <c r="L743" s="106">
        <f t="shared" si="311"/>
        <v>0.70118662351672068</v>
      </c>
      <c r="M743" s="24">
        <f t="shared" si="308"/>
        <v>0.78508341511285573</v>
      </c>
      <c r="N743" s="4">
        <f t="shared" si="308"/>
        <v>0.5988023952095809</v>
      </c>
      <c r="O743" s="4">
        <f t="shared" si="308"/>
        <v>3.3605812897366025</v>
      </c>
      <c r="P743" s="4">
        <f t="shared" si="308"/>
        <v>3.664921465968586</v>
      </c>
      <c r="Q743" s="4">
        <f t="shared" si="308"/>
        <v>0.85836909871244638</v>
      </c>
      <c r="V743" s="34" t="s">
        <v>239</v>
      </c>
      <c r="Z743" s="18">
        <f t="shared" si="312"/>
        <v>10</v>
      </c>
      <c r="AA743" s="18">
        <f t="shared" si="309"/>
        <v>5</v>
      </c>
      <c r="AB743" s="67">
        <f t="shared" si="310"/>
        <v>35</v>
      </c>
      <c r="AC743" s="106">
        <f t="shared" si="313"/>
        <v>0.85836909871244638</v>
      </c>
      <c r="AD743" s="4">
        <f t="shared" si="314"/>
        <v>0.5988023952095809</v>
      </c>
      <c r="AE743" s="4">
        <f t="shared" si="315"/>
        <v>3.664921465968586</v>
      </c>
      <c r="AK743" s="162"/>
      <c r="AL743" s="162"/>
      <c r="AM743" s="162"/>
      <c r="AN743" s="162"/>
      <c r="AO743" s="162"/>
    </row>
    <row r="744" spans="2:41" ht="15" customHeight="1" x14ac:dyDescent="0.15">
      <c r="B744" s="34" t="s">
        <v>278</v>
      </c>
      <c r="F744" s="18">
        <v>75</v>
      </c>
      <c r="G744" s="18">
        <v>69</v>
      </c>
      <c r="H744" s="18">
        <v>6</v>
      </c>
      <c r="I744" s="18">
        <v>27</v>
      </c>
      <c r="J744" s="67">
        <v>23</v>
      </c>
      <c r="K744" s="18">
        <v>73</v>
      </c>
      <c r="L744" s="106">
        <f t="shared" si="311"/>
        <v>4.0453074433656955</v>
      </c>
      <c r="M744" s="24">
        <f t="shared" si="308"/>
        <v>6.7713444553483813</v>
      </c>
      <c r="N744" s="4">
        <f t="shared" si="308"/>
        <v>0.71856287425149701</v>
      </c>
      <c r="O744" s="4">
        <f t="shared" si="308"/>
        <v>2.4523160762942782</v>
      </c>
      <c r="P744" s="4">
        <f t="shared" si="308"/>
        <v>2.408376963350785</v>
      </c>
      <c r="Q744" s="4">
        <f t="shared" si="308"/>
        <v>6.266094420600858</v>
      </c>
      <c r="V744" s="34" t="s">
        <v>278</v>
      </c>
      <c r="Z744" s="18">
        <f t="shared" si="312"/>
        <v>73</v>
      </c>
      <c r="AA744" s="18">
        <f t="shared" si="309"/>
        <v>6</v>
      </c>
      <c r="AB744" s="67">
        <f t="shared" si="310"/>
        <v>23</v>
      </c>
      <c r="AC744" s="106">
        <f t="shared" si="313"/>
        <v>6.266094420600858</v>
      </c>
      <c r="AD744" s="4">
        <f t="shared" si="314"/>
        <v>0.71856287425149701</v>
      </c>
      <c r="AE744" s="4">
        <f t="shared" si="315"/>
        <v>2.408376963350785</v>
      </c>
      <c r="AK744" s="162"/>
      <c r="AL744" s="162"/>
      <c r="AM744" s="162"/>
      <c r="AN744" s="162"/>
      <c r="AO744" s="162"/>
    </row>
    <row r="745" spans="2:41" ht="15" customHeight="1" x14ac:dyDescent="0.15">
      <c r="B745" s="34" t="s">
        <v>249</v>
      </c>
      <c r="F745" s="18">
        <v>10</v>
      </c>
      <c r="G745" s="18">
        <v>9</v>
      </c>
      <c r="H745" s="18">
        <v>1</v>
      </c>
      <c r="I745" s="18">
        <v>9</v>
      </c>
      <c r="J745" s="67">
        <v>7</v>
      </c>
      <c r="K745" s="18">
        <v>11</v>
      </c>
      <c r="L745" s="106">
        <f t="shared" si="311"/>
        <v>0.53937432578209277</v>
      </c>
      <c r="M745" s="24">
        <f t="shared" si="308"/>
        <v>0.88321884200196277</v>
      </c>
      <c r="N745" s="4">
        <f t="shared" si="308"/>
        <v>0.11976047904191617</v>
      </c>
      <c r="O745" s="4">
        <f t="shared" si="308"/>
        <v>0.81743869209809261</v>
      </c>
      <c r="P745" s="4">
        <f t="shared" si="308"/>
        <v>0.73298429319371727</v>
      </c>
      <c r="Q745" s="4">
        <f t="shared" si="308"/>
        <v>0.94420600858369097</v>
      </c>
      <c r="V745" s="34" t="s">
        <v>249</v>
      </c>
      <c r="Z745" s="18">
        <f t="shared" si="312"/>
        <v>11</v>
      </c>
      <c r="AA745" s="18">
        <f t="shared" si="309"/>
        <v>1</v>
      </c>
      <c r="AB745" s="67">
        <f t="shared" si="310"/>
        <v>7</v>
      </c>
      <c r="AC745" s="106">
        <f t="shared" si="313"/>
        <v>0.94420600858369097</v>
      </c>
      <c r="AD745" s="4">
        <f t="shared" si="314"/>
        <v>0.11976047904191617</v>
      </c>
      <c r="AE745" s="4">
        <f t="shared" si="315"/>
        <v>0.73298429319371727</v>
      </c>
      <c r="AK745" s="162"/>
      <c r="AL745" s="162"/>
      <c r="AM745" s="162"/>
      <c r="AN745" s="162"/>
      <c r="AO745" s="162"/>
    </row>
    <row r="746" spans="2:41" ht="15" customHeight="1" x14ac:dyDescent="0.15">
      <c r="B746" s="34" t="s">
        <v>0</v>
      </c>
      <c r="C746" s="36"/>
      <c r="D746" s="36"/>
      <c r="E746" s="36"/>
      <c r="F746" s="19">
        <v>72</v>
      </c>
      <c r="G746" s="19">
        <v>20</v>
      </c>
      <c r="H746" s="19">
        <v>52</v>
      </c>
      <c r="I746" s="19">
        <v>29</v>
      </c>
      <c r="J746" s="72">
        <v>26</v>
      </c>
      <c r="K746" s="19">
        <v>23</v>
      </c>
      <c r="L746" s="110">
        <f t="shared" si="311"/>
        <v>3.8834951456310676</v>
      </c>
      <c r="M746" s="26">
        <f t="shared" si="308"/>
        <v>1.9627085377821394</v>
      </c>
      <c r="N746" s="5">
        <f t="shared" si="308"/>
        <v>6.227544910179641</v>
      </c>
      <c r="O746" s="5">
        <f t="shared" si="308"/>
        <v>2.6339691189827432</v>
      </c>
      <c r="P746" s="5">
        <f t="shared" si="308"/>
        <v>2.7225130890052354</v>
      </c>
      <c r="Q746" s="5">
        <f t="shared" si="308"/>
        <v>1.9742489270386268</v>
      </c>
      <c r="V746" s="34" t="s">
        <v>0</v>
      </c>
      <c r="W746" s="36"/>
      <c r="X746" s="36"/>
      <c r="Y746" s="36"/>
      <c r="Z746" s="19">
        <f t="shared" si="312"/>
        <v>23</v>
      </c>
      <c r="AA746" s="19">
        <f t="shared" si="309"/>
        <v>52</v>
      </c>
      <c r="AB746" s="72">
        <f t="shared" si="310"/>
        <v>26</v>
      </c>
      <c r="AC746" s="110">
        <f t="shared" si="313"/>
        <v>1.9742489270386268</v>
      </c>
      <c r="AD746" s="5">
        <f t="shared" si="314"/>
        <v>6.227544910179641</v>
      </c>
      <c r="AE746" s="5">
        <f t="shared" si="315"/>
        <v>2.7225130890052354</v>
      </c>
      <c r="AK746" s="162"/>
      <c r="AL746" s="162"/>
      <c r="AM746" s="162"/>
      <c r="AN746" s="162"/>
      <c r="AO746" s="162"/>
    </row>
    <row r="747" spans="2:41" ht="15" customHeight="1" x14ac:dyDescent="0.15">
      <c r="B747" s="38" t="s">
        <v>1</v>
      </c>
      <c r="C747" s="28"/>
      <c r="D747" s="28"/>
      <c r="E747" s="29"/>
      <c r="F747" s="39">
        <f t="shared" ref="F747:K747" si="316">SUM(F738:F746)</f>
        <v>1854</v>
      </c>
      <c r="G747" s="39">
        <f t="shared" si="316"/>
        <v>1019</v>
      </c>
      <c r="H747" s="39">
        <f t="shared" si="316"/>
        <v>835</v>
      </c>
      <c r="I747" s="39">
        <f t="shared" si="316"/>
        <v>1101</v>
      </c>
      <c r="J747" s="68">
        <f t="shared" si="316"/>
        <v>955</v>
      </c>
      <c r="K747" s="39">
        <f t="shared" si="316"/>
        <v>1165</v>
      </c>
      <c r="L747" s="107">
        <f t="shared" ref="L747:Q747" si="317">SUM(L738:L746)</f>
        <v>100.00000000000001</v>
      </c>
      <c r="M747" s="25">
        <f t="shared" si="317"/>
        <v>99.999999999999986</v>
      </c>
      <c r="N747" s="6">
        <f t="shared" si="317"/>
        <v>100</v>
      </c>
      <c r="O747" s="6">
        <f t="shared" si="317"/>
        <v>100.00000000000001</v>
      </c>
      <c r="P747" s="6">
        <f t="shared" si="317"/>
        <v>100.00000000000001</v>
      </c>
      <c r="Q747" s="6">
        <f t="shared" si="317"/>
        <v>100</v>
      </c>
      <c r="V747" s="38" t="s">
        <v>1</v>
      </c>
      <c r="W747" s="28"/>
      <c r="X747" s="28"/>
      <c r="Y747" s="29"/>
      <c r="Z747" s="39">
        <f t="shared" ref="Z747:AE747" si="318">SUM(Z738:Z746)</f>
        <v>1165</v>
      </c>
      <c r="AA747" s="39">
        <f t="shared" si="318"/>
        <v>835</v>
      </c>
      <c r="AB747" s="68">
        <f t="shared" si="318"/>
        <v>955</v>
      </c>
      <c r="AC747" s="107">
        <f t="shared" si="318"/>
        <v>100</v>
      </c>
      <c r="AD747" s="6">
        <f t="shared" si="318"/>
        <v>100</v>
      </c>
      <c r="AE747" s="6">
        <f t="shared" si="318"/>
        <v>100.00000000000001</v>
      </c>
    </row>
    <row r="748" spans="2:41" ht="15" customHeight="1" x14ac:dyDescent="0.15">
      <c r="B748" s="38" t="s">
        <v>256</v>
      </c>
      <c r="C748" s="28"/>
      <c r="D748" s="28"/>
      <c r="E748" s="29"/>
      <c r="F748" s="39">
        <v>6587.7154882154882</v>
      </c>
      <c r="G748" s="47">
        <v>8971.801801801801</v>
      </c>
      <c r="H748" s="47">
        <v>3545.9501915708811</v>
      </c>
      <c r="I748" s="47">
        <v>19152.280783582089</v>
      </c>
      <c r="J748" s="47">
        <v>20371.48223896663</v>
      </c>
      <c r="K748" s="39">
        <v>9254.7880910683016</v>
      </c>
      <c r="V748" s="38" t="s">
        <v>256</v>
      </c>
      <c r="W748" s="28"/>
      <c r="X748" s="28"/>
      <c r="Y748" s="29"/>
      <c r="Z748" s="39">
        <f>K748</f>
        <v>9254.7880910683016</v>
      </c>
      <c r="AA748" s="47">
        <f>H748</f>
        <v>3545.9501915708811</v>
      </c>
      <c r="AB748" s="47">
        <f>J748</f>
        <v>20371.48223896663</v>
      </c>
      <c r="AC748" s="1"/>
      <c r="AK748" s="162"/>
      <c r="AL748" s="162"/>
      <c r="AM748" s="162"/>
      <c r="AN748" s="162"/>
      <c r="AO748" s="162"/>
    </row>
    <row r="749" spans="2:41" ht="15" customHeight="1" x14ac:dyDescent="0.15">
      <c r="B749" s="38" t="s">
        <v>331</v>
      </c>
      <c r="C749" s="28"/>
      <c r="D749" s="28"/>
      <c r="E749" s="29"/>
      <c r="F749" s="39">
        <v>2617.4401496259352</v>
      </c>
      <c r="G749" s="47">
        <v>4612.5504994450612</v>
      </c>
      <c r="H749" s="47">
        <v>1906.9446808510638</v>
      </c>
      <c r="I749" s="47">
        <v>17454.377846790889</v>
      </c>
      <c r="J749" s="47">
        <v>19028.243727598565</v>
      </c>
      <c r="K749" s="39">
        <v>4799.0914396887156</v>
      </c>
      <c r="V749" s="38" t="s">
        <v>331</v>
      </c>
      <c r="W749" s="28"/>
      <c r="X749" s="28"/>
      <c r="Y749" s="29"/>
      <c r="Z749" s="39">
        <f t="shared" ref="Z749:Z751" si="319">K749</f>
        <v>4799.0914396887156</v>
      </c>
      <c r="AA749" s="47">
        <f>H749</f>
        <v>1906.9446808510638</v>
      </c>
      <c r="AB749" s="47">
        <f>J749</f>
        <v>19028.243727598565</v>
      </c>
      <c r="AC749" s="1"/>
      <c r="AK749" s="162"/>
      <c r="AL749" s="162"/>
      <c r="AM749" s="162"/>
      <c r="AN749" s="162"/>
      <c r="AO749" s="162"/>
    </row>
    <row r="750" spans="2:41" ht="15" customHeight="1" x14ac:dyDescent="0.15">
      <c r="B750" s="38" t="s">
        <v>257</v>
      </c>
      <c r="C750" s="28"/>
      <c r="D750" s="28"/>
      <c r="E750" s="29"/>
      <c r="F750" s="47">
        <v>209000</v>
      </c>
      <c r="G750" s="47">
        <v>209000</v>
      </c>
      <c r="H750" s="47">
        <v>110000</v>
      </c>
      <c r="I750" s="47">
        <v>220000</v>
      </c>
      <c r="J750" s="47">
        <v>220000</v>
      </c>
      <c r="K750" s="47">
        <v>209000</v>
      </c>
      <c r="V750" s="38" t="s">
        <v>257</v>
      </c>
      <c r="W750" s="28"/>
      <c r="X750" s="28"/>
      <c r="Y750" s="29"/>
      <c r="Z750" s="47">
        <f t="shared" si="319"/>
        <v>209000</v>
      </c>
      <c r="AA750" s="47">
        <f>H750</f>
        <v>110000</v>
      </c>
      <c r="AB750" s="47">
        <f>J750</f>
        <v>220000</v>
      </c>
      <c r="AC750" s="1"/>
      <c r="AK750" s="162"/>
      <c r="AL750" s="162"/>
      <c r="AM750" s="162"/>
      <c r="AN750" s="162"/>
      <c r="AO750" s="162"/>
    </row>
    <row r="751" spans="2:41" ht="15" customHeight="1" x14ac:dyDescent="0.15">
      <c r="B751" s="38" t="s">
        <v>258</v>
      </c>
      <c r="C751" s="28"/>
      <c r="D751" s="28"/>
      <c r="E751" s="29"/>
      <c r="F751" s="47">
        <v>500</v>
      </c>
      <c r="G751" s="47">
        <v>500</v>
      </c>
      <c r="H751" s="47">
        <v>1000</v>
      </c>
      <c r="I751" s="47">
        <v>1000</v>
      </c>
      <c r="J751" s="47">
        <v>1000</v>
      </c>
      <c r="K751" s="47">
        <v>500</v>
      </c>
      <c r="V751" s="38" t="s">
        <v>258</v>
      </c>
      <c r="W751" s="28"/>
      <c r="X751" s="28"/>
      <c r="Y751" s="29"/>
      <c r="Z751" s="47">
        <f t="shared" si="319"/>
        <v>500</v>
      </c>
      <c r="AA751" s="47">
        <f>H751</f>
        <v>1000</v>
      </c>
      <c r="AB751" s="47">
        <f>J751</f>
        <v>1000</v>
      </c>
      <c r="AC751" s="1"/>
      <c r="AK751" s="162"/>
      <c r="AL751" s="162"/>
      <c r="AM751" s="162"/>
      <c r="AN751" s="162"/>
      <c r="AO751" s="162"/>
    </row>
    <row r="752" spans="2:41" ht="12" customHeight="1" x14ac:dyDescent="0.15">
      <c r="B752" s="69" t="s">
        <v>78</v>
      </c>
      <c r="C752" s="45"/>
      <c r="D752" s="45"/>
      <c r="E752" s="45"/>
      <c r="F752" s="90"/>
      <c r="G752" s="90"/>
      <c r="H752" s="90"/>
      <c r="I752" s="91"/>
      <c r="J752" s="90"/>
      <c r="K752" s="90"/>
      <c r="L752" s="90"/>
      <c r="M752" s="46"/>
      <c r="O752" s="90"/>
      <c r="V752" s="69" t="s">
        <v>78</v>
      </c>
      <c r="W752" s="45"/>
      <c r="X752" s="45"/>
      <c r="Y752" s="45"/>
      <c r="Z752" s="90"/>
      <c r="AA752" s="90"/>
      <c r="AB752" s="90"/>
      <c r="AC752" s="90"/>
    </row>
    <row r="753" spans="1:41" ht="15" customHeight="1" x14ac:dyDescent="0.15">
      <c r="B753" s="62"/>
      <c r="C753" s="45"/>
      <c r="D753" s="45"/>
      <c r="E753" s="45"/>
      <c r="F753" s="90"/>
      <c r="G753" s="90"/>
      <c r="H753" s="90"/>
      <c r="I753" s="91"/>
      <c r="J753" s="90"/>
      <c r="K753" s="90"/>
      <c r="L753" s="90"/>
      <c r="M753" s="46"/>
      <c r="O753" s="90"/>
      <c r="V753" s="62"/>
      <c r="W753" s="45"/>
      <c r="X753" s="45"/>
      <c r="Y753" s="45"/>
      <c r="Z753" s="90"/>
      <c r="AA753" s="90"/>
      <c r="AB753" s="90"/>
      <c r="AC753" s="90"/>
    </row>
    <row r="754" spans="1:41" ht="15" customHeight="1" x14ac:dyDescent="0.15">
      <c r="A754" s="1" t="s">
        <v>468</v>
      </c>
      <c r="B754" s="22"/>
      <c r="I754" s="1"/>
      <c r="J754" s="7"/>
      <c r="K754" s="7"/>
      <c r="L754" s="7"/>
      <c r="O754" s="90"/>
      <c r="V754" s="22"/>
    </row>
    <row r="755" spans="1:41" ht="13.7" customHeight="1" x14ac:dyDescent="0.15">
      <c r="B755" s="64"/>
      <c r="C755" s="33"/>
      <c r="D755" s="33"/>
      <c r="E755" s="33"/>
      <c r="F755" s="328"/>
      <c r="G755" s="329"/>
      <c r="H755" s="86" t="s">
        <v>2</v>
      </c>
      <c r="I755" s="86"/>
      <c r="J755" s="329"/>
      <c r="K755" s="329"/>
      <c r="L755" s="330"/>
      <c r="M755" s="329"/>
      <c r="N755" s="86" t="s">
        <v>3</v>
      </c>
      <c r="O755" s="86"/>
      <c r="P755" s="329"/>
      <c r="Q755" s="331"/>
      <c r="V755" s="64"/>
      <c r="W755" s="33"/>
      <c r="X755" s="33"/>
      <c r="Y755" s="33"/>
      <c r="Z755" s="79"/>
      <c r="AA755" s="83" t="s">
        <v>2</v>
      </c>
      <c r="AB755" s="86"/>
      <c r="AC755" s="103"/>
      <c r="AD755" s="83" t="s">
        <v>3</v>
      </c>
      <c r="AE755" s="84"/>
    </row>
    <row r="756" spans="1:41" ht="22.7" customHeight="1" x14ac:dyDescent="0.15">
      <c r="B756" s="34"/>
      <c r="E756" s="75"/>
      <c r="F756" s="94" t="s">
        <v>389</v>
      </c>
      <c r="G756" s="94" t="s">
        <v>183</v>
      </c>
      <c r="H756" s="94" t="s">
        <v>184</v>
      </c>
      <c r="I756" s="94" t="s">
        <v>390</v>
      </c>
      <c r="J756" s="99" t="s">
        <v>186</v>
      </c>
      <c r="K756" s="94" t="s">
        <v>590</v>
      </c>
      <c r="L756" s="102" t="s">
        <v>389</v>
      </c>
      <c r="M756" s="94" t="s">
        <v>183</v>
      </c>
      <c r="N756" s="94" t="s">
        <v>184</v>
      </c>
      <c r="O756" s="94" t="s">
        <v>390</v>
      </c>
      <c r="P756" s="94" t="s">
        <v>186</v>
      </c>
      <c r="Q756" s="94" t="s">
        <v>590</v>
      </c>
      <c r="V756" s="34"/>
      <c r="Y756" s="75"/>
      <c r="Z756" s="94" t="s">
        <v>518</v>
      </c>
      <c r="AA756" s="94" t="s">
        <v>184</v>
      </c>
      <c r="AB756" s="99" t="s">
        <v>186</v>
      </c>
      <c r="AC756" s="102" t="s">
        <v>518</v>
      </c>
      <c r="AD756" s="94" t="s">
        <v>184</v>
      </c>
      <c r="AE756" s="94" t="s">
        <v>186</v>
      </c>
    </row>
    <row r="757" spans="1:41" ht="12" customHeight="1" x14ac:dyDescent="0.15">
      <c r="B757" s="35"/>
      <c r="C757" s="36"/>
      <c r="D757" s="36"/>
      <c r="E757" s="76"/>
      <c r="F757" s="37"/>
      <c r="G757" s="37"/>
      <c r="H757" s="37"/>
      <c r="I757" s="37"/>
      <c r="J757" s="66"/>
      <c r="K757" s="37"/>
      <c r="L757" s="104">
        <f t="shared" ref="L757:Q757" si="320">F$13</f>
        <v>1854</v>
      </c>
      <c r="M757" s="2">
        <f t="shared" si="320"/>
        <v>1019</v>
      </c>
      <c r="N757" s="2">
        <f t="shared" si="320"/>
        <v>835</v>
      </c>
      <c r="O757" s="2">
        <f t="shared" si="320"/>
        <v>1101</v>
      </c>
      <c r="P757" s="2">
        <f t="shared" si="320"/>
        <v>955</v>
      </c>
      <c r="Q757" s="2">
        <f t="shared" si="320"/>
        <v>1165</v>
      </c>
      <c r="V757" s="35"/>
      <c r="W757" s="36"/>
      <c r="X757" s="36"/>
      <c r="Y757" s="76"/>
      <c r="Z757" s="37"/>
      <c r="AA757" s="37"/>
      <c r="AB757" s="66"/>
      <c r="AC757" s="104">
        <f>Q757</f>
        <v>1165</v>
      </c>
      <c r="AD757" s="2">
        <f>N757</f>
        <v>835</v>
      </c>
      <c r="AE757" s="2">
        <f>P757</f>
        <v>955</v>
      </c>
    </row>
    <row r="758" spans="1:41" ht="15" customHeight="1" x14ac:dyDescent="0.15">
      <c r="B758" s="34" t="s">
        <v>237</v>
      </c>
      <c r="F758" s="18">
        <v>5</v>
      </c>
      <c r="G758" s="18">
        <v>2</v>
      </c>
      <c r="H758" s="18">
        <v>3</v>
      </c>
      <c r="I758" s="18">
        <v>22</v>
      </c>
      <c r="J758" s="67">
        <v>21</v>
      </c>
      <c r="K758" s="18">
        <v>3</v>
      </c>
      <c r="L758" s="106">
        <f>F758/L$757*100</f>
        <v>0.26968716289104638</v>
      </c>
      <c r="M758" s="24">
        <f t="shared" ref="M758:Q766" si="321">G758/M$757*100</f>
        <v>0.19627085377821393</v>
      </c>
      <c r="N758" s="4">
        <f t="shared" si="321"/>
        <v>0.3592814371257485</v>
      </c>
      <c r="O758" s="4">
        <f t="shared" si="321"/>
        <v>1.9981834695731153</v>
      </c>
      <c r="P758" s="4">
        <f t="shared" si="321"/>
        <v>2.1989528795811517</v>
      </c>
      <c r="Q758" s="4">
        <f t="shared" si="321"/>
        <v>0.25751072961373389</v>
      </c>
      <c r="V758" s="34" t="s">
        <v>237</v>
      </c>
      <c r="Z758" s="18">
        <f>K758</f>
        <v>3</v>
      </c>
      <c r="AA758" s="18">
        <f t="shared" ref="AA758:AA766" si="322">H758</f>
        <v>3</v>
      </c>
      <c r="AB758" s="67">
        <f t="shared" ref="AB758:AB766" si="323">J758</f>
        <v>21</v>
      </c>
      <c r="AC758" s="106">
        <f>Q758</f>
        <v>0.25751072961373389</v>
      </c>
      <c r="AD758" s="4">
        <f>N758</f>
        <v>0.3592814371257485</v>
      </c>
      <c r="AE758" s="4">
        <f>P758</f>
        <v>2.1989528795811517</v>
      </c>
      <c r="AK758" s="162"/>
      <c r="AL758" s="162"/>
      <c r="AM758" s="162"/>
      <c r="AN758" s="162"/>
      <c r="AO758" s="162"/>
    </row>
    <row r="759" spans="1:41" ht="15" customHeight="1" x14ac:dyDescent="0.15">
      <c r="B759" s="34" t="s">
        <v>245</v>
      </c>
      <c r="F759" s="18">
        <v>3</v>
      </c>
      <c r="G759" s="18">
        <v>0</v>
      </c>
      <c r="H759" s="18">
        <v>3</v>
      </c>
      <c r="I759" s="18">
        <v>3</v>
      </c>
      <c r="J759" s="67">
        <v>2</v>
      </c>
      <c r="K759" s="18">
        <v>1</v>
      </c>
      <c r="L759" s="106">
        <f t="shared" ref="L759:L766" si="324">F759/L$757*100</f>
        <v>0.16181229773462785</v>
      </c>
      <c r="M759" s="24">
        <f t="shared" si="321"/>
        <v>0</v>
      </c>
      <c r="N759" s="4">
        <f t="shared" si="321"/>
        <v>0.3592814371257485</v>
      </c>
      <c r="O759" s="4">
        <f t="shared" si="321"/>
        <v>0.27247956403269752</v>
      </c>
      <c r="P759" s="4">
        <f t="shared" si="321"/>
        <v>0.20942408376963353</v>
      </c>
      <c r="Q759" s="4">
        <f t="shared" si="321"/>
        <v>8.5836909871244635E-2</v>
      </c>
      <c r="V759" s="34" t="s">
        <v>245</v>
      </c>
      <c r="Z759" s="18">
        <f t="shared" ref="Z759:Z766" si="325">K759</f>
        <v>1</v>
      </c>
      <c r="AA759" s="18">
        <f t="shared" si="322"/>
        <v>3</v>
      </c>
      <c r="AB759" s="67">
        <f t="shared" si="323"/>
        <v>2</v>
      </c>
      <c r="AC759" s="106">
        <f t="shared" ref="AC759:AC766" si="326">Q759</f>
        <v>8.5836909871244635E-2</v>
      </c>
      <c r="AD759" s="4">
        <f t="shared" ref="AD759:AD766" si="327">N759</f>
        <v>0.3592814371257485</v>
      </c>
      <c r="AE759" s="4">
        <f t="shared" ref="AE759:AE766" si="328">P759</f>
        <v>0.20942408376963353</v>
      </c>
      <c r="AK759" s="162"/>
      <c r="AL759" s="162"/>
      <c r="AM759" s="162"/>
      <c r="AN759" s="162"/>
      <c r="AO759" s="162"/>
    </row>
    <row r="760" spans="1:41" ht="15" customHeight="1" x14ac:dyDescent="0.15">
      <c r="B760" s="34" t="s">
        <v>246</v>
      </c>
      <c r="F760" s="18">
        <v>10</v>
      </c>
      <c r="G760" s="18">
        <v>0</v>
      </c>
      <c r="H760" s="18">
        <v>10</v>
      </c>
      <c r="I760" s="18">
        <v>4</v>
      </c>
      <c r="J760" s="67">
        <v>4</v>
      </c>
      <c r="K760" s="18">
        <v>0</v>
      </c>
      <c r="L760" s="106">
        <f t="shared" si="324"/>
        <v>0.53937432578209277</v>
      </c>
      <c r="M760" s="24">
        <f t="shared" si="321"/>
        <v>0</v>
      </c>
      <c r="N760" s="4">
        <f t="shared" si="321"/>
        <v>1.1976047904191618</v>
      </c>
      <c r="O760" s="4">
        <f t="shared" si="321"/>
        <v>0.36330608537693004</v>
      </c>
      <c r="P760" s="4">
        <f t="shared" si="321"/>
        <v>0.41884816753926707</v>
      </c>
      <c r="Q760" s="4">
        <f t="shared" si="321"/>
        <v>0</v>
      </c>
      <c r="V760" s="34" t="s">
        <v>246</v>
      </c>
      <c r="Z760" s="18">
        <f t="shared" si="325"/>
        <v>0</v>
      </c>
      <c r="AA760" s="18">
        <f t="shared" si="322"/>
        <v>10</v>
      </c>
      <c r="AB760" s="67">
        <f t="shared" si="323"/>
        <v>4</v>
      </c>
      <c r="AC760" s="106">
        <f t="shared" si="326"/>
        <v>0</v>
      </c>
      <c r="AD760" s="4">
        <f t="shared" si="327"/>
        <v>1.1976047904191618</v>
      </c>
      <c r="AE760" s="4">
        <f t="shared" si="328"/>
        <v>0.41884816753926707</v>
      </c>
      <c r="AK760" s="162"/>
      <c r="AL760" s="162"/>
      <c r="AM760" s="162"/>
      <c r="AN760" s="162"/>
      <c r="AO760" s="162"/>
    </row>
    <row r="761" spans="1:41" ht="15" customHeight="1" x14ac:dyDescent="0.15">
      <c r="B761" s="34" t="s">
        <v>247</v>
      </c>
      <c r="F761" s="18">
        <v>182</v>
      </c>
      <c r="G761" s="18">
        <v>130</v>
      </c>
      <c r="H761" s="18">
        <v>52</v>
      </c>
      <c r="I761" s="18">
        <v>10</v>
      </c>
      <c r="J761" s="67">
        <v>7</v>
      </c>
      <c r="K761" s="18">
        <v>133</v>
      </c>
      <c r="L761" s="106">
        <f t="shared" si="324"/>
        <v>9.8166127292340875</v>
      </c>
      <c r="M761" s="24">
        <f t="shared" si="321"/>
        <v>12.757605495583906</v>
      </c>
      <c r="N761" s="4">
        <f t="shared" si="321"/>
        <v>6.227544910179641</v>
      </c>
      <c r="O761" s="4">
        <f t="shared" si="321"/>
        <v>0.90826521344232525</v>
      </c>
      <c r="P761" s="4">
        <f t="shared" si="321"/>
        <v>0.73298429319371727</v>
      </c>
      <c r="Q761" s="4">
        <f t="shared" si="321"/>
        <v>11.416309012875537</v>
      </c>
      <c r="V761" s="34" t="s">
        <v>247</v>
      </c>
      <c r="Z761" s="18">
        <f t="shared" si="325"/>
        <v>133</v>
      </c>
      <c r="AA761" s="18">
        <f t="shared" si="322"/>
        <v>52</v>
      </c>
      <c r="AB761" s="67">
        <f t="shared" si="323"/>
        <v>7</v>
      </c>
      <c r="AC761" s="106">
        <f t="shared" si="326"/>
        <v>11.416309012875537</v>
      </c>
      <c r="AD761" s="4">
        <f t="shared" si="327"/>
        <v>6.227544910179641</v>
      </c>
      <c r="AE761" s="4">
        <f t="shared" si="328"/>
        <v>0.73298429319371727</v>
      </c>
      <c r="AK761" s="162"/>
      <c r="AL761" s="162"/>
      <c r="AM761" s="162"/>
      <c r="AN761" s="162"/>
      <c r="AO761" s="162"/>
    </row>
    <row r="762" spans="1:41" ht="15" customHeight="1" x14ac:dyDescent="0.15">
      <c r="B762" s="34" t="s">
        <v>238</v>
      </c>
      <c r="F762" s="18">
        <v>348</v>
      </c>
      <c r="G762" s="18">
        <v>109</v>
      </c>
      <c r="H762" s="18">
        <v>239</v>
      </c>
      <c r="I762" s="18">
        <v>109</v>
      </c>
      <c r="J762" s="67">
        <v>101</v>
      </c>
      <c r="K762" s="18">
        <v>117</v>
      </c>
      <c r="L762" s="106">
        <f t="shared" si="324"/>
        <v>18.770226537216828</v>
      </c>
      <c r="M762" s="24">
        <f t="shared" si="321"/>
        <v>10.69676153091266</v>
      </c>
      <c r="N762" s="4">
        <f t="shared" si="321"/>
        <v>28.622754491017965</v>
      </c>
      <c r="O762" s="4">
        <f t="shared" si="321"/>
        <v>9.9000908265213443</v>
      </c>
      <c r="P762" s="4">
        <f t="shared" si="321"/>
        <v>10.575916230366492</v>
      </c>
      <c r="Q762" s="4">
        <f t="shared" si="321"/>
        <v>10.042918454935622</v>
      </c>
      <c r="V762" s="34" t="s">
        <v>238</v>
      </c>
      <c r="Z762" s="18">
        <f t="shared" si="325"/>
        <v>117</v>
      </c>
      <c r="AA762" s="18">
        <f t="shared" si="322"/>
        <v>239</v>
      </c>
      <c r="AB762" s="67">
        <f t="shared" si="323"/>
        <v>101</v>
      </c>
      <c r="AC762" s="106">
        <f t="shared" si="326"/>
        <v>10.042918454935622</v>
      </c>
      <c r="AD762" s="4">
        <f t="shared" si="327"/>
        <v>28.622754491017965</v>
      </c>
      <c r="AE762" s="4">
        <f t="shared" si="328"/>
        <v>10.575916230366492</v>
      </c>
      <c r="AK762" s="162"/>
      <c r="AL762" s="162"/>
      <c r="AM762" s="162"/>
      <c r="AN762" s="162"/>
      <c r="AO762" s="162"/>
    </row>
    <row r="763" spans="1:41" ht="15" customHeight="1" x14ac:dyDescent="0.15">
      <c r="B763" s="34" t="s">
        <v>239</v>
      </c>
      <c r="F763" s="18">
        <v>601</v>
      </c>
      <c r="G763" s="18">
        <v>231</v>
      </c>
      <c r="H763" s="18">
        <v>370</v>
      </c>
      <c r="I763" s="18">
        <v>476</v>
      </c>
      <c r="J763" s="67">
        <v>433</v>
      </c>
      <c r="K763" s="18">
        <v>274</v>
      </c>
      <c r="L763" s="106">
        <f t="shared" si="324"/>
        <v>32.416396979503773</v>
      </c>
      <c r="M763" s="24">
        <f t="shared" si="321"/>
        <v>22.669283611383708</v>
      </c>
      <c r="N763" s="4">
        <f t="shared" si="321"/>
        <v>44.311377245508979</v>
      </c>
      <c r="O763" s="4">
        <f t="shared" si="321"/>
        <v>43.233424159854678</v>
      </c>
      <c r="P763" s="4">
        <f t="shared" si="321"/>
        <v>45.340314136125656</v>
      </c>
      <c r="Q763" s="4">
        <f t="shared" si="321"/>
        <v>23.519313304721027</v>
      </c>
      <c r="V763" s="34" t="s">
        <v>239</v>
      </c>
      <c r="Z763" s="18">
        <f t="shared" si="325"/>
        <v>274</v>
      </c>
      <c r="AA763" s="18">
        <f t="shared" si="322"/>
        <v>370</v>
      </c>
      <c r="AB763" s="67">
        <f t="shared" si="323"/>
        <v>433</v>
      </c>
      <c r="AC763" s="106">
        <f t="shared" si="326"/>
        <v>23.519313304721027</v>
      </c>
      <c r="AD763" s="4">
        <f t="shared" si="327"/>
        <v>44.311377245508979</v>
      </c>
      <c r="AE763" s="4">
        <f t="shared" si="328"/>
        <v>45.340314136125656</v>
      </c>
      <c r="AK763" s="162"/>
      <c r="AL763" s="162"/>
      <c r="AM763" s="162"/>
      <c r="AN763" s="162"/>
      <c r="AO763" s="162"/>
    </row>
    <row r="764" spans="1:41" ht="15" customHeight="1" x14ac:dyDescent="0.15">
      <c r="B764" s="34" t="s">
        <v>240</v>
      </c>
      <c r="F764" s="18">
        <v>367</v>
      </c>
      <c r="G764" s="18">
        <v>266</v>
      </c>
      <c r="H764" s="18">
        <v>101</v>
      </c>
      <c r="I764" s="18">
        <v>372</v>
      </c>
      <c r="J764" s="67">
        <v>308</v>
      </c>
      <c r="K764" s="18">
        <v>330</v>
      </c>
      <c r="L764" s="106">
        <f t="shared" si="324"/>
        <v>19.795037756202806</v>
      </c>
      <c r="M764" s="24">
        <f t="shared" si="321"/>
        <v>26.104023552502454</v>
      </c>
      <c r="N764" s="4">
        <f t="shared" si="321"/>
        <v>12.095808383233534</v>
      </c>
      <c r="O764" s="4">
        <f t="shared" si="321"/>
        <v>33.787465940054496</v>
      </c>
      <c r="P764" s="4">
        <f t="shared" si="321"/>
        <v>32.251308900523561</v>
      </c>
      <c r="Q764" s="4">
        <f t="shared" si="321"/>
        <v>28.326180257510732</v>
      </c>
      <c r="V764" s="34" t="s">
        <v>240</v>
      </c>
      <c r="Z764" s="18">
        <f t="shared" si="325"/>
        <v>330</v>
      </c>
      <c r="AA764" s="18">
        <f t="shared" si="322"/>
        <v>101</v>
      </c>
      <c r="AB764" s="67">
        <f t="shared" si="323"/>
        <v>308</v>
      </c>
      <c r="AC764" s="106">
        <f t="shared" si="326"/>
        <v>28.326180257510732</v>
      </c>
      <c r="AD764" s="4">
        <f t="shared" si="327"/>
        <v>12.095808383233534</v>
      </c>
      <c r="AE764" s="4">
        <f t="shared" si="328"/>
        <v>32.251308900523561</v>
      </c>
      <c r="AK764" s="162"/>
      <c r="AL764" s="162"/>
      <c r="AM764" s="162"/>
      <c r="AN764" s="162"/>
      <c r="AO764" s="162"/>
    </row>
    <row r="765" spans="1:41" ht="15" customHeight="1" x14ac:dyDescent="0.15">
      <c r="B765" s="34" t="s">
        <v>250</v>
      </c>
      <c r="F765" s="18">
        <v>290</v>
      </c>
      <c r="G765" s="18">
        <v>263</v>
      </c>
      <c r="H765" s="18">
        <v>27</v>
      </c>
      <c r="I765" s="18">
        <v>71</v>
      </c>
      <c r="J765" s="67">
        <v>48</v>
      </c>
      <c r="K765" s="18">
        <v>286</v>
      </c>
      <c r="L765" s="106">
        <f t="shared" si="324"/>
        <v>15.641855447680692</v>
      </c>
      <c r="M765" s="24">
        <f t="shared" si="321"/>
        <v>25.809617271835133</v>
      </c>
      <c r="N765" s="4">
        <f t="shared" si="321"/>
        <v>3.2335329341317367</v>
      </c>
      <c r="O765" s="4">
        <f t="shared" si="321"/>
        <v>6.4486830154405084</v>
      </c>
      <c r="P765" s="4">
        <f t="shared" si="321"/>
        <v>5.0261780104712042</v>
      </c>
      <c r="Q765" s="4">
        <f t="shared" si="321"/>
        <v>24.549356223175966</v>
      </c>
      <c r="V765" s="34" t="s">
        <v>250</v>
      </c>
      <c r="Z765" s="18">
        <f t="shared" si="325"/>
        <v>286</v>
      </c>
      <c r="AA765" s="18">
        <f t="shared" si="322"/>
        <v>27</v>
      </c>
      <c r="AB765" s="67">
        <f t="shared" si="323"/>
        <v>48</v>
      </c>
      <c r="AC765" s="106">
        <f t="shared" si="326"/>
        <v>24.549356223175966</v>
      </c>
      <c r="AD765" s="4">
        <f t="shared" si="327"/>
        <v>3.2335329341317367</v>
      </c>
      <c r="AE765" s="4">
        <f t="shared" si="328"/>
        <v>5.0261780104712042</v>
      </c>
      <c r="AK765" s="162"/>
      <c r="AL765" s="162"/>
      <c r="AM765" s="162"/>
      <c r="AN765" s="162"/>
      <c r="AO765" s="162"/>
    </row>
    <row r="766" spans="1:41" ht="15" customHeight="1" x14ac:dyDescent="0.15">
      <c r="B766" s="34" t="s">
        <v>0</v>
      </c>
      <c r="C766" s="36"/>
      <c r="D766" s="36"/>
      <c r="E766" s="36"/>
      <c r="F766" s="19">
        <v>48</v>
      </c>
      <c r="G766" s="19">
        <v>18</v>
      </c>
      <c r="H766" s="19">
        <v>30</v>
      </c>
      <c r="I766" s="19">
        <v>34</v>
      </c>
      <c r="J766" s="72">
        <v>31</v>
      </c>
      <c r="K766" s="19">
        <v>21</v>
      </c>
      <c r="L766" s="110">
        <f t="shared" si="324"/>
        <v>2.5889967637540456</v>
      </c>
      <c r="M766" s="26">
        <f t="shared" si="321"/>
        <v>1.7664376840039255</v>
      </c>
      <c r="N766" s="5">
        <f t="shared" si="321"/>
        <v>3.5928143712574849</v>
      </c>
      <c r="O766" s="5">
        <f t="shared" si="321"/>
        <v>3.0881017257039058</v>
      </c>
      <c r="P766" s="5">
        <f t="shared" si="321"/>
        <v>3.2460732984293195</v>
      </c>
      <c r="Q766" s="5">
        <f t="shared" si="321"/>
        <v>1.8025751072961373</v>
      </c>
      <c r="V766" s="34" t="s">
        <v>0</v>
      </c>
      <c r="W766" s="36"/>
      <c r="X766" s="36"/>
      <c r="Y766" s="36"/>
      <c r="Z766" s="19">
        <f t="shared" si="325"/>
        <v>21</v>
      </c>
      <c r="AA766" s="19">
        <f t="shared" si="322"/>
        <v>30</v>
      </c>
      <c r="AB766" s="72">
        <f t="shared" si="323"/>
        <v>31</v>
      </c>
      <c r="AC766" s="110">
        <f t="shared" si="326"/>
        <v>1.8025751072961373</v>
      </c>
      <c r="AD766" s="5">
        <f t="shared" si="327"/>
        <v>3.5928143712574849</v>
      </c>
      <c r="AE766" s="5">
        <f t="shared" si="328"/>
        <v>3.2460732984293195</v>
      </c>
      <c r="AK766" s="162"/>
      <c r="AL766" s="162"/>
      <c r="AM766" s="162"/>
      <c r="AN766" s="162"/>
      <c r="AO766" s="162"/>
    </row>
    <row r="767" spans="1:41" ht="15" customHeight="1" x14ac:dyDescent="0.15">
      <c r="B767" s="38" t="s">
        <v>1</v>
      </c>
      <c r="C767" s="28"/>
      <c r="D767" s="28"/>
      <c r="E767" s="29"/>
      <c r="F767" s="39">
        <f t="shared" ref="F767:K767" si="329">SUM(F758:F766)</f>
        <v>1854</v>
      </c>
      <c r="G767" s="39">
        <f t="shared" si="329"/>
        <v>1019</v>
      </c>
      <c r="H767" s="39">
        <f t="shared" si="329"/>
        <v>835</v>
      </c>
      <c r="I767" s="39">
        <f t="shared" si="329"/>
        <v>1101</v>
      </c>
      <c r="J767" s="68">
        <f t="shared" si="329"/>
        <v>955</v>
      </c>
      <c r="K767" s="39">
        <f t="shared" si="329"/>
        <v>1165</v>
      </c>
      <c r="L767" s="107">
        <f t="shared" ref="L767:Q767" si="330">SUM(L758:L766)</f>
        <v>100</v>
      </c>
      <c r="M767" s="25">
        <f t="shared" si="330"/>
        <v>100.00000000000001</v>
      </c>
      <c r="N767" s="6">
        <f t="shared" si="330"/>
        <v>100</v>
      </c>
      <c r="O767" s="6">
        <f t="shared" si="330"/>
        <v>100</v>
      </c>
      <c r="P767" s="6">
        <f t="shared" si="330"/>
        <v>100</v>
      </c>
      <c r="Q767" s="6">
        <f t="shared" si="330"/>
        <v>99.999999999999986</v>
      </c>
      <c r="V767" s="38" t="s">
        <v>1</v>
      </c>
      <c r="W767" s="28"/>
      <c r="X767" s="28"/>
      <c r="Y767" s="29"/>
      <c r="Z767" s="39">
        <f t="shared" ref="Z767:AE767" si="331">SUM(Z758:Z766)</f>
        <v>1165</v>
      </c>
      <c r="AA767" s="39">
        <f t="shared" si="331"/>
        <v>835</v>
      </c>
      <c r="AB767" s="68">
        <f t="shared" si="331"/>
        <v>955</v>
      </c>
      <c r="AC767" s="107">
        <f t="shared" si="331"/>
        <v>99.999999999999986</v>
      </c>
      <c r="AD767" s="6">
        <f t="shared" si="331"/>
        <v>100</v>
      </c>
      <c r="AE767" s="6">
        <f t="shared" si="331"/>
        <v>100</v>
      </c>
    </row>
    <row r="768" spans="1:41" ht="15" customHeight="1" x14ac:dyDescent="0.15">
      <c r="B768" s="38" t="s">
        <v>256</v>
      </c>
      <c r="C768" s="28"/>
      <c r="D768" s="28"/>
      <c r="E768" s="29"/>
      <c r="F768" s="39">
        <v>46816.275747508305</v>
      </c>
      <c r="G768" s="47">
        <v>50680.105894105895</v>
      </c>
      <c r="H768" s="47">
        <v>42011.686956521742</v>
      </c>
      <c r="I768" s="47">
        <v>47791.703842549206</v>
      </c>
      <c r="J768" s="47">
        <v>47178.688311688311</v>
      </c>
      <c r="K768" s="39">
        <v>50814.183566433567</v>
      </c>
      <c r="V768" s="38" t="s">
        <v>256</v>
      </c>
      <c r="W768" s="28"/>
      <c r="X768" s="28"/>
      <c r="Y768" s="29"/>
      <c r="Z768" s="39">
        <f>K768</f>
        <v>50814.183566433567</v>
      </c>
      <c r="AA768" s="47">
        <f>H768</f>
        <v>42011.686956521742</v>
      </c>
      <c r="AB768" s="47">
        <f>J768</f>
        <v>47178.688311688311</v>
      </c>
      <c r="AC768" s="1"/>
      <c r="AK768" s="162"/>
      <c r="AL768" s="162"/>
      <c r="AM768" s="162"/>
      <c r="AN768" s="162"/>
      <c r="AO768" s="162"/>
    </row>
    <row r="769" spans="1:41" ht="15" customHeight="1" x14ac:dyDescent="0.15">
      <c r="B769" s="38" t="s">
        <v>331</v>
      </c>
      <c r="C769" s="28"/>
      <c r="D769" s="28"/>
      <c r="E769" s="29"/>
      <c r="F769" s="39">
        <v>46505.155596555967</v>
      </c>
      <c r="G769" s="47">
        <v>50434.558268590452</v>
      </c>
      <c r="H769" s="47">
        <v>41993.10206896552</v>
      </c>
      <c r="I769" s="47">
        <v>48380.139438085331</v>
      </c>
      <c r="J769" s="47">
        <v>47934.012019230766</v>
      </c>
      <c r="K769" s="39">
        <v>50572.560194174759</v>
      </c>
      <c r="V769" s="38" t="s">
        <v>331</v>
      </c>
      <c r="W769" s="28"/>
      <c r="X769" s="28"/>
      <c r="Y769" s="29"/>
      <c r="Z769" s="39">
        <f t="shared" ref="Z769:Z771" si="332">K769</f>
        <v>50572.560194174759</v>
      </c>
      <c r="AA769" s="47">
        <f>H769</f>
        <v>41993.10206896552</v>
      </c>
      <c r="AB769" s="47">
        <f>J769</f>
        <v>47934.012019230766</v>
      </c>
      <c r="AC769" s="1"/>
      <c r="AK769" s="162"/>
      <c r="AL769" s="162"/>
      <c r="AM769" s="162"/>
      <c r="AN769" s="162"/>
      <c r="AO769" s="162"/>
    </row>
    <row r="770" spans="1:41" ht="15" customHeight="1" x14ac:dyDescent="0.15">
      <c r="B770" s="38" t="s">
        <v>257</v>
      </c>
      <c r="C770" s="28"/>
      <c r="D770" s="28"/>
      <c r="E770" s="29"/>
      <c r="F770" s="47">
        <v>132312</v>
      </c>
      <c r="G770" s="47">
        <v>131970</v>
      </c>
      <c r="H770" s="47">
        <v>132312</v>
      </c>
      <c r="I770" s="47">
        <v>146920</v>
      </c>
      <c r="J770" s="47">
        <v>116500</v>
      </c>
      <c r="K770" s="47">
        <v>146920</v>
      </c>
      <c r="V770" s="38" t="s">
        <v>257</v>
      </c>
      <c r="W770" s="28"/>
      <c r="X770" s="28"/>
      <c r="Y770" s="29"/>
      <c r="Z770" s="47">
        <f t="shared" si="332"/>
        <v>146920</v>
      </c>
      <c r="AA770" s="47">
        <f>H770</f>
        <v>132312</v>
      </c>
      <c r="AB770" s="47">
        <f>J770</f>
        <v>116500</v>
      </c>
      <c r="AC770" s="1"/>
      <c r="AK770" s="162"/>
      <c r="AL770" s="162"/>
      <c r="AM770" s="162"/>
      <c r="AN770" s="162"/>
      <c r="AO770" s="162"/>
    </row>
    <row r="771" spans="1:41" ht="15" customHeight="1" x14ac:dyDescent="0.15">
      <c r="B771" s="38" t="s">
        <v>258</v>
      </c>
      <c r="C771" s="28"/>
      <c r="D771" s="28"/>
      <c r="E771" s="29"/>
      <c r="F771" s="47">
        <v>1280</v>
      </c>
      <c r="G771" s="47">
        <v>22620</v>
      </c>
      <c r="H771" s="47">
        <v>1280</v>
      </c>
      <c r="I771" s="47">
        <v>4000</v>
      </c>
      <c r="J771" s="47">
        <v>4000</v>
      </c>
      <c r="K771" s="47">
        <v>4884</v>
      </c>
      <c r="V771" s="38" t="s">
        <v>258</v>
      </c>
      <c r="W771" s="28"/>
      <c r="X771" s="28"/>
      <c r="Y771" s="29"/>
      <c r="Z771" s="47">
        <f t="shared" si="332"/>
        <v>4884</v>
      </c>
      <c r="AA771" s="47">
        <f>H771</f>
        <v>1280</v>
      </c>
      <c r="AB771" s="47">
        <f>J771</f>
        <v>4000</v>
      </c>
      <c r="AC771" s="1"/>
      <c r="AK771" s="162"/>
      <c r="AL771" s="162"/>
      <c r="AM771" s="162"/>
      <c r="AN771" s="162"/>
      <c r="AO771" s="162"/>
    </row>
    <row r="772" spans="1:41" ht="12" customHeight="1" x14ac:dyDescent="0.15">
      <c r="B772" s="69" t="s">
        <v>78</v>
      </c>
      <c r="C772" s="45"/>
      <c r="D772" s="45"/>
      <c r="E772" s="45"/>
      <c r="F772" s="90"/>
      <c r="G772" s="90"/>
      <c r="H772" s="90"/>
      <c r="I772" s="91"/>
      <c r="J772" s="90"/>
      <c r="K772" s="90"/>
      <c r="L772" s="90"/>
      <c r="M772" s="46"/>
      <c r="O772" s="90"/>
      <c r="V772" s="69" t="s">
        <v>78</v>
      </c>
      <c r="W772" s="45"/>
      <c r="X772" s="45"/>
      <c r="Y772" s="45"/>
      <c r="Z772" s="90"/>
      <c r="AA772" s="90"/>
      <c r="AB772" s="90"/>
      <c r="AC772" s="90"/>
    </row>
    <row r="773" spans="1:41" ht="15" customHeight="1" x14ac:dyDescent="0.15">
      <c r="B773" s="62"/>
      <c r="C773" s="45"/>
      <c r="D773" s="45"/>
      <c r="E773" s="45"/>
      <c r="F773" s="90"/>
      <c r="G773" s="90"/>
      <c r="H773" s="90"/>
      <c r="I773" s="91"/>
      <c r="J773" s="90"/>
      <c r="K773" s="90"/>
      <c r="L773" s="90"/>
      <c r="M773" s="46"/>
      <c r="O773" s="90"/>
      <c r="V773" s="62"/>
      <c r="W773" s="45"/>
      <c r="X773" s="45"/>
      <c r="Y773" s="45"/>
      <c r="Z773" s="90"/>
      <c r="AA773" s="90"/>
      <c r="AB773" s="90"/>
      <c r="AC773" s="90"/>
    </row>
    <row r="774" spans="1:41" ht="15" customHeight="1" x14ac:dyDescent="0.15">
      <c r="A774" s="1" t="s">
        <v>469</v>
      </c>
      <c r="B774" s="22"/>
      <c r="I774" s="1"/>
      <c r="J774" s="7"/>
      <c r="K774" s="7"/>
      <c r="L774" s="7"/>
      <c r="O774" s="90"/>
      <c r="V774" s="22"/>
    </row>
    <row r="775" spans="1:41" ht="13.7" customHeight="1" x14ac:dyDescent="0.15">
      <c r="B775" s="64"/>
      <c r="C775" s="33"/>
      <c r="D775" s="33"/>
      <c r="E775" s="33"/>
      <c r="F775" s="328"/>
      <c r="G775" s="329"/>
      <c r="H775" s="86" t="s">
        <v>2</v>
      </c>
      <c r="I775" s="86"/>
      <c r="J775" s="329"/>
      <c r="K775" s="329"/>
      <c r="L775" s="330"/>
      <c r="M775" s="329"/>
      <c r="N775" s="86" t="s">
        <v>3</v>
      </c>
      <c r="O775" s="86"/>
      <c r="P775" s="329"/>
      <c r="Q775" s="331"/>
      <c r="V775" s="64"/>
      <c r="W775" s="33"/>
      <c r="X775" s="33"/>
      <c r="Y775" s="33"/>
      <c r="Z775" s="79"/>
      <c r="AA775" s="83" t="s">
        <v>2</v>
      </c>
      <c r="AB775" s="86"/>
      <c r="AC775" s="103"/>
      <c r="AD775" s="83" t="s">
        <v>3</v>
      </c>
      <c r="AE775" s="84"/>
    </row>
    <row r="776" spans="1:41" ht="22.7" customHeight="1" x14ac:dyDescent="0.15">
      <c r="B776" s="34"/>
      <c r="E776" s="75"/>
      <c r="F776" s="94" t="s">
        <v>389</v>
      </c>
      <c r="G776" s="94" t="s">
        <v>183</v>
      </c>
      <c r="H776" s="94" t="s">
        <v>184</v>
      </c>
      <c r="I776" s="94" t="s">
        <v>390</v>
      </c>
      <c r="J776" s="99" t="s">
        <v>186</v>
      </c>
      <c r="K776" s="94" t="s">
        <v>590</v>
      </c>
      <c r="L776" s="102" t="s">
        <v>389</v>
      </c>
      <c r="M776" s="94" t="s">
        <v>183</v>
      </c>
      <c r="N776" s="94" t="s">
        <v>184</v>
      </c>
      <c r="O776" s="94" t="s">
        <v>390</v>
      </c>
      <c r="P776" s="94" t="s">
        <v>186</v>
      </c>
      <c r="Q776" s="94" t="s">
        <v>590</v>
      </c>
      <c r="V776" s="34"/>
      <c r="Y776" s="75"/>
      <c r="Z776" s="94" t="s">
        <v>518</v>
      </c>
      <c r="AA776" s="94" t="s">
        <v>184</v>
      </c>
      <c r="AB776" s="99" t="s">
        <v>186</v>
      </c>
      <c r="AC776" s="102" t="s">
        <v>518</v>
      </c>
      <c r="AD776" s="94" t="s">
        <v>184</v>
      </c>
      <c r="AE776" s="94" t="s">
        <v>186</v>
      </c>
    </row>
    <row r="777" spans="1:41" ht="12" customHeight="1" x14ac:dyDescent="0.15">
      <c r="B777" s="35"/>
      <c r="C777" s="36"/>
      <c r="D777" s="36"/>
      <c r="E777" s="76"/>
      <c r="F777" s="37"/>
      <c r="G777" s="37"/>
      <c r="H777" s="37"/>
      <c r="I777" s="37"/>
      <c r="J777" s="66"/>
      <c r="K777" s="37"/>
      <c r="L777" s="104">
        <f t="shared" ref="L777:Q777" si="333">F$13</f>
        <v>1854</v>
      </c>
      <c r="M777" s="2">
        <f t="shared" si="333"/>
        <v>1019</v>
      </c>
      <c r="N777" s="2">
        <f t="shared" si="333"/>
        <v>835</v>
      </c>
      <c r="O777" s="2">
        <f t="shared" si="333"/>
        <v>1101</v>
      </c>
      <c r="P777" s="2">
        <f t="shared" si="333"/>
        <v>955</v>
      </c>
      <c r="Q777" s="2">
        <f t="shared" si="333"/>
        <v>1165</v>
      </c>
      <c r="V777" s="35"/>
      <c r="W777" s="36"/>
      <c r="X777" s="36"/>
      <c r="Y777" s="76"/>
      <c r="Z777" s="37"/>
      <c r="AA777" s="37"/>
      <c r="AB777" s="66"/>
      <c r="AC777" s="104">
        <f>Q777</f>
        <v>1165</v>
      </c>
      <c r="AD777" s="2">
        <f>N777</f>
        <v>835</v>
      </c>
      <c r="AE777" s="2">
        <f>P777</f>
        <v>955</v>
      </c>
    </row>
    <row r="778" spans="1:41" ht="15" customHeight="1" x14ac:dyDescent="0.15">
      <c r="B778" s="34" t="s">
        <v>237</v>
      </c>
      <c r="F778" s="18">
        <v>1024</v>
      </c>
      <c r="G778" s="18">
        <v>665</v>
      </c>
      <c r="H778" s="18">
        <v>359</v>
      </c>
      <c r="I778" s="18">
        <v>701</v>
      </c>
      <c r="J778" s="67">
        <v>610</v>
      </c>
      <c r="K778" s="18">
        <v>756</v>
      </c>
      <c r="L778" s="106">
        <f>F778/L$777*100</f>
        <v>55.231930960086295</v>
      </c>
      <c r="M778" s="24">
        <f t="shared" ref="M778:Q786" si="334">G778/M$777*100</f>
        <v>65.260058881256128</v>
      </c>
      <c r="N778" s="4">
        <f t="shared" si="334"/>
        <v>42.994011976047901</v>
      </c>
      <c r="O778" s="4">
        <f t="shared" si="334"/>
        <v>63.66939146230699</v>
      </c>
      <c r="P778" s="4">
        <f t="shared" si="334"/>
        <v>63.874345549738223</v>
      </c>
      <c r="Q778" s="4">
        <f t="shared" si="334"/>
        <v>64.892703862660937</v>
      </c>
      <c r="V778" s="34" t="s">
        <v>237</v>
      </c>
      <c r="Z778" s="18">
        <f>K778</f>
        <v>756</v>
      </c>
      <c r="AA778" s="18">
        <f t="shared" ref="AA778:AA786" si="335">H778</f>
        <v>359</v>
      </c>
      <c r="AB778" s="67">
        <f t="shared" ref="AB778:AB786" si="336">J778</f>
        <v>610</v>
      </c>
      <c r="AC778" s="106">
        <f>Q778</f>
        <v>64.892703862660937</v>
      </c>
      <c r="AD778" s="4">
        <f>N778</f>
        <v>42.994011976047901</v>
      </c>
      <c r="AE778" s="4">
        <f>P778</f>
        <v>63.874345549738223</v>
      </c>
      <c r="AK778" s="162"/>
      <c r="AL778" s="162"/>
      <c r="AM778" s="162"/>
      <c r="AN778" s="162"/>
      <c r="AO778" s="162"/>
    </row>
    <row r="779" spans="1:41" ht="15" customHeight="1" x14ac:dyDescent="0.15">
      <c r="B779" s="34" t="s">
        <v>251</v>
      </c>
      <c r="F779" s="18">
        <v>104</v>
      </c>
      <c r="G779" s="18">
        <v>44</v>
      </c>
      <c r="H779" s="18">
        <v>60</v>
      </c>
      <c r="I779" s="18">
        <v>81</v>
      </c>
      <c r="J779" s="67">
        <v>73</v>
      </c>
      <c r="K779" s="18">
        <v>52</v>
      </c>
      <c r="L779" s="106">
        <f t="shared" ref="L779:L786" si="337">F779/L$777*100</f>
        <v>5.6094929881337654</v>
      </c>
      <c r="M779" s="24">
        <f t="shared" si="334"/>
        <v>4.3179587831207069</v>
      </c>
      <c r="N779" s="4">
        <f t="shared" si="334"/>
        <v>7.1856287425149699</v>
      </c>
      <c r="O779" s="4">
        <f t="shared" si="334"/>
        <v>7.3569482288828345</v>
      </c>
      <c r="P779" s="4">
        <f t="shared" si="334"/>
        <v>7.6439790575916229</v>
      </c>
      <c r="Q779" s="4">
        <f t="shared" si="334"/>
        <v>4.4635193133047206</v>
      </c>
      <c r="V779" s="34" t="s">
        <v>251</v>
      </c>
      <c r="Z779" s="18">
        <f t="shared" ref="Z779:Z786" si="338">K779</f>
        <v>52</v>
      </c>
      <c r="AA779" s="18">
        <f t="shared" si="335"/>
        <v>60</v>
      </c>
      <c r="AB779" s="67">
        <f t="shared" si="336"/>
        <v>73</v>
      </c>
      <c r="AC779" s="106">
        <f t="shared" ref="AC779:AC786" si="339">Q779</f>
        <v>4.4635193133047206</v>
      </c>
      <c r="AD779" s="4">
        <f t="shared" ref="AD779:AD786" si="340">N779</f>
        <v>7.1856287425149699</v>
      </c>
      <c r="AE779" s="4">
        <f t="shared" ref="AE779:AE786" si="341">P779</f>
        <v>7.6439790575916229</v>
      </c>
      <c r="AK779" s="162"/>
      <c r="AL779" s="162"/>
      <c r="AM779" s="162"/>
      <c r="AN779" s="162"/>
      <c r="AO779" s="162"/>
    </row>
    <row r="780" spans="1:41" ht="15" customHeight="1" x14ac:dyDescent="0.15">
      <c r="B780" s="34" t="s">
        <v>252</v>
      </c>
      <c r="F780" s="18">
        <v>166</v>
      </c>
      <c r="G780" s="18">
        <v>82</v>
      </c>
      <c r="H780" s="18">
        <v>84</v>
      </c>
      <c r="I780" s="18">
        <v>77</v>
      </c>
      <c r="J780" s="67">
        <v>69</v>
      </c>
      <c r="K780" s="18">
        <v>90</v>
      </c>
      <c r="L780" s="106">
        <f t="shared" si="337"/>
        <v>8.9536138079827392</v>
      </c>
      <c r="M780" s="24">
        <f t="shared" si="334"/>
        <v>8.0471050049067703</v>
      </c>
      <c r="N780" s="4">
        <f t="shared" si="334"/>
        <v>10.059880239520957</v>
      </c>
      <c r="O780" s="4">
        <f t="shared" si="334"/>
        <v>6.9936421435059044</v>
      </c>
      <c r="P780" s="4">
        <f t="shared" si="334"/>
        <v>7.2251308900523554</v>
      </c>
      <c r="Q780" s="4">
        <f t="shared" si="334"/>
        <v>7.7253218884120178</v>
      </c>
      <c r="V780" s="34" t="s">
        <v>252</v>
      </c>
      <c r="Z780" s="18">
        <f t="shared" si="338"/>
        <v>90</v>
      </c>
      <c r="AA780" s="18">
        <f t="shared" si="335"/>
        <v>84</v>
      </c>
      <c r="AB780" s="67">
        <f t="shared" si="336"/>
        <v>69</v>
      </c>
      <c r="AC780" s="106">
        <f t="shared" si="339"/>
        <v>7.7253218884120178</v>
      </c>
      <c r="AD780" s="4">
        <f t="shared" si="340"/>
        <v>10.059880239520957</v>
      </c>
      <c r="AE780" s="4">
        <f t="shared" si="341"/>
        <v>7.2251308900523554</v>
      </c>
      <c r="AK780" s="162"/>
      <c r="AL780" s="162"/>
      <c r="AM780" s="162"/>
      <c r="AN780" s="162"/>
      <c r="AO780" s="162"/>
    </row>
    <row r="781" spans="1:41" ht="15" customHeight="1" x14ac:dyDescent="0.15">
      <c r="B781" s="34" t="s">
        <v>253</v>
      </c>
      <c r="F781" s="18">
        <v>159</v>
      </c>
      <c r="G781" s="18">
        <v>54</v>
      </c>
      <c r="H781" s="18">
        <v>105</v>
      </c>
      <c r="I781" s="18">
        <v>54</v>
      </c>
      <c r="J781" s="67">
        <v>47</v>
      </c>
      <c r="K781" s="18">
        <v>61</v>
      </c>
      <c r="L781" s="106">
        <f t="shared" si="337"/>
        <v>8.5760517799352751</v>
      </c>
      <c r="M781" s="24">
        <f t="shared" si="334"/>
        <v>5.2993130520117759</v>
      </c>
      <c r="N781" s="4">
        <f t="shared" si="334"/>
        <v>12.574850299401197</v>
      </c>
      <c r="O781" s="4">
        <f t="shared" si="334"/>
        <v>4.9046321525885563</v>
      </c>
      <c r="P781" s="4">
        <f t="shared" si="334"/>
        <v>4.9214659685863875</v>
      </c>
      <c r="Q781" s="4">
        <f t="shared" si="334"/>
        <v>5.2360515021459229</v>
      </c>
      <c r="V781" s="34" t="s">
        <v>253</v>
      </c>
      <c r="Z781" s="18">
        <f t="shared" si="338"/>
        <v>61</v>
      </c>
      <c r="AA781" s="18">
        <f t="shared" si="335"/>
        <v>105</v>
      </c>
      <c r="AB781" s="67">
        <f t="shared" si="336"/>
        <v>47</v>
      </c>
      <c r="AC781" s="106">
        <f t="shared" si="339"/>
        <v>5.2360515021459229</v>
      </c>
      <c r="AD781" s="4">
        <f t="shared" si="340"/>
        <v>12.574850299401197</v>
      </c>
      <c r="AE781" s="4">
        <f t="shared" si="341"/>
        <v>4.9214659685863875</v>
      </c>
      <c r="AK781" s="162"/>
      <c r="AL781" s="162"/>
      <c r="AM781" s="162"/>
      <c r="AN781" s="162"/>
      <c r="AO781" s="162"/>
    </row>
    <row r="782" spans="1:41" ht="15" customHeight="1" x14ac:dyDescent="0.15">
      <c r="B782" s="34" t="s">
        <v>254</v>
      </c>
      <c r="F782" s="18">
        <v>112</v>
      </c>
      <c r="G782" s="18">
        <v>53</v>
      </c>
      <c r="H782" s="18">
        <v>59</v>
      </c>
      <c r="I782" s="18">
        <v>18</v>
      </c>
      <c r="J782" s="67">
        <v>18</v>
      </c>
      <c r="K782" s="18">
        <v>53</v>
      </c>
      <c r="L782" s="106">
        <f t="shared" si="337"/>
        <v>6.0409924487594395</v>
      </c>
      <c r="M782" s="24">
        <f t="shared" si="334"/>
        <v>5.2011776251226696</v>
      </c>
      <c r="N782" s="4">
        <f t="shared" si="334"/>
        <v>7.0658682634730532</v>
      </c>
      <c r="O782" s="4">
        <f t="shared" si="334"/>
        <v>1.6348773841961852</v>
      </c>
      <c r="P782" s="4">
        <f t="shared" si="334"/>
        <v>1.8848167539267016</v>
      </c>
      <c r="Q782" s="4">
        <f t="shared" si="334"/>
        <v>4.5493562231759652</v>
      </c>
      <c r="V782" s="34" t="s">
        <v>254</v>
      </c>
      <c r="Z782" s="18">
        <f t="shared" si="338"/>
        <v>53</v>
      </c>
      <c r="AA782" s="18">
        <f t="shared" si="335"/>
        <v>59</v>
      </c>
      <c r="AB782" s="67">
        <f t="shared" si="336"/>
        <v>18</v>
      </c>
      <c r="AC782" s="106">
        <f t="shared" si="339"/>
        <v>4.5493562231759652</v>
      </c>
      <c r="AD782" s="4">
        <f t="shared" si="340"/>
        <v>7.0658682634730532</v>
      </c>
      <c r="AE782" s="4">
        <f t="shared" si="341"/>
        <v>1.8848167539267016</v>
      </c>
      <c r="AK782" s="162"/>
      <c r="AL782" s="162"/>
      <c r="AM782" s="162"/>
      <c r="AN782" s="162"/>
      <c r="AO782" s="162"/>
    </row>
    <row r="783" spans="1:41" ht="15" customHeight="1" x14ac:dyDescent="0.15">
      <c r="B783" s="34" t="s">
        <v>247</v>
      </c>
      <c r="F783" s="18">
        <v>61</v>
      </c>
      <c r="G783" s="18">
        <v>35</v>
      </c>
      <c r="H783" s="18">
        <v>26</v>
      </c>
      <c r="I783" s="18">
        <v>18</v>
      </c>
      <c r="J783" s="67">
        <v>12</v>
      </c>
      <c r="K783" s="18">
        <v>41</v>
      </c>
      <c r="L783" s="106">
        <f t="shared" si="337"/>
        <v>3.290183387270766</v>
      </c>
      <c r="M783" s="24">
        <f t="shared" si="334"/>
        <v>3.4347399411187438</v>
      </c>
      <c r="N783" s="4">
        <f t="shared" si="334"/>
        <v>3.1137724550898205</v>
      </c>
      <c r="O783" s="4">
        <f t="shared" si="334"/>
        <v>1.6348773841961852</v>
      </c>
      <c r="P783" s="4">
        <f t="shared" si="334"/>
        <v>1.256544502617801</v>
      </c>
      <c r="Q783" s="4">
        <f t="shared" si="334"/>
        <v>3.5193133047210301</v>
      </c>
      <c r="V783" s="34" t="s">
        <v>247</v>
      </c>
      <c r="Z783" s="18">
        <f t="shared" si="338"/>
        <v>41</v>
      </c>
      <c r="AA783" s="18">
        <f t="shared" si="335"/>
        <v>26</v>
      </c>
      <c r="AB783" s="67">
        <f t="shared" si="336"/>
        <v>12</v>
      </c>
      <c r="AC783" s="106">
        <f t="shared" si="339"/>
        <v>3.5193133047210301</v>
      </c>
      <c r="AD783" s="4">
        <f t="shared" si="340"/>
        <v>3.1137724550898205</v>
      </c>
      <c r="AE783" s="4">
        <f t="shared" si="341"/>
        <v>1.256544502617801</v>
      </c>
      <c r="AK783" s="162"/>
      <c r="AL783" s="162"/>
      <c r="AM783" s="162"/>
      <c r="AN783" s="162"/>
      <c r="AO783" s="162"/>
    </row>
    <row r="784" spans="1:41" ht="15" customHeight="1" x14ac:dyDescent="0.15">
      <c r="B784" s="34" t="s">
        <v>238</v>
      </c>
      <c r="F784" s="18">
        <v>17</v>
      </c>
      <c r="G784" s="18">
        <v>7</v>
      </c>
      <c r="H784" s="18">
        <v>10</v>
      </c>
      <c r="I784" s="18">
        <v>1</v>
      </c>
      <c r="J784" s="67">
        <v>0</v>
      </c>
      <c r="K784" s="18">
        <v>8</v>
      </c>
      <c r="L784" s="106">
        <f t="shared" si="337"/>
        <v>0.91693635382955763</v>
      </c>
      <c r="M784" s="24">
        <f t="shared" si="334"/>
        <v>0.6869479882237487</v>
      </c>
      <c r="N784" s="4">
        <f t="shared" si="334"/>
        <v>1.1976047904191618</v>
      </c>
      <c r="O784" s="4">
        <f t="shared" si="334"/>
        <v>9.0826521344232511E-2</v>
      </c>
      <c r="P784" s="4">
        <f t="shared" si="334"/>
        <v>0</v>
      </c>
      <c r="Q784" s="4">
        <f t="shared" si="334"/>
        <v>0.68669527896995708</v>
      </c>
      <c r="V784" s="34" t="s">
        <v>238</v>
      </c>
      <c r="Z784" s="18">
        <f t="shared" si="338"/>
        <v>8</v>
      </c>
      <c r="AA784" s="18">
        <f t="shared" si="335"/>
        <v>10</v>
      </c>
      <c r="AB784" s="67">
        <f t="shared" si="336"/>
        <v>0</v>
      </c>
      <c r="AC784" s="106">
        <f t="shared" si="339"/>
        <v>0.68669527896995708</v>
      </c>
      <c r="AD784" s="4">
        <f t="shared" si="340"/>
        <v>1.1976047904191618</v>
      </c>
      <c r="AE784" s="4">
        <f t="shared" si="341"/>
        <v>0</v>
      </c>
      <c r="AK784" s="162"/>
      <c r="AL784" s="162"/>
      <c r="AM784" s="162"/>
      <c r="AN784" s="162"/>
      <c r="AO784" s="162"/>
    </row>
    <row r="785" spans="1:41" ht="15" customHeight="1" x14ac:dyDescent="0.15">
      <c r="B785" s="34" t="s">
        <v>255</v>
      </c>
      <c r="F785" s="18">
        <v>3</v>
      </c>
      <c r="G785" s="18">
        <v>3</v>
      </c>
      <c r="H785" s="18">
        <v>0</v>
      </c>
      <c r="I785" s="18">
        <v>1</v>
      </c>
      <c r="J785" s="67">
        <v>1</v>
      </c>
      <c r="K785" s="18">
        <v>3</v>
      </c>
      <c r="L785" s="106">
        <f t="shared" si="337"/>
        <v>0.16181229773462785</v>
      </c>
      <c r="M785" s="24">
        <f t="shared" si="334"/>
        <v>0.29440628066732089</v>
      </c>
      <c r="N785" s="4">
        <f t="shared" si="334"/>
        <v>0</v>
      </c>
      <c r="O785" s="4">
        <f t="shared" si="334"/>
        <v>9.0826521344232511E-2</v>
      </c>
      <c r="P785" s="4">
        <f t="shared" si="334"/>
        <v>0.10471204188481677</v>
      </c>
      <c r="Q785" s="4">
        <f t="shared" si="334"/>
        <v>0.25751072961373389</v>
      </c>
      <c r="V785" s="34" t="s">
        <v>255</v>
      </c>
      <c r="Z785" s="18">
        <f t="shared" si="338"/>
        <v>3</v>
      </c>
      <c r="AA785" s="18">
        <f t="shared" si="335"/>
        <v>0</v>
      </c>
      <c r="AB785" s="67">
        <f t="shared" si="336"/>
        <v>1</v>
      </c>
      <c r="AC785" s="106">
        <f t="shared" si="339"/>
        <v>0.25751072961373389</v>
      </c>
      <c r="AD785" s="4">
        <f t="shared" si="340"/>
        <v>0</v>
      </c>
      <c r="AE785" s="4">
        <f t="shared" si="341"/>
        <v>0.10471204188481677</v>
      </c>
      <c r="AK785" s="162"/>
      <c r="AL785" s="162"/>
      <c r="AM785" s="162"/>
      <c r="AN785" s="162"/>
      <c r="AO785" s="162"/>
    </row>
    <row r="786" spans="1:41" ht="15" customHeight="1" x14ac:dyDescent="0.15">
      <c r="B786" s="34" t="s">
        <v>0</v>
      </c>
      <c r="C786" s="36"/>
      <c r="D786" s="36"/>
      <c r="E786" s="36"/>
      <c r="F786" s="19">
        <v>208</v>
      </c>
      <c r="G786" s="19">
        <v>76</v>
      </c>
      <c r="H786" s="19">
        <v>132</v>
      </c>
      <c r="I786" s="19">
        <v>150</v>
      </c>
      <c r="J786" s="72">
        <v>125</v>
      </c>
      <c r="K786" s="19">
        <v>101</v>
      </c>
      <c r="L786" s="110">
        <f t="shared" si="337"/>
        <v>11.218985976267531</v>
      </c>
      <c r="M786" s="26">
        <f t="shared" si="334"/>
        <v>7.4582924435721303</v>
      </c>
      <c r="N786" s="5">
        <f t="shared" si="334"/>
        <v>15.808383233532936</v>
      </c>
      <c r="O786" s="5">
        <f t="shared" si="334"/>
        <v>13.623978201634879</v>
      </c>
      <c r="P786" s="5">
        <f t="shared" si="334"/>
        <v>13.089005235602095</v>
      </c>
      <c r="Q786" s="5">
        <f t="shared" si="334"/>
        <v>8.6695278969957084</v>
      </c>
      <c r="V786" s="34" t="s">
        <v>0</v>
      </c>
      <c r="W786" s="36"/>
      <c r="X786" s="36"/>
      <c r="Y786" s="36"/>
      <c r="Z786" s="19">
        <f t="shared" si="338"/>
        <v>101</v>
      </c>
      <c r="AA786" s="19">
        <f t="shared" si="335"/>
        <v>132</v>
      </c>
      <c r="AB786" s="72">
        <f t="shared" si="336"/>
        <v>125</v>
      </c>
      <c r="AC786" s="110">
        <f t="shared" si="339"/>
        <v>8.6695278969957084</v>
      </c>
      <c r="AD786" s="5">
        <f t="shared" si="340"/>
        <v>15.808383233532936</v>
      </c>
      <c r="AE786" s="5">
        <f t="shared" si="341"/>
        <v>13.089005235602095</v>
      </c>
      <c r="AK786" s="162"/>
      <c r="AL786" s="162"/>
      <c r="AM786" s="162"/>
      <c r="AN786" s="162"/>
      <c r="AO786" s="162"/>
    </row>
    <row r="787" spans="1:41" ht="15" customHeight="1" x14ac:dyDescent="0.15">
      <c r="B787" s="38" t="s">
        <v>1</v>
      </c>
      <c r="C787" s="28"/>
      <c r="D787" s="28"/>
      <c r="E787" s="29"/>
      <c r="F787" s="39">
        <f t="shared" ref="F787:K787" si="342">SUM(F778:F786)</f>
        <v>1854</v>
      </c>
      <c r="G787" s="39">
        <f t="shared" si="342"/>
        <v>1019</v>
      </c>
      <c r="H787" s="39">
        <f t="shared" si="342"/>
        <v>835</v>
      </c>
      <c r="I787" s="39">
        <f t="shared" si="342"/>
        <v>1101</v>
      </c>
      <c r="J787" s="68">
        <f t="shared" si="342"/>
        <v>955</v>
      </c>
      <c r="K787" s="39">
        <f t="shared" si="342"/>
        <v>1165</v>
      </c>
      <c r="L787" s="107">
        <f t="shared" ref="L787:Q787" si="343">SUM(L778:L786)</f>
        <v>100</v>
      </c>
      <c r="M787" s="25">
        <f t="shared" si="343"/>
        <v>99.999999999999986</v>
      </c>
      <c r="N787" s="6">
        <f t="shared" si="343"/>
        <v>99.999999999999986</v>
      </c>
      <c r="O787" s="6">
        <f t="shared" si="343"/>
        <v>100</v>
      </c>
      <c r="P787" s="6">
        <f t="shared" si="343"/>
        <v>100</v>
      </c>
      <c r="Q787" s="6">
        <f t="shared" si="343"/>
        <v>99.999999999999972</v>
      </c>
      <c r="V787" s="38" t="s">
        <v>1</v>
      </c>
      <c r="W787" s="28"/>
      <c r="X787" s="28"/>
      <c r="Y787" s="29"/>
      <c r="Z787" s="39">
        <f t="shared" ref="Z787:AE787" si="344">SUM(Z778:Z786)</f>
        <v>1165</v>
      </c>
      <c r="AA787" s="39">
        <f t="shared" si="344"/>
        <v>835</v>
      </c>
      <c r="AB787" s="68">
        <f t="shared" si="344"/>
        <v>955</v>
      </c>
      <c r="AC787" s="107">
        <f t="shared" si="344"/>
        <v>99.999999999999972</v>
      </c>
      <c r="AD787" s="6">
        <f t="shared" si="344"/>
        <v>99.999999999999986</v>
      </c>
      <c r="AE787" s="6">
        <f t="shared" si="344"/>
        <v>100</v>
      </c>
    </row>
    <row r="788" spans="1:41" ht="15" customHeight="1" x14ac:dyDescent="0.15">
      <c r="B788" s="38" t="s">
        <v>256</v>
      </c>
      <c r="C788" s="28"/>
      <c r="D788" s="28"/>
      <c r="E788" s="29"/>
      <c r="F788" s="39">
        <v>4328.5218712029164</v>
      </c>
      <c r="G788" s="47">
        <v>3542.3425238600212</v>
      </c>
      <c r="H788" s="47">
        <v>5383.0981507823617</v>
      </c>
      <c r="I788" s="47">
        <v>2283.9831756046269</v>
      </c>
      <c r="J788" s="47">
        <v>2219.0180722891564</v>
      </c>
      <c r="K788" s="39">
        <v>3449.9172932330825</v>
      </c>
      <c r="V788" s="38" t="s">
        <v>256</v>
      </c>
      <c r="W788" s="28"/>
      <c r="X788" s="28"/>
      <c r="Y788" s="29"/>
      <c r="Z788" s="39">
        <f>K788</f>
        <v>3449.9172932330825</v>
      </c>
      <c r="AA788" s="47">
        <f>H788</f>
        <v>5383.0981507823617</v>
      </c>
      <c r="AB788" s="47">
        <f>J788</f>
        <v>2219.0180722891564</v>
      </c>
      <c r="AC788" s="1"/>
      <c r="AK788" s="162"/>
      <c r="AL788" s="162"/>
      <c r="AM788" s="162"/>
      <c r="AN788" s="162"/>
      <c r="AO788" s="162"/>
    </row>
    <row r="789" spans="1:41" ht="15" customHeight="1" x14ac:dyDescent="0.15">
      <c r="B789" s="38" t="s">
        <v>331</v>
      </c>
      <c r="C789" s="28"/>
      <c r="D789" s="28"/>
      <c r="E789" s="29"/>
      <c r="F789" s="39">
        <v>3371.4311740890689</v>
      </c>
      <c r="G789" s="47">
        <v>2480.2921083627798</v>
      </c>
      <c r="H789" s="47">
        <v>4567.0315955766191</v>
      </c>
      <c r="I789" s="47">
        <v>1455.7736289381564</v>
      </c>
      <c r="J789" s="47">
        <v>1434.4131016042782</v>
      </c>
      <c r="K789" s="39">
        <v>2388.8569937369521</v>
      </c>
      <c r="V789" s="38" t="s">
        <v>331</v>
      </c>
      <c r="W789" s="28"/>
      <c r="X789" s="28"/>
      <c r="Y789" s="29"/>
      <c r="Z789" s="39">
        <f t="shared" ref="Z789:Z791" si="345">K789</f>
        <v>2388.8569937369521</v>
      </c>
      <c r="AA789" s="47">
        <f>H789</f>
        <v>4567.0315955766191</v>
      </c>
      <c r="AB789" s="47">
        <f>J789</f>
        <v>1434.4131016042782</v>
      </c>
      <c r="AC789" s="1"/>
      <c r="AK789" s="162"/>
      <c r="AL789" s="162"/>
      <c r="AM789" s="162"/>
      <c r="AN789" s="162"/>
      <c r="AO789" s="162"/>
    </row>
    <row r="790" spans="1:41" ht="15" customHeight="1" x14ac:dyDescent="0.15">
      <c r="B790" s="38" t="s">
        <v>257</v>
      </c>
      <c r="C790" s="28"/>
      <c r="D790" s="28"/>
      <c r="E790" s="29"/>
      <c r="F790" s="47">
        <v>63800</v>
      </c>
      <c r="G790" s="47">
        <v>63800</v>
      </c>
      <c r="H790" s="47">
        <v>37000</v>
      </c>
      <c r="I790" s="47">
        <v>48600</v>
      </c>
      <c r="J790" s="47">
        <v>48600</v>
      </c>
      <c r="K790" s="47">
        <v>63800</v>
      </c>
      <c r="V790" s="38" t="s">
        <v>257</v>
      </c>
      <c r="W790" s="28"/>
      <c r="X790" s="28"/>
      <c r="Y790" s="29"/>
      <c r="Z790" s="47">
        <f t="shared" si="345"/>
        <v>63800</v>
      </c>
      <c r="AA790" s="47">
        <f>H790</f>
        <v>37000</v>
      </c>
      <c r="AB790" s="47">
        <f>J790</f>
        <v>48600</v>
      </c>
      <c r="AC790" s="1"/>
      <c r="AK790" s="162"/>
      <c r="AL790" s="162"/>
      <c r="AM790" s="162"/>
      <c r="AN790" s="162"/>
      <c r="AO790" s="162"/>
    </row>
    <row r="791" spans="1:41" ht="15" customHeight="1" x14ac:dyDescent="0.15">
      <c r="B791" s="38" t="s">
        <v>258</v>
      </c>
      <c r="C791" s="28"/>
      <c r="D791" s="28"/>
      <c r="E791" s="29"/>
      <c r="F791" s="47">
        <v>300</v>
      </c>
      <c r="G791" s="47">
        <v>1000</v>
      </c>
      <c r="H791" s="47">
        <v>300</v>
      </c>
      <c r="I791" s="47">
        <v>600</v>
      </c>
      <c r="J791" s="47">
        <v>600</v>
      </c>
      <c r="K791" s="47">
        <v>1000</v>
      </c>
      <c r="V791" s="38" t="s">
        <v>258</v>
      </c>
      <c r="W791" s="28"/>
      <c r="X791" s="28"/>
      <c r="Y791" s="29"/>
      <c r="Z791" s="47">
        <f t="shared" si="345"/>
        <v>1000</v>
      </c>
      <c r="AA791" s="47">
        <f>H791</f>
        <v>300</v>
      </c>
      <c r="AB791" s="47">
        <f>J791</f>
        <v>600</v>
      </c>
      <c r="AC791" s="1"/>
      <c r="AK791" s="162"/>
      <c r="AL791" s="162"/>
      <c r="AM791" s="162"/>
      <c r="AN791" s="162"/>
      <c r="AO791" s="162"/>
    </row>
    <row r="792" spans="1:41" ht="12" customHeight="1" x14ac:dyDescent="0.15">
      <c r="B792" s="69" t="s">
        <v>78</v>
      </c>
      <c r="C792" s="45"/>
      <c r="D792" s="45"/>
      <c r="E792" s="45"/>
      <c r="F792" s="90"/>
      <c r="G792" s="90"/>
      <c r="H792" s="90"/>
      <c r="I792" s="91"/>
      <c r="J792" s="90"/>
      <c r="K792" s="90"/>
      <c r="L792" s="90"/>
      <c r="M792" s="46"/>
      <c r="O792" s="90"/>
      <c r="V792" s="69" t="s">
        <v>78</v>
      </c>
      <c r="W792" s="45"/>
      <c r="X792" s="45"/>
      <c r="Y792" s="45"/>
      <c r="Z792" s="90"/>
      <c r="AA792" s="90"/>
      <c r="AB792" s="90"/>
      <c r="AC792" s="90"/>
    </row>
    <row r="793" spans="1:41" ht="15" customHeight="1" x14ac:dyDescent="0.15">
      <c r="B793" s="62"/>
      <c r="C793" s="45"/>
      <c r="D793" s="45"/>
      <c r="E793" s="45"/>
      <c r="F793" s="90"/>
      <c r="G793" s="90"/>
      <c r="H793" s="90"/>
      <c r="I793" s="91"/>
      <c r="J793" s="90"/>
      <c r="K793" s="90"/>
      <c r="L793" s="90"/>
      <c r="M793" s="46"/>
      <c r="O793" s="90"/>
      <c r="V793" s="62"/>
      <c r="W793" s="45"/>
      <c r="X793" s="45"/>
      <c r="Y793" s="45"/>
      <c r="Z793" s="90"/>
      <c r="AA793" s="90"/>
      <c r="AB793" s="90"/>
      <c r="AC793" s="90"/>
    </row>
    <row r="794" spans="1:41" ht="15" customHeight="1" x14ac:dyDescent="0.15">
      <c r="A794" s="1" t="s">
        <v>561</v>
      </c>
      <c r="B794" s="169"/>
      <c r="C794" s="109"/>
      <c r="D794" s="109"/>
      <c r="E794" s="109"/>
      <c r="K794" s="7"/>
      <c r="V794" s="169"/>
      <c r="W794" s="109"/>
      <c r="X794" s="109"/>
      <c r="Y794" s="109"/>
      <c r="AB794" s="1"/>
      <c r="AC794" s="1"/>
      <c r="AG794" s="162"/>
      <c r="AH794" s="162"/>
      <c r="AI794" s="162"/>
      <c r="AJ794" s="162"/>
    </row>
    <row r="795" spans="1:41" ht="13.7" customHeight="1" x14ac:dyDescent="0.15">
      <c r="B795" s="64"/>
      <c r="C795" s="33"/>
      <c r="D795" s="33"/>
      <c r="E795" s="33"/>
      <c r="F795" s="328"/>
      <c r="G795" s="329"/>
      <c r="H795" s="86" t="s">
        <v>2</v>
      </c>
      <c r="I795" s="86"/>
      <c r="J795" s="329"/>
      <c r="K795" s="329"/>
      <c r="L795" s="330"/>
      <c r="M795" s="329"/>
      <c r="N795" s="86" t="s">
        <v>3</v>
      </c>
      <c r="O795" s="86"/>
      <c r="P795" s="329"/>
      <c r="Q795" s="331"/>
      <c r="V795" s="64"/>
      <c r="W795" s="33"/>
      <c r="X795" s="33"/>
      <c r="Y795" s="33"/>
      <c r="Z795" s="79"/>
      <c r="AA795" s="83" t="s">
        <v>2</v>
      </c>
      <c r="AB795" s="86"/>
      <c r="AC795" s="103"/>
      <c r="AD795" s="83" t="s">
        <v>3</v>
      </c>
      <c r="AE795" s="84"/>
      <c r="AG795" s="162"/>
      <c r="AH795" s="162"/>
      <c r="AI795" s="162"/>
      <c r="AJ795" s="162"/>
    </row>
    <row r="796" spans="1:41" ht="22.7" customHeight="1" x14ac:dyDescent="0.15">
      <c r="B796" s="34"/>
      <c r="E796" s="75"/>
      <c r="F796" s="94" t="s">
        <v>389</v>
      </c>
      <c r="G796" s="94" t="s">
        <v>183</v>
      </c>
      <c r="H796" s="94" t="s">
        <v>184</v>
      </c>
      <c r="I796" s="94" t="s">
        <v>390</v>
      </c>
      <c r="J796" s="99" t="s">
        <v>186</v>
      </c>
      <c r="K796" s="94" t="s">
        <v>590</v>
      </c>
      <c r="L796" s="102" t="s">
        <v>389</v>
      </c>
      <c r="M796" s="94" t="s">
        <v>183</v>
      </c>
      <c r="N796" s="94" t="s">
        <v>184</v>
      </c>
      <c r="O796" s="94" t="s">
        <v>390</v>
      </c>
      <c r="P796" s="94" t="s">
        <v>186</v>
      </c>
      <c r="Q796" s="94" t="s">
        <v>590</v>
      </c>
      <c r="V796" s="34"/>
      <c r="Y796" s="75"/>
      <c r="Z796" s="94" t="s">
        <v>518</v>
      </c>
      <c r="AA796" s="94" t="s">
        <v>184</v>
      </c>
      <c r="AB796" s="99" t="s">
        <v>186</v>
      </c>
      <c r="AC796" s="102" t="s">
        <v>518</v>
      </c>
      <c r="AD796" s="94" t="s">
        <v>184</v>
      </c>
      <c r="AE796" s="94" t="s">
        <v>186</v>
      </c>
      <c r="AG796" s="162"/>
      <c r="AH796" s="162"/>
      <c r="AI796" s="162"/>
      <c r="AJ796" s="162"/>
    </row>
    <row r="797" spans="1:41" ht="12" customHeight="1" x14ac:dyDescent="0.15">
      <c r="B797" s="35"/>
      <c r="C797" s="36"/>
      <c r="D797" s="36"/>
      <c r="E797" s="76"/>
      <c r="F797" s="37"/>
      <c r="G797" s="37"/>
      <c r="H797" s="37"/>
      <c r="I797" s="37"/>
      <c r="J797" s="66"/>
      <c r="K797" s="37"/>
      <c r="L797" s="104">
        <f t="shared" ref="L797:Q797" si="346">F$668</f>
        <v>1854</v>
      </c>
      <c r="M797" s="2">
        <f t="shared" si="346"/>
        <v>1019</v>
      </c>
      <c r="N797" s="2">
        <f t="shared" si="346"/>
        <v>835</v>
      </c>
      <c r="O797" s="2">
        <f t="shared" si="346"/>
        <v>1101</v>
      </c>
      <c r="P797" s="2">
        <f t="shared" si="346"/>
        <v>955</v>
      </c>
      <c r="Q797" s="2">
        <f t="shared" si="346"/>
        <v>1165</v>
      </c>
      <c r="V797" s="35"/>
      <c r="W797" s="36"/>
      <c r="X797" s="36"/>
      <c r="Y797" s="76"/>
      <c r="Z797" s="37"/>
      <c r="AA797" s="37"/>
      <c r="AB797" s="66"/>
      <c r="AC797" s="104">
        <f>Q797</f>
        <v>1165</v>
      </c>
      <c r="AD797" s="2">
        <f>N797</f>
        <v>835</v>
      </c>
      <c r="AE797" s="2">
        <f>P797</f>
        <v>955</v>
      </c>
    </row>
    <row r="798" spans="1:41" ht="15" customHeight="1" x14ac:dyDescent="0.15">
      <c r="B798" s="34" t="s">
        <v>260</v>
      </c>
      <c r="F798" s="17">
        <v>108</v>
      </c>
      <c r="G798" s="17">
        <v>10</v>
      </c>
      <c r="H798" s="17">
        <v>98</v>
      </c>
      <c r="I798" s="17">
        <v>15</v>
      </c>
      <c r="J798" s="100">
        <v>13</v>
      </c>
      <c r="K798" s="17">
        <v>12</v>
      </c>
      <c r="L798" s="105">
        <f t="shared" ref="L798:L808" si="347">F798/L$797*100</f>
        <v>5.825242718446602</v>
      </c>
      <c r="M798" s="96">
        <f t="shared" ref="M798:M808" si="348">G798/M$797*100</f>
        <v>0.98135426889106969</v>
      </c>
      <c r="N798" s="3">
        <f t="shared" ref="N798:N808" si="349">H798/N$797*100</f>
        <v>11.736526946107785</v>
      </c>
      <c r="O798" s="3">
        <f t="shared" ref="O798:O808" si="350">I798/O$797*100</f>
        <v>1.3623978201634876</v>
      </c>
      <c r="P798" s="3">
        <f t="shared" ref="P798:P808" si="351">J798/P$797*100</f>
        <v>1.3612565445026177</v>
      </c>
      <c r="Q798" s="3">
        <f t="shared" ref="Q798:Q808" si="352">K798/Q$797*100</f>
        <v>1.0300429184549356</v>
      </c>
      <c r="V798" s="34" t="s">
        <v>260</v>
      </c>
      <c r="Z798" s="17">
        <f>K798</f>
        <v>12</v>
      </c>
      <c r="AA798" s="17">
        <f t="shared" ref="AA798:AA808" si="353">H798</f>
        <v>98</v>
      </c>
      <c r="AB798" s="100">
        <f t="shared" ref="AB798:AB808" si="354">J798</f>
        <v>13</v>
      </c>
      <c r="AC798" s="105">
        <f>Q798</f>
        <v>1.0300429184549356</v>
      </c>
      <c r="AD798" s="3">
        <f>N798</f>
        <v>11.736526946107785</v>
      </c>
      <c r="AE798" s="3">
        <f>P798</f>
        <v>1.3612565445026177</v>
      </c>
    </row>
    <row r="799" spans="1:41" ht="15" customHeight="1" x14ac:dyDescent="0.15">
      <c r="B799" s="34" t="s">
        <v>238</v>
      </c>
      <c r="F799" s="18">
        <v>172</v>
      </c>
      <c r="G799" s="18">
        <v>29</v>
      </c>
      <c r="H799" s="18">
        <v>143</v>
      </c>
      <c r="I799" s="18">
        <v>70</v>
      </c>
      <c r="J799" s="67">
        <v>63</v>
      </c>
      <c r="K799" s="18">
        <v>36</v>
      </c>
      <c r="L799" s="106">
        <f t="shared" si="347"/>
        <v>9.2772384034519959</v>
      </c>
      <c r="M799" s="24">
        <f t="shared" si="348"/>
        <v>2.845927379784102</v>
      </c>
      <c r="N799" s="4">
        <f t="shared" si="349"/>
        <v>17.125748502994011</v>
      </c>
      <c r="O799" s="4">
        <f t="shared" si="350"/>
        <v>6.3578564940962758</v>
      </c>
      <c r="P799" s="4">
        <f t="shared" si="351"/>
        <v>6.5968586387434556</v>
      </c>
      <c r="Q799" s="4">
        <f t="shared" si="352"/>
        <v>3.0901287553648067</v>
      </c>
      <c r="V799" s="34" t="s">
        <v>238</v>
      </c>
      <c r="Z799" s="18">
        <f t="shared" ref="Z799:Z808" si="355">K799</f>
        <v>36</v>
      </c>
      <c r="AA799" s="18">
        <f t="shared" si="353"/>
        <v>143</v>
      </c>
      <c r="AB799" s="67">
        <f t="shared" si="354"/>
        <v>63</v>
      </c>
      <c r="AC799" s="106">
        <f t="shared" ref="AC799:AC808" si="356">Q799</f>
        <v>3.0901287553648067</v>
      </c>
      <c r="AD799" s="4">
        <f t="shared" ref="AD799:AD808" si="357">N799</f>
        <v>17.125748502994011</v>
      </c>
      <c r="AE799" s="4">
        <f t="shared" ref="AE799:AE808" si="358">P799</f>
        <v>6.5968586387434556</v>
      </c>
    </row>
    <row r="800" spans="1:41" ht="15" customHeight="1" x14ac:dyDescent="0.15">
      <c r="B800" s="34" t="s">
        <v>239</v>
      </c>
      <c r="F800" s="18">
        <v>146</v>
      </c>
      <c r="G800" s="18">
        <v>47</v>
      </c>
      <c r="H800" s="18">
        <v>99</v>
      </c>
      <c r="I800" s="18">
        <v>140</v>
      </c>
      <c r="J800" s="67">
        <v>129</v>
      </c>
      <c r="K800" s="18">
        <v>58</v>
      </c>
      <c r="L800" s="106">
        <f t="shared" si="347"/>
        <v>7.8748651564185552</v>
      </c>
      <c r="M800" s="24">
        <f t="shared" si="348"/>
        <v>4.6123650637880269</v>
      </c>
      <c r="N800" s="4">
        <f t="shared" si="349"/>
        <v>11.8562874251497</v>
      </c>
      <c r="O800" s="4">
        <f t="shared" si="350"/>
        <v>12.715712988192552</v>
      </c>
      <c r="P800" s="4">
        <f t="shared" si="351"/>
        <v>13.507853403141363</v>
      </c>
      <c r="Q800" s="4">
        <f t="shared" si="352"/>
        <v>4.9785407725321891</v>
      </c>
      <c r="V800" s="34" t="s">
        <v>239</v>
      </c>
      <c r="Z800" s="18">
        <f t="shared" si="355"/>
        <v>58</v>
      </c>
      <c r="AA800" s="18">
        <f t="shared" si="353"/>
        <v>99</v>
      </c>
      <c r="AB800" s="67">
        <f t="shared" si="354"/>
        <v>129</v>
      </c>
      <c r="AC800" s="106">
        <f t="shared" si="356"/>
        <v>4.9785407725321891</v>
      </c>
      <c r="AD800" s="4">
        <f t="shared" si="357"/>
        <v>11.8562874251497</v>
      </c>
      <c r="AE800" s="4">
        <f t="shared" si="358"/>
        <v>13.507853403141363</v>
      </c>
    </row>
    <row r="801" spans="1:32" ht="15" customHeight="1" x14ac:dyDescent="0.15">
      <c r="B801" s="34" t="s">
        <v>240</v>
      </c>
      <c r="F801" s="18">
        <v>114</v>
      </c>
      <c r="G801" s="18">
        <v>61</v>
      </c>
      <c r="H801" s="18">
        <v>53</v>
      </c>
      <c r="I801" s="18">
        <v>151</v>
      </c>
      <c r="J801" s="67">
        <v>136</v>
      </c>
      <c r="K801" s="18">
        <v>76</v>
      </c>
      <c r="L801" s="106">
        <f t="shared" si="347"/>
        <v>6.1488673139158578</v>
      </c>
      <c r="M801" s="24">
        <f t="shared" si="348"/>
        <v>5.986261040235525</v>
      </c>
      <c r="N801" s="4">
        <f t="shared" si="349"/>
        <v>6.3473053892215567</v>
      </c>
      <c r="O801" s="4">
        <f t="shared" si="350"/>
        <v>13.71480472297911</v>
      </c>
      <c r="P801" s="4">
        <f t="shared" si="351"/>
        <v>14.240837696335079</v>
      </c>
      <c r="Q801" s="4">
        <f t="shared" si="352"/>
        <v>6.5236051502145926</v>
      </c>
      <c r="V801" s="34" t="s">
        <v>240</v>
      </c>
      <c r="Z801" s="18">
        <f t="shared" si="355"/>
        <v>76</v>
      </c>
      <c r="AA801" s="18">
        <f t="shared" si="353"/>
        <v>53</v>
      </c>
      <c r="AB801" s="67">
        <f t="shared" si="354"/>
        <v>136</v>
      </c>
      <c r="AC801" s="106">
        <f t="shared" si="356"/>
        <v>6.5236051502145926</v>
      </c>
      <c r="AD801" s="4">
        <f t="shared" si="357"/>
        <v>6.3473053892215567</v>
      </c>
      <c r="AE801" s="4">
        <f t="shared" si="358"/>
        <v>14.240837696335079</v>
      </c>
    </row>
    <row r="802" spans="1:32" ht="15" customHeight="1" x14ac:dyDescent="0.15">
      <c r="B802" s="34" t="s">
        <v>241</v>
      </c>
      <c r="F802" s="18">
        <v>104</v>
      </c>
      <c r="G802" s="18">
        <v>71</v>
      </c>
      <c r="H802" s="18">
        <v>33</v>
      </c>
      <c r="I802" s="18">
        <v>108</v>
      </c>
      <c r="J802" s="67">
        <v>87</v>
      </c>
      <c r="K802" s="18">
        <v>92</v>
      </c>
      <c r="L802" s="106">
        <f t="shared" si="347"/>
        <v>5.6094929881337654</v>
      </c>
      <c r="M802" s="24">
        <f t="shared" si="348"/>
        <v>6.967615309126594</v>
      </c>
      <c r="N802" s="4">
        <f t="shared" si="349"/>
        <v>3.952095808383234</v>
      </c>
      <c r="O802" s="4">
        <f t="shared" si="350"/>
        <v>9.8092643051771127</v>
      </c>
      <c r="P802" s="4">
        <f t="shared" si="351"/>
        <v>9.1099476439790585</v>
      </c>
      <c r="Q802" s="4">
        <f t="shared" si="352"/>
        <v>7.896995708154507</v>
      </c>
      <c r="V802" s="34" t="s">
        <v>241</v>
      </c>
      <c r="Z802" s="18">
        <f t="shared" si="355"/>
        <v>92</v>
      </c>
      <c r="AA802" s="18">
        <f t="shared" si="353"/>
        <v>33</v>
      </c>
      <c r="AB802" s="67">
        <f t="shared" si="354"/>
        <v>87</v>
      </c>
      <c r="AC802" s="106">
        <f t="shared" si="356"/>
        <v>7.896995708154507</v>
      </c>
      <c r="AD802" s="4">
        <f t="shared" si="357"/>
        <v>3.952095808383234</v>
      </c>
      <c r="AE802" s="4">
        <f t="shared" si="358"/>
        <v>9.1099476439790585</v>
      </c>
    </row>
    <row r="803" spans="1:32" ht="15" customHeight="1" x14ac:dyDescent="0.15">
      <c r="B803" s="34" t="s">
        <v>242</v>
      </c>
      <c r="F803" s="18">
        <v>74</v>
      </c>
      <c r="G803" s="18">
        <v>55</v>
      </c>
      <c r="H803" s="18">
        <v>19</v>
      </c>
      <c r="I803" s="18">
        <v>63</v>
      </c>
      <c r="J803" s="67">
        <v>56</v>
      </c>
      <c r="K803" s="18">
        <v>62</v>
      </c>
      <c r="L803" s="106">
        <f t="shared" si="347"/>
        <v>3.9913700107874863</v>
      </c>
      <c r="M803" s="24">
        <f t="shared" si="348"/>
        <v>5.3974484789008832</v>
      </c>
      <c r="N803" s="4">
        <f t="shared" si="349"/>
        <v>2.2754491017964074</v>
      </c>
      <c r="O803" s="4">
        <f t="shared" si="350"/>
        <v>5.7220708446866482</v>
      </c>
      <c r="P803" s="4">
        <f t="shared" si="351"/>
        <v>5.8638743455497382</v>
      </c>
      <c r="Q803" s="4">
        <f t="shared" si="352"/>
        <v>5.3218884120171674</v>
      </c>
      <c r="V803" s="34" t="s">
        <v>242</v>
      </c>
      <c r="Z803" s="18">
        <f t="shared" si="355"/>
        <v>62</v>
      </c>
      <c r="AA803" s="18">
        <f t="shared" si="353"/>
        <v>19</v>
      </c>
      <c r="AB803" s="67">
        <f t="shared" si="354"/>
        <v>56</v>
      </c>
      <c r="AC803" s="106">
        <f t="shared" si="356"/>
        <v>5.3218884120171674</v>
      </c>
      <c r="AD803" s="4">
        <f t="shared" si="357"/>
        <v>2.2754491017964074</v>
      </c>
      <c r="AE803" s="4">
        <f t="shared" si="358"/>
        <v>5.8638743455497382</v>
      </c>
    </row>
    <row r="804" spans="1:32" ht="15" customHeight="1" x14ac:dyDescent="0.15">
      <c r="B804" s="34" t="s">
        <v>243</v>
      </c>
      <c r="F804" s="18">
        <v>120</v>
      </c>
      <c r="G804" s="18">
        <v>101</v>
      </c>
      <c r="H804" s="18">
        <v>19</v>
      </c>
      <c r="I804" s="18">
        <v>63</v>
      </c>
      <c r="J804" s="67">
        <v>55</v>
      </c>
      <c r="K804" s="18">
        <v>109</v>
      </c>
      <c r="L804" s="106">
        <f t="shared" si="347"/>
        <v>6.4724919093851128</v>
      </c>
      <c r="M804" s="24">
        <f t="shared" si="348"/>
        <v>9.9116781157998037</v>
      </c>
      <c r="N804" s="4">
        <f t="shared" si="349"/>
        <v>2.2754491017964074</v>
      </c>
      <c r="O804" s="4">
        <f t="shared" si="350"/>
        <v>5.7220708446866482</v>
      </c>
      <c r="P804" s="4">
        <f t="shared" si="351"/>
        <v>5.7591623036649215</v>
      </c>
      <c r="Q804" s="4">
        <f t="shared" si="352"/>
        <v>9.3562231759656651</v>
      </c>
      <c r="V804" s="34" t="s">
        <v>243</v>
      </c>
      <c r="Z804" s="18">
        <f t="shared" si="355"/>
        <v>109</v>
      </c>
      <c r="AA804" s="18">
        <f t="shared" si="353"/>
        <v>19</v>
      </c>
      <c r="AB804" s="67">
        <f t="shared" si="354"/>
        <v>55</v>
      </c>
      <c r="AC804" s="106">
        <f t="shared" si="356"/>
        <v>9.3562231759656651</v>
      </c>
      <c r="AD804" s="4">
        <f t="shared" si="357"/>
        <v>2.2754491017964074</v>
      </c>
      <c r="AE804" s="4">
        <f t="shared" si="358"/>
        <v>5.7591623036649215</v>
      </c>
    </row>
    <row r="805" spans="1:32" ht="15" customHeight="1" x14ac:dyDescent="0.15">
      <c r="B805" s="34" t="s">
        <v>244</v>
      </c>
      <c r="F805" s="18">
        <v>192</v>
      </c>
      <c r="G805" s="18">
        <v>181</v>
      </c>
      <c r="H805" s="18">
        <v>11</v>
      </c>
      <c r="I805" s="18">
        <v>80</v>
      </c>
      <c r="J805" s="67">
        <v>70</v>
      </c>
      <c r="K805" s="18">
        <v>191</v>
      </c>
      <c r="L805" s="106">
        <f t="shared" si="347"/>
        <v>10.355987055016183</v>
      </c>
      <c r="M805" s="24">
        <f t="shared" si="348"/>
        <v>17.762512266928361</v>
      </c>
      <c r="N805" s="4">
        <f t="shared" si="349"/>
        <v>1.3173652694610778</v>
      </c>
      <c r="O805" s="4">
        <f t="shared" si="350"/>
        <v>7.266121707538602</v>
      </c>
      <c r="P805" s="4">
        <f t="shared" si="351"/>
        <v>7.3298429319371721</v>
      </c>
      <c r="Q805" s="4">
        <f t="shared" si="352"/>
        <v>16.394849785407725</v>
      </c>
      <c r="V805" s="34" t="s">
        <v>244</v>
      </c>
      <c r="Z805" s="18">
        <f t="shared" si="355"/>
        <v>191</v>
      </c>
      <c r="AA805" s="18">
        <f t="shared" si="353"/>
        <v>11</v>
      </c>
      <c r="AB805" s="67">
        <f t="shared" si="354"/>
        <v>70</v>
      </c>
      <c r="AC805" s="106">
        <f t="shared" si="356"/>
        <v>16.394849785407725</v>
      </c>
      <c r="AD805" s="4">
        <f t="shared" si="357"/>
        <v>1.3173652694610778</v>
      </c>
      <c r="AE805" s="4">
        <f t="shared" si="358"/>
        <v>7.3298429319371721</v>
      </c>
    </row>
    <row r="806" spans="1:32" ht="15" customHeight="1" x14ac:dyDescent="0.15">
      <c r="B806" s="34" t="s">
        <v>261</v>
      </c>
      <c r="F806" s="18">
        <v>120</v>
      </c>
      <c r="G806" s="18">
        <v>116</v>
      </c>
      <c r="H806" s="18">
        <v>4</v>
      </c>
      <c r="I806" s="18">
        <v>22</v>
      </c>
      <c r="J806" s="67">
        <v>14</v>
      </c>
      <c r="K806" s="18">
        <v>124</v>
      </c>
      <c r="L806" s="106">
        <f t="shared" si="347"/>
        <v>6.4724919093851128</v>
      </c>
      <c r="M806" s="24">
        <f t="shared" si="348"/>
        <v>11.383709519136408</v>
      </c>
      <c r="N806" s="4">
        <f t="shared" si="349"/>
        <v>0.47904191616766467</v>
      </c>
      <c r="O806" s="4">
        <f t="shared" si="350"/>
        <v>1.9981834695731153</v>
      </c>
      <c r="P806" s="4">
        <f t="shared" si="351"/>
        <v>1.4659685863874345</v>
      </c>
      <c r="Q806" s="4">
        <f t="shared" si="352"/>
        <v>10.643776824034335</v>
      </c>
      <c r="V806" s="34" t="s">
        <v>261</v>
      </c>
      <c r="Z806" s="18">
        <f t="shared" si="355"/>
        <v>124</v>
      </c>
      <c r="AA806" s="18">
        <f t="shared" si="353"/>
        <v>4</v>
      </c>
      <c r="AB806" s="67">
        <f t="shared" si="354"/>
        <v>14</v>
      </c>
      <c r="AC806" s="106">
        <f t="shared" si="356"/>
        <v>10.643776824034335</v>
      </c>
      <c r="AD806" s="4">
        <f t="shared" si="357"/>
        <v>0.47904191616766467</v>
      </c>
      <c r="AE806" s="4">
        <f t="shared" si="358"/>
        <v>1.4659685863874345</v>
      </c>
    </row>
    <row r="807" spans="1:32" ht="15" customHeight="1" x14ac:dyDescent="0.15">
      <c r="B807" s="34" t="s">
        <v>262</v>
      </c>
      <c r="F807" s="18">
        <v>187</v>
      </c>
      <c r="G807" s="18">
        <v>169</v>
      </c>
      <c r="H807" s="18">
        <v>18</v>
      </c>
      <c r="I807" s="18">
        <v>20</v>
      </c>
      <c r="J807" s="67">
        <v>10</v>
      </c>
      <c r="K807" s="18">
        <v>179</v>
      </c>
      <c r="L807" s="106">
        <f t="shared" si="347"/>
        <v>10.086299892125135</v>
      </c>
      <c r="M807" s="24">
        <f t="shared" si="348"/>
        <v>16.584887144259078</v>
      </c>
      <c r="N807" s="4">
        <f t="shared" si="349"/>
        <v>2.1556886227544911</v>
      </c>
      <c r="O807" s="4">
        <f t="shared" si="350"/>
        <v>1.8165304268846505</v>
      </c>
      <c r="P807" s="4">
        <f t="shared" si="351"/>
        <v>1.0471204188481675</v>
      </c>
      <c r="Q807" s="4">
        <f t="shared" si="352"/>
        <v>15.36480686695279</v>
      </c>
      <c r="V807" s="34" t="s">
        <v>262</v>
      </c>
      <c r="Z807" s="18">
        <f t="shared" si="355"/>
        <v>179</v>
      </c>
      <c r="AA807" s="18">
        <f t="shared" si="353"/>
        <v>18</v>
      </c>
      <c r="AB807" s="67">
        <f t="shared" si="354"/>
        <v>10</v>
      </c>
      <c r="AC807" s="106">
        <f t="shared" si="356"/>
        <v>15.36480686695279</v>
      </c>
      <c r="AD807" s="4">
        <f t="shared" si="357"/>
        <v>2.1556886227544911</v>
      </c>
      <c r="AE807" s="4">
        <f t="shared" si="358"/>
        <v>1.0471204188481675</v>
      </c>
    </row>
    <row r="808" spans="1:32" ht="15" customHeight="1" x14ac:dyDescent="0.15">
      <c r="B808" s="34" t="s">
        <v>141</v>
      </c>
      <c r="F808" s="18">
        <v>517</v>
      </c>
      <c r="G808" s="18">
        <v>179</v>
      </c>
      <c r="H808" s="18">
        <v>338</v>
      </c>
      <c r="I808" s="18">
        <v>369</v>
      </c>
      <c r="J808" s="67">
        <v>322</v>
      </c>
      <c r="K808" s="18">
        <v>226</v>
      </c>
      <c r="L808" s="106">
        <f t="shared" si="347"/>
        <v>27.885652642934193</v>
      </c>
      <c r="M808" s="24">
        <f t="shared" si="348"/>
        <v>17.566241413150145</v>
      </c>
      <c r="N808" s="4">
        <f t="shared" si="349"/>
        <v>40.47904191616766</v>
      </c>
      <c r="O808" s="4">
        <f t="shared" si="350"/>
        <v>33.514986376021803</v>
      </c>
      <c r="P808" s="4">
        <f t="shared" si="351"/>
        <v>33.717277486910994</v>
      </c>
      <c r="Q808" s="4">
        <f t="shared" si="352"/>
        <v>19.399141630901287</v>
      </c>
      <c r="V808" s="34" t="s">
        <v>141</v>
      </c>
      <c r="Z808" s="18">
        <f t="shared" si="355"/>
        <v>226</v>
      </c>
      <c r="AA808" s="18">
        <f t="shared" si="353"/>
        <v>338</v>
      </c>
      <c r="AB808" s="67">
        <f t="shared" si="354"/>
        <v>322</v>
      </c>
      <c r="AC808" s="106">
        <f t="shared" si="356"/>
        <v>19.399141630901287</v>
      </c>
      <c r="AD808" s="4">
        <f t="shared" si="357"/>
        <v>40.47904191616766</v>
      </c>
      <c r="AE808" s="4">
        <f t="shared" si="358"/>
        <v>33.717277486910994</v>
      </c>
    </row>
    <row r="809" spans="1:32" ht="15" customHeight="1" x14ac:dyDescent="0.15">
      <c r="B809" s="38" t="s">
        <v>1</v>
      </c>
      <c r="C809" s="28"/>
      <c r="D809" s="28"/>
      <c r="E809" s="29"/>
      <c r="F809" s="39">
        <f>SUM(F798:F808)</f>
        <v>1854</v>
      </c>
      <c r="G809" s="39">
        <f t="shared" ref="G809:K809" si="359">SUM(G798:G808)</f>
        <v>1019</v>
      </c>
      <c r="H809" s="39">
        <f t="shared" si="359"/>
        <v>835</v>
      </c>
      <c r="I809" s="39">
        <f t="shared" si="359"/>
        <v>1101</v>
      </c>
      <c r="J809" s="39">
        <f t="shared" si="359"/>
        <v>955</v>
      </c>
      <c r="K809" s="39">
        <f t="shared" si="359"/>
        <v>1165</v>
      </c>
      <c r="L809" s="107">
        <f t="shared" ref="L809:P809" si="360">SUM(L798:L808)</f>
        <v>100</v>
      </c>
      <c r="M809" s="25">
        <f t="shared" si="360"/>
        <v>100</v>
      </c>
      <c r="N809" s="6">
        <f t="shared" si="360"/>
        <v>99.999999999999986</v>
      </c>
      <c r="O809" s="6">
        <f t="shared" si="360"/>
        <v>100</v>
      </c>
      <c r="P809" s="6">
        <f t="shared" si="360"/>
        <v>100</v>
      </c>
      <c r="Q809" s="6">
        <f t="shared" ref="Q809" si="361">SUM(Q798:Q808)</f>
        <v>100</v>
      </c>
      <c r="V809" s="38" t="s">
        <v>1</v>
      </c>
      <c r="W809" s="28"/>
      <c r="X809" s="28"/>
      <c r="Y809" s="29"/>
      <c r="Z809" s="39">
        <f t="shared" ref="Z809:AE809" si="362">SUM(Z798:Z808)</f>
        <v>1165</v>
      </c>
      <c r="AA809" s="39">
        <f t="shared" si="362"/>
        <v>835</v>
      </c>
      <c r="AB809" s="68">
        <f t="shared" si="362"/>
        <v>955</v>
      </c>
      <c r="AC809" s="107">
        <f t="shared" si="362"/>
        <v>100</v>
      </c>
      <c r="AD809" s="6">
        <f t="shared" si="362"/>
        <v>99.999999999999986</v>
      </c>
      <c r="AE809" s="6">
        <f t="shared" si="362"/>
        <v>100</v>
      </c>
    </row>
    <row r="810" spans="1:32" ht="15" customHeight="1" x14ac:dyDescent="0.15">
      <c r="B810" s="38" t="s">
        <v>256</v>
      </c>
      <c r="C810" s="28"/>
      <c r="D810" s="28"/>
      <c r="E810" s="29"/>
      <c r="F810" s="39">
        <v>115122.65488392526</v>
      </c>
      <c r="G810" s="47">
        <v>151871.06219161159</v>
      </c>
      <c r="H810" s="47">
        <v>53012.67070192028</v>
      </c>
      <c r="I810" s="47">
        <v>73156.243135886587</v>
      </c>
      <c r="J810" s="47">
        <v>68645.011872277275</v>
      </c>
      <c r="K810" s="39">
        <v>146613.17327078932</v>
      </c>
      <c r="V810" s="38" t="s">
        <v>256</v>
      </c>
      <c r="W810" s="28"/>
      <c r="X810" s="28"/>
      <c r="Y810" s="29"/>
      <c r="Z810" s="39">
        <f>K810</f>
        <v>146613.17327078932</v>
      </c>
      <c r="AA810" s="47">
        <f>H810</f>
        <v>53012.67070192028</v>
      </c>
      <c r="AB810" s="47">
        <f>J810</f>
        <v>68645.011872277275</v>
      </c>
      <c r="AC810" s="1"/>
    </row>
    <row r="811" spans="1:32" ht="15" customHeight="1" x14ac:dyDescent="0.15">
      <c r="B811" s="38" t="s">
        <v>331</v>
      </c>
      <c r="C811" s="28"/>
      <c r="D811" s="28"/>
      <c r="E811" s="29"/>
      <c r="F811" s="39">
        <v>96439.095389948139</v>
      </c>
      <c r="G811" s="47">
        <v>130322.19333543479</v>
      </c>
      <c r="H811" s="47">
        <v>44444.126100328765</v>
      </c>
      <c r="I811" s="47">
        <v>65629.824747474733</v>
      </c>
      <c r="J811" s="47">
        <v>63439.447168709856</v>
      </c>
      <c r="K811" s="39">
        <v>125548.19632653221</v>
      </c>
      <c r="V811" s="38" t="s">
        <v>331</v>
      </c>
      <c r="W811" s="28"/>
      <c r="X811" s="28"/>
      <c r="Y811" s="29"/>
      <c r="Z811" s="39">
        <f t="shared" ref="Z811:Z813" si="363">K811</f>
        <v>125548.19632653221</v>
      </c>
      <c r="AA811" s="47">
        <f>H811</f>
        <v>44444.126100328765</v>
      </c>
      <c r="AB811" s="47">
        <f>J811</f>
        <v>63439.447168709856</v>
      </c>
      <c r="AC811" s="1"/>
    </row>
    <row r="812" spans="1:32" ht="15" customHeight="1" x14ac:dyDescent="0.15">
      <c r="B812" s="38" t="s">
        <v>257</v>
      </c>
      <c r="C812" s="28"/>
      <c r="D812" s="28"/>
      <c r="E812" s="29"/>
      <c r="F812" s="206">
        <v>1288045.111111111</v>
      </c>
      <c r="G812" s="206">
        <v>1288045.111111111</v>
      </c>
      <c r="H812" s="206">
        <v>458000</v>
      </c>
      <c r="I812" s="206">
        <v>833333.33333333337</v>
      </c>
      <c r="J812" s="206">
        <v>548000</v>
      </c>
      <c r="K812" s="206">
        <v>1288045.111111111</v>
      </c>
      <c r="V812" s="38" t="s">
        <v>257</v>
      </c>
      <c r="W812" s="28"/>
      <c r="X812" s="28"/>
      <c r="Y812" s="29"/>
      <c r="Z812" s="206">
        <f t="shared" si="363"/>
        <v>1288045.111111111</v>
      </c>
      <c r="AA812" s="206">
        <f>H812</f>
        <v>458000</v>
      </c>
      <c r="AB812" s="206">
        <f>J812</f>
        <v>548000</v>
      </c>
      <c r="AC812" s="1"/>
    </row>
    <row r="813" spans="1:32" ht="15" customHeight="1" x14ac:dyDescent="0.15">
      <c r="B813" s="38" t="s">
        <v>258</v>
      </c>
      <c r="C813" s="28"/>
      <c r="D813" s="28"/>
      <c r="E813" s="29"/>
      <c r="F813" s="47">
        <v>0</v>
      </c>
      <c r="G813" s="47">
        <v>0</v>
      </c>
      <c r="H813" s="47">
        <v>0</v>
      </c>
      <c r="I813" s="47">
        <v>0</v>
      </c>
      <c r="J813" s="47">
        <v>0</v>
      </c>
      <c r="K813" s="47">
        <v>0</v>
      </c>
      <c r="V813" s="38" t="s">
        <v>258</v>
      </c>
      <c r="W813" s="28"/>
      <c r="X813" s="28"/>
      <c r="Y813" s="29"/>
      <c r="Z813" s="47">
        <f t="shared" si="363"/>
        <v>0</v>
      </c>
      <c r="AA813" s="47">
        <f>H813</f>
        <v>0</v>
      </c>
      <c r="AB813" s="47">
        <f>J813</f>
        <v>0</v>
      </c>
      <c r="AC813" s="1"/>
    </row>
    <row r="814" spans="1:32" ht="15" customHeight="1" x14ac:dyDescent="0.15">
      <c r="B814" s="62"/>
      <c r="C814" s="45"/>
      <c r="D814" s="45"/>
      <c r="E814" s="45"/>
      <c r="F814" s="108"/>
      <c r="G814" s="30"/>
      <c r="H814" s="30"/>
      <c r="I814" s="108"/>
      <c r="J814" s="30"/>
      <c r="K814" s="108"/>
      <c r="L814" s="30"/>
      <c r="M814" s="108"/>
      <c r="N814" s="30"/>
      <c r="O814" s="30"/>
      <c r="P814" s="108"/>
      <c r="Q814" s="108"/>
      <c r="R814" s="30"/>
      <c r="S814" s="30"/>
      <c r="T814" s="30"/>
      <c r="V814" s="62"/>
      <c r="W814" s="45"/>
      <c r="X814" s="45"/>
      <c r="Y814" s="45"/>
      <c r="Z814" s="108"/>
      <c r="AA814" s="30"/>
      <c r="AB814" s="30"/>
      <c r="AC814" s="30"/>
      <c r="AD814" s="30"/>
      <c r="AE814" s="108"/>
      <c r="AF814" s="30"/>
    </row>
    <row r="815" spans="1:32" ht="15" customHeight="1" x14ac:dyDescent="0.15">
      <c r="A815" s="1" t="s">
        <v>562</v>
      </c>
      <c r="B815" s="169"/>
      <c r="C815" s="109"/>
      <c r="D815" s="109"/>
      <c r="E815" s="109"/>
      <c r="K815" s="7"/>
      <c r="R815" s="30"/>
      <c r="S815" s="30"/>
      <c r="T815" s="30"/>
      <c r="V815" s="169"/>
      <c r="W815" s="109"/>
      <c r="X815" s="109"/>
      <c r="Y815" s="109"/>
      <c r="AB815" s="1"/>
      <c r="AC815" s="1"/>
      <c r="AF815" s="30"/>
    </row>
    <row r="816" spans="1:32" ht="15" customHeight="1" x14ac:dyDescent="0.15">
      <c r="B816" s="64"/>
      <c r="C816" s="33"/>
      <c r="D816" s="33"/>
      <c r="E816" s="33"/>
      <c r="F816" s="328"/>
      <c r="G816" s="329"/>
      <c r="H816" s="86" t="s">
        <v>2</v>
      </c>
      <c r="I816" s="86"/>
      <c r="J816" s="329"/>
      <c r="K816" s="329"/>
      <c r="L816" s="330"/>
      <c r="M816" s="329"/>
      <c r="N816" s="86" t="s">
        <v>3</v>
      </c>
      <c r="O816" s="86"/>
      <c r="P816" s="329"/>
      <c r="Q816" s="331"/>
      <c r="R816" s="30"/>
      <c r="S816" s="30"/>
      <c r="T816" s="30"/>
      <c r="V816" s="64"/>
      <c r="W816" s="33"/>
      <c r="X816" s="33"/>
      <c r="Y816" s="33"/>
      <c r="Z816" s="79"/>
      <c r="AA816" s="83" t="s">
        <v>2</v>
      </c>
      <c r="AB816" s="86"/>
      <c r="AC816" s="103"/>
      <c r="AD816" s="83" t="s">
        <v>3</v>
      </c>
      <c r="AE816" s="84"/>
      <c r="AF816" s="30"/>
    </row>
    <row r="817" spans="1:32" ht="21" x14ac:dyDescent="0.15">
      <c r="B817" s="34"/>
      <c r="E817" s="75"/>
      <c r="F817" s="94" t="s">
        <v>389</v>
      </c>
      <c r="G817" s="94" t="s">
        <v>183</v>
      </c>
      <c r="H817" s="94" t="s">
        <v>184</v>
      </c>
      <c r="I817" s="94" t="s">
        <v>390</v>
      </c>
      <c r="J817" s="99" t="s">
        <v>186</v>
      </c>
      <c r="K817" s="94" t="s">
        <v>590</v>
      </c>
      <c r="L817" s="102" t="s">
        <v>389</v>
      </c>
      <c r="M817" s="94" t="s">
        <v>183</v>
      </c>
      <c r="N817" s="94" t="s">
        <v>184</v>
      </c>
      <c r="O817" s="94" t="s">
        <v>390</v>
      </c>
      <c r="P817" s="94" t="s">
        <v>186</v>
      </c>
      <c r="Q817" s="94" t="s">
        <v>590</v>
      </c>
      <c r="R817" s="30"/>
      <c r="S817" s="30"/>
      <c r="T817" s="30"/>
      <c r="V817" s="34"/>
      <c r="Y817" s="75"/>
      <c r="Z817" s="94" t="s">
        <v>518</v>
      </c>
      <c r="AA817" s="94" t="s">
        <v>184</v>
      </c>
      <c r="AB817" s="99" t="s">
        <v>186</v>
      </c>
      <c r="AC817" s="102" t="s">
        <v>518</v>
      </c>
      <c r="AD817" s="94" t="s">
        <v>184</v>
      </c>
      <c r="AE817" s="94" t="s">
        <v>186</v>
      </c>
      <c r="AF817" s="30"/>
    </row>
    <row r="818" spans="1:32" ht="15" customHeight="1" x14ac:dyDescent="0.15">
      <c r="B818" s="35"/>
      <c r="C818" s="36"/>
      <c r="D818" s="36"/>
      <c r="E818" s="76"/>
      <c r="F818" s="37"/>
      <c r="G818" s="37"/>
      <c r="H818" s="37"/>
      <c r="I818" s="37"/>
      <c r="J818" s="66"/>
      <c r="K818" s="37"/>
      <c r="L818" s="104">
        <f t="shared" ref="L818:Q818" si="364">F$13</f>
        <v>1854</v>
      </c>
      <c r="M818" s="2">
        <f t="shared" si="364"/>
        <v>1019</v>
      </c>
      <c r="N818" s="2">
        <f t="shared" si="364"/>
        <v>835</v>
      </c>
      <c r="O818" s="2">
        <f t="shared" si="364"/>
        <v>1101</v>
      </c>
      <c r="P818" s="2">
        <f t="shared" si="364"/>
        <v>955</v>
      </c>
      <c r="Q818" s="2">
        <f t="shared" si="364"/>
        <v>1165</v>
      </c>
      <c r="R818" s="30"/>
      <c r="S818" s="30"/>
      <c r="T818" s="30"/>
      <c r="V818" s="35"/>
      <c r="W818" s="36"/>
      <c r="X818" s="36"/>
      <c r="Y818" s="76"/>
      <c r="Z818" s="37"/>
      <c r="AA818" s="37"/>
      <c r="AB818" s="66"/>
      <c r="AC818" s="104">
        <f>Q818</f>
        <v>1165</v>
      </c>
      <c r="AD818" s="2">
        <f>N818</f>
        <v>835</v>
      </c>
      <c r="AE818" s="2">
        <f>P818</f>
        <v>955</v>
      </c>
      <c r="AF818" s="30"/>
    </row>
    <row r="819" spans="1:32" ht="15" customHeight="1" x14ac:dyDescent="0.15">
      <c r="B819" s="34" t="s">
        <v>396</v>
      </c>
      <c r="F819" s="17">
        <v>89</v>
      </c>
      <c r="G819" s="17">
        <v>20</v>
      </c>
      <c r="H819" s="17">
        <v>69</v>
      </c>
      <c r="I819" s="17">
        <v>95</v>
      </c>
      <c r="J819" s="100">
        <v>89</v>
      </c>
      <c r="K819" s="17">
        <v>26</v>
      </c>
      <c r="L819" s="105">
        <f t="shared" ref="L819:Q826" si="365">F819/L$818*100</f>
        <v>4.8004314994606254</v>
      </c>
      <c r="M819" s="96">
        <f t="shared" si="365"/>
        <v>1.9627085377821394</v>
      </c>
      <c r="N819" s="3">
        <f t="shared" si="365"/>
        <v>8.2634730538922163</v>
      </c>
      <c r="O819" s="3">
        <f t="shared" si="365"/>
        <v>8.628519527702089</v>
      </c>
      <c r="P819" s="3">
        <f t="shared" si="365"/>
        <v>9.3193717277486918</v>
      </c>
      <c r="Q819" s="3">
        <f t="shared" si="365"/>
        <v>2.2317596566523603</v>
      </c>
      <c r="R819" s="108"/>
      <c r="S819" s="108"/>
      <c r="T819" s="108"/>
      <c r="V819" s="34" t="s">
        <v>396</v>
      </c>
      <c r="Z819" s="17">
        <f>K819</f>
        <v>26</v>
      </c>
      <c r="AA819" s="17">
        <f t="shared" ref="AA819:AA826" si="366">H819</f>
        <v>69</v>
      </c>
      <c r="AB819" s="100">
        <f t="shared" ref="AB819:AB826" si="367">J819</f>
        <v>89</v>
      </c>
      <c r="AC819" s="105">
        <f>Q819</f>
        <v>2.2317596566523603</v>
      </c>
      <c r="AD819" s="3">
        <f>N819</f>
        <v>8.2634730538922163</v>
      </c>
      <c r="AE819" s="3">
        <f>P819</f>
        <v>9.3193717277486918</v>
      </c>
      <c r="AF819" s="108"/>
    </row>
    <row r="820" spans="1:32" ht="15" customHeight="1" x14ac:dyDescent="0.15">
      <c r="B820" s="34" t="s">
        <v>397</v>
      </c>
      <c r="F820" s="18">
        <v>234</v>
      </c>
      <c r="G820" s="18">
        <v>76</v>
      </c>
      <c r="H820" s="18">
        <v>158</v>
      </c>
      <c r="I820" s="18">
        <v>256</v>
      </c>
      <c r="J820" s="67">
        <v>227</v>
      </c>
      <c r="K820" s="18">
        <v>105</v>
      </c>
      <c r="L820" s="106">
        <f t="shared" si="365"/>
        <v>12.621359223300971</v>
      </c>
      <c r="M820" s="24">
        <f t="shared" si="365"/>
        <v>7.4582924435721303</v>
      </c>
      <c r="N820" s="4">
        <f t="shared" si="365"/>
        <v>18.922155688622755</v>
      </c>
      <c r="O820" s="4">
        <f t="shared" si="365"/>
        <v>23.251589464123523</v>
      </c>
      <c r="P820" s="4">
        <f t="shared" si="365"/>
        <v>23.769633507853403</v>
      </c>
      <c r="Q820" s="4">
        <f t="shared" si="365"/>
        <v>9.0128755364806867</v>
      </c>
      <c r="R820" s="108"/>
      <c r="S820" s="108"/>
      <c r="T820" s="108"/>
      <c r="V820" s="34" t="s">
        <v>397</v>
      </c>
      <c r="Z820" s="18">
        <f t="shared" ref="Z820:Z826" si="368">K820</f>
        <v>105</v>
      </c>
      <c r="AA820" s="18">
        <f t="shared" si="366"/>
        <v>158</v>
      </c>
      <c r="AB820" s="67">
        <f t="shared" si="367"/>
        <v>227</v>
      </c>
      <c r="AC820" s="106">
        <f t="shared" ref="AC820:AC826" si="369">Q820</f>
        <v>9.0128755364806867</v>
      </c>
      <c r="AD820" s="4">
        <f t="shared" ref="AD820:AD826" si="370">N820</f>
        <v>18.922155688622755</v>
      </c>
      <c r="AE820" s="4">
        <f t="shared" ref="AE820:AE826" si="371">P820</f>
        <v>23.769633507853403</v>
      </c>
      <c r="AF820" s="108"/>
    </row>
    <row r="821" spans="1:32" ht="15" customHeight="1" x14ac:dyDescent="0.15">
      <c r="B821" s="34" t="s">
        <v>398</v>
      </c>
      <c r="F821" s="18">
        <v>222</v>
      </c>
      <c r="G821" s="18">
        <v>111</v>
      </c>
      <c r="H821" s="18">
        <v>111</v>
      </c>
      <c r="I821" s="18">
        <v>196</v>
      </c>
      <c r="J821" s="67">
        <v>168</v>
      </c>
      <c r="K821" s="18">
        <v>139</v>
      </c>
      <c r="L821" s="106">
        <f t="shared" si="365"/>
        <v>11.974110032362459</v>
      </c>
      <c r="M821" s="24">
        <f t="shared" si="365"/>
        <v>10.893032384690873</v>
      </c>
      <c r="N821" s="4">
        <f t="shared" si="365"/>
        <v>13.293413173652693</v>
      </c>
      <c r="O821" s="4">
        <f t="shared" si="365"/>
        <v>17.801998183469571</v>
      </c>
      <c r="P821" s="4">
        <f t="shared" si="365"/>
        <v>17.591623036649214</v>
      </c>
      <c r="Q821" s="4">
        <f t="shared" si="365"/>
        <v>11.931330472103003</v>
      </c>
      <c r="R821" s="108"/>
      <c r="S821" s="108"/>
      <c r="T821" s="108"/>
      <c r="V821" s="34" t="s">
        <v>398</v>
      </c>
      <c r="Z821" s="18">
        <f t="shared" si="368"/>
        <v>139</v>
      </c>
      <c r="AA821" s="18">
        <f t="shared" si="366"/>
        <v>111</v>
      </c>
      <c r="AB821" s="67">
        <f t="shared" si="367"/>
        <v>168</v>
      </c>
      <c r="AC821" s="106">
        <f t="shared" si="369"/>
        <v>11.931330472103003</v>
      </c>
      <c r="AD821" s="4">
        <f t="shared" si="370"/>
        <v>13.293413173652693</v>
      </c>
      <c r="AE821" s="4">
        <f t="shared" si="371"/>
        <v>17.591623036649214</v>
      </c>
      <c r="AF821" s="108"/>
    </row>
    <row r="822" spans="1:32" ht="15" customHeight="1" x14ac:dyDescent="0.15">
      <c r="B822" s="34" t="s">
        <v>399</v>
      </c>
      <c r="F822" s="18">
        <v>160</v>
      </c>
      <c r="G822" s="18">
        <v>113</v>
      </c>
      <c r="H822" s="18">
        <v>47</v>
      </c>
      <c r="I822" s="18">
        <v>82</v>
      </c>
      <c r="J822" s="67">
        <v>77</v>
      </c>
      <c r="K822" s="18">
        <v>118</v>
      </c>
      <c r="L822" s="106">
        <f t="shared" si="365"/>
        <v>8.6299892125134843</v>
      </c>
      <c r="M822" s="24">
        <f t="shared" si="365"/>
        <v>11.089303238469087</v>
      </c>
      <c r="N822" s="4">
        <f t="shared" si="365"/>
        <v>5.6287425149700603</v>
      </c>
      <c r="O822" s="4">
        <f t="shared" si="365"/>
        <v>7.447774750227067</v>
      </c>
      <c r="P822" s="4">
        <f t="shared" si="365"/>
        <v>8.0628272251308903</v>
      </c>
      <c r="Q822" s="4">
        <f t="shared" si="365"/>
        <v>10.128755364806867</v>
      </c>
      <c r="R822" s="108"/>
      <c r="S822" s="108"/>
      <c r="T822" s="108"/>
      <c r="V822" s="34" t="s">
        <v>399</v>
      </c>
      <c r="Z822" s="18">
        <f t="shared" si="368"/>
        <v>118</v>
      </c>
      <c r="AA822" s="18">
        <f t="shared" si="366"/>
        <v>47</v>
      </c>
      <c r="AB822" s="67">
        <f t="shared" si="367"/>
        <v>77</v>
      </c>
      <c r="AC822" s="106">
        <f t="shared" si="369"/>
        <v>10.128755364806867</v>
      </c>
      <c r="AD822" s="4">
        <f t="shared" si="370"/>
        <v>5.6287425149700603</v>
      </c>
      <c r="AE822" s="4">
        <f t="shared" si="371"/>
        <v>8.0628272251308903</v>
      </c>
      <c r="AF822" s="108"/>
    </row>
    <row r="823" spans="1:32" ht="15" customHeight="1" x14ac:dyDescent="0.15">
      <c r="B823" s="34" t="s">
        <v>400</v>
      </c>
      <c r="F823" s="18">
        <v>99</v>
      </c>
      <c r="G823" s="18">
        <v>72</v>
      </c>
      <c r="H823" s="18">
        <v>27</v>
      </c>
      <c r="I823" s="18">
        <v>28</v>
      </c>
      <c r="J823" s="67">
        <v>23</v>
      </c>
      <c r="K823" s="18">
        <v>77</v>
      </c>
      <c r="L823" s="106">
        <f t="shared" si="365"/>
        <v>5.3398058252427179</v>
      </c>
      <c r="M823" s="24">
        <f t="shared" si="365"/>
        <v>7.0657507360157021</v>
      </c>
      <c r="N823" s="4">
        <f t="shared" si="365"/>
        <v>3.2335329341317367</v>
      </c>
      <c r="O823" s="4">
        <f t="shared" si="365"/>
        <v>2.5431425976385107</v>
      </c>
      <c r="P823" s="4">
        <f t="shared" si="365"/>
        <v>2.408376963350785</v>
      </c>
      <c r="Q823" s="4">
        <f t="shared" si="365"/>
        <v>6.6094420600858363</v>
      </c>
      <c r="R823" s="108"/>
      <c r="S823" s="108"/>
      <c r="T823" s="108"/>
      <c r="V823" s="34" t="s">
        <v>400</v>
      </c>
      <c r="Z823" s="18">
        <f t="shared" si="368"/>
        <v>77</v>
      </c>
      <c r="AA823" s="18">
        <f t="shared" si="366"/>
        <v>27</v>
      </c>
      <c r="AB823" s="67">
        <f t="shared" si="367"/>
        <v>23</v>
      </c>
      <c r="AC823" s="106">
        <f t="shared" si="369"/>
        <v>6.6094420600858363</v>
      </c>
      <c r="AD823" s="4">
        <f t="shared" si="370"/>
        <v>3.2335329341317367</v>
      </c>
      <c r="AE823" s="4">
        <f t="shared" si="371"/>
        <v>2.408376963350785</v>
      </c>
      <c r="AF823" s="108"/>
    </row>
    <row r="824" spans="1:32" ht="15" customHeight="1" x14ac:dyDescent="0.15">
      <c r="B824" s="34" t="s">
        <v>401</v>
      </c>
      <c r="F824" s="18">
        <v>162</v>
      </c>
      <c r="G824" s="18">
        <v>149</v>
      </c>
      <c r="H824" s="18">
        <v>13</v>
      </c>
      <c r="I824" s="18">
        <v>9</v>
      </c>
      <c r="J824" s="67">
        <v>6</v>
      </c>
      <c r="K824" s="18">
        <v>152</v>
      </c>
      <c r="L824" s="106">
        <f t="shared" si="365"/>
        <v>8.7378640776699026</v>
      </c>
      <c r="M824" s="24">
        <f t="shared" si="365"/>
        <v>14.622178606476938</v>
      </c>
      <c r="N824" s="4">
        <f t="shared" si="365"/>
        <v>1.5568862275449102</v>
      </c>
      <c r="O824" s="4">
        <f t="shared" si="365"/>
        <v>0.81743869209809261</v>
      </c>
      <c r="P824" s="4">
        <f t="shared" si="365"/>
        <v>0.62827225130890052</v>
      </c>
      <c r="Q824" s="4">
        <f t="shared" si="365"/>
        <v>13.047210300429185</v>
      </c>
      <c r="R824" s="108"/>
      <c r="S824" s="108"/>
      <c r="T824" s="108"/>
      <c r="V824" s="34" t="s">
        <v>401</v>
      </c>
      <c r="Z824" s="18">
        <f t="shared" si="368"/>
        <v>152</v>
      </c>
      <c r="AA824" s="18">
        <f t="shared" si="366"/>
        <v>13</v>
      </c>
      <c r="AB824" s="67">
        <f t="shared" si="367"/>
        <v>6</v>
      </c>
      <c r="AC824" s="106">
        <f t="shared" si="369"/>
        <v>13.047210300429185</v>
      </c>
      <c r="AD824" s="4">
        <f t="shared" si="370"/>
        <v>1.5568862275449102</v>
      </c>
      <c r="AE824" s="4">
        <f t="shared" si="371"/>
        <v>0.62827225130890052</v>
      </c>
      <c r="AF824" s="108"/>
    </row>
    <row r="825" spans="1:32" ht="15" customHeight="1" x14ac:dyDescent="0.15">
      <c r="B825" s="34" t="s">
        <v>402</v>
      </c>
      <c r="F825" s="18">
        <v>274</v>
      </c>
      <c r="G825" s="18">
        <v>253</v>
      </c>
      <c r="H825" s="18">
        <v>21</v>
      </c>
      <c r="I825" s="18">
        <v>17</v>
      </c>
      <c r="J825" s="67">
        <v>6</v>
      </c>
      <c r="K825" s="18">
        <v>264</v>
      </c>
      <c r="L825" s="106">
        <f t="shared" si="365"/>
        <v>14.778856526429344</v>
      </c>
      <c r="M825" s="24">
        <f t="shared" si="365"/>
        <v>24.828263002944063</v>
      </c>
      <c r="N825" s="4">
        <f t="shared" si="365"/>
        <v>2.5149700598802394</v>
      </c>
      <c r="O825" s="4">
        <f t="shared" si="365"/>
        <v>1.5440508628519529</v>
      </c>
      <c r="P825" s="4">
        <f t="shared" si="365"/>
        <v>0.62827225130890052</v>
      </c>
      <c r="Q825" s="4">
        <f t="shared" si="365"/>
        <v>22.660944206008583</v>
      </c>
      <c r="R825" s="108"/>
      <c r="S825" s="108"/>
      <c r="T825" s="108"/>
      <c r="V825" s="34" t="s">
        <v>402</v>
      </c>
      <c r="Z825" s="18">
        <f t="shared" si="368"/>
        <v>264</v>
      </c>
      <c r="AA825" s="18">
        <f t="shared" si="366"/>
        <v>21</v>
      </c>
      <c r="AB825" s="67">
        <f t="shared" si="367"/>
        <v>6</v>
      </c>
      <c r="AC825" s="106">
        <f t="shared" si="369"/>
        <v>22.660944206008583</v>
      </c>
      <c r="AD825" s="4">
        <f t="shared" si="370"/>
        <v>2.5149700598802394</v>
      </c>
      <c r="AE825" s="4">
        <f t="shared" si="371"/>
        <v>0.62827225130890052</v>
      </c>
      <c r="AF825" s="108"/>
    </row>
    <row r="826" spans="1:32" ht="15" customHeight="1" x14ac:dyDescent="0.15">
      <c r="B826" s="34" t="s">
        <v>141</v>
      </c>
      <c r="F826" s="18">
        <v>614</v>
      </c>
      <c r="G826" s="18">
        <v>225</v>
      </c>
      <c r="H826" s="18">
        <v>389</v>
      </c>
      <c r="I826" s="18">
        <v>418</v>
      </c>
      <c r="J826" s="67">
        <v>359</v>
      </c>
      <c r="K826" s="18">
        <v>284</v>
      </c>
      <c r="L826" s="106">
        <f t="shared" si="365"/>
        <v>33.117583603020492</v>
      </c>
      <c r="M826" s="24">
        <f t="shared" si="365"/>
        <v>22.080471050049066</v>
      </c>
      <c r="N826" s="4">
        <f t="shared" si="365"/>
        <v>46.58682634730539</v>
      </c>
      <c r="O826" s="4">
        <f t="shared" si="365"/>
        <v>37.96548592188919</v>
      </c>
      <c r="P826" s="4">
        <f t="shared" si="365"/>
        <v>37.59162303664921</v>
      </c>
      <c r="Q826" s="4">
        <f t="shared" si="365"/>
        <v>24.377682403433475</v>
      </c>
      <c r="R826" s="108"/>
      <c r="S826" s="108"/>
      <c r="T826" s="108"/>
      <c r="V826" s="34" t="s">
        <v>141</v>
      </c>
      <c r="Z826" s="18">
        <f t="shared" si="368"/>
        <v>284</v>
      </c>
      <c r="AA826" s="18">
        <f t="shared" si="366"/>
        <v>389</v>
      </c>
      <c r="AB826" s="67">
        <f t="shared" si="367"/>
        <v>359</v>
      </c>
      <c r="AC826" s="106">
        <f t="shared" si="369"/>
        <v>24.377682403433475</v>
      </c>
      <c r="AD826" s="4">
        <f t="shared" si="370"/>
        <v>46.58682634730539</v>
      </c>
      <c r="AE826" s="4">
        <f t="shared" si="371"/>
        <v>37.59162303664921</v>
      </c>
      <c r="AF826" s="108"/>
    </row>
    <row r="827" spans="1:32" ht="15" customHeight="1" x14ac:dyDescent="0.15">
      <c r="B827" s="38" t="s">
        <v>1</v>
      </c>
      <c r="C827" s="28"/>
      <c r="D827" s="28"/>
      <c r="E827" s="29"/>
      <c r="F827" s="39">
        <f t="shared" ref="F827:K827" si="372">SUM(F819:F826)</f>
        <v>1854</v>
      </c>
      <c r="G827" s="39">
        <f t="shared" si="372"/>
        <v>1019</v>
      </c>
      <c r="H827" s="39">
        <f t="shared" si="372"/>
        <v>835</v>
      </c>
      <c r="I827" s="39">
        <f t="shared" si="372"/>
        <v>1101</v>
      </c>
      <c r="J827" s="68">
        <f t="shared" si="372"/>
        <v>955</v>
      </c>
      <c r="K827" s="39">
        <f t="shared" si="372"/>
        <v>1165</v>
      </c>
      <c r="L827" s="107">
        <f t="shared" ref="L827:Q827" si="373">SUM(L819:L826)</f>
        <v>100</v>
      </c>
      <c r="M827" s="25">
        <f t="shared" si="373"/>
        <v>100</v>
      </c>
      <c r="N827" s="6">
        <f t="shared" si="373"/>
        <v>100</v>
      </c>
      <c r="O827" s="6">
        <f t="shared" si="373"/>
        <v>100</v>
      </c>
      <c r="P827" s="6">
        <f t="shared" si="373"/>
        <v>100</v>
      </c>
      <c r="Q827" s="6">
        <f t="shared" si="373"/>
        <v>100</v>
      </c>
      <c r="R827" s="30"/>
      <c r="S827" s="30"/>
      <c r="T827" s="30"/>
      <c r="V827" s="38" t="s">
        <v>1</v>
      </c>
      <c r="W827" s="28"/>
      <c r="X827" s="28"/>
      <c r="Y827" s="29"/>
      <c r="Z827" s="39">
        <f t="shared" ref="Z827:AE827" si="374">SUM(Z819:Z826)</f>
        <v>1165</v>
      </c>
      <c r="AA827" s="39">
        <f t="shared" si="374"/>
        <v>835</v>
      </c>
      <c r="AB827" s="68">
        <f t="shared" si="374"/>
        <v>955</v>
      </c>
      <c r="AC827" s="107">
        <f t="shared" si="374"/>
        <v>100</v>
      </c>
      <c r="AD827" s="6">
        <f t="shared" si="374"/>
        <v>100</v>
      </c>
      <c r="AE827" s="6">
        <f t="shared" si="374"/>
        <v>100</v>
      </c>
      <c r="AF827" s="30"/>
    </row>
    <row r="828" spans="1:32" ht="15" customHeight="1" x14ac:dyDescent="0.15">
      <c r="B828" s="38" t="s">
        <v>256</v>
      </c>
      <c r="C828" s="28"/>
      <c r="D828" s="28"/>
      <c r="E828" s="29"/>
      <c r="F828" s="39">
        <v>6211.9198532312139</v>
      </c>
      <c r="G828" s="47">
        <v>7717.9896614701738</v>
      </c>
      <c r="H828" s="47">
        <v>3530.7103739896338</v>
      </c>
      <c r="I828" s="47">
        <v>3355.2950634323183</v>
      </c>
      <c r="J828" s="47">
        <v>3162.5927572277033</v>
      </c>
      <c r="K828" s="39">
        <v>7417.5312556457211</v>
      </c>
      <c r="R828" s="30"/>
      <c r="S828" s="30"/>
      <c r="T828" s="30"/>
      <c r="V828" s="38" t="s">
        <v>256</v>
      </c>
      <c r="W828" s="28"/>
      <c r="X828" s="28"/>
      <c r="Y828" s="29"/>
      <c r="Z828" s="39">
        <f>K828</f>
        <v>7417.5312556457211</v>
      </c>
      <c r="AA828" s="47">
        <f>H828</f>
        <v>3530.7103739896338</v>
      </c>
      <c r="AB828" s="47">
        <f>J828</f>
        <v>3162.5927572277033</v>
      </c>
      <c r="AC828" s="1"/>
      <c r="AF828" s="30"/>
    </row>
    <row r="829" spans="1:32" ht="15" customHeight="1" x14ac:dyDescent="0.15">
      <c r="B829" s="38" t="s">
        <v>331</v>
      </c>
      <c r="C829" s="28"/>
      <c r="D829" s="28"/>
      <c r="E829" s="29"/>
      <c r="F829" s="39">
        <v>5462.0438310189866</v>
      </c>
      <c r="G829" s="47">
        <v>6869.7002637618307</v>
      </c>
      <c r="H829" s="47">
        <v>3223.307771815018</v>
      </c>
      <c r="I829" s="47">
        <v>3087.9069421436197</v>
      </c>
      <c r="J829" s="47">
        <v>3030.6375304797457</v>
      </c>
      <c r="K829" s="39">
        <v>6559.2168392980684</v>
      </c>
      <c r="R829" s="30"/>
      <c r="S829" s="30"/>
      <c r="T829" s="30"/>
      <c r="V829" s="38" t="s">
        <v>331</v>
      </c>
      <c r="W829" s="28"/>
      <c r="X829" s="28"/>
      <c r="Y829" s="29"/>
      <c r="Z829" s="39">
        <f t="shared" ref="Z829:Z830" si="375">K829</f>
        <v>6559.2168392980684</v>
      </c>
      <c r="AA829" s="47">
        <f>H829</f>
        <v>3223.307771815018</v>
      </c>
      <c r="AB829" s="47">
        <f>J829</f>
        <v>3030.6375304797457</v>
      </c>
      <c r="AC829" s="1"/>
      <c r="AF829" s="30"/>
    </row>
    <row r="830" spans="1:32" ht="15" customHeight="1" x14ac:dyDescent="0.15">
      <c r="B830" s="38" t="s">
        <v>403</v>
      </c>
      <c r="C830" s="28"/>
      <c r="D830" s="28"/>
      <c r="E830" s="29"/>
      <c r="F830" s="39">
        <v>4430.9523809523807</v>
      </c>
      <c r="G830" s="47">
        <v>6036.9497286332989</v>
      </c>
      <c r="H830" s="47">
        <v>2984.0987279563569</v>
      </c>
      <c r="I830" s="47">
        <v>2944.4444444444443</v>
      </c>
      <c r="J830" s="47">
        <v>2852.5329069336299</v>
      </c>
      <c r="K830" s="39">
        <v>5555.5555555555557</v>
      </c>
      <c r="R830" s="30"/>
      <c r="S830" s="30"/>
      <c r="T830" s="30"/>
      <c r="V830" s="38" t="s">
        <v>403</v>
      </c>
      <c r="W830" s="28"/>
      <c r="X830" s="28"/>
      <c r="Y830" s="29"/>
      <c r="Z830" s="39">
        <f t="shared" si="375"/>
        <v>5555.5555555555557</v>
      </c>
      <c r="AA830" s="47">
        <f>H830</f>
        <v>2984.0987279563569</v>
      </c>
      <c r="AB830" s="47">
        <f>J830</f>
        <v>2852.5329069336299</v>
      </c>
      <c r="AC830" s="1"/>
      <c r="AF830" s="30"/>
    </row>
    <row r="831" spans="1:32" ht="15" customHeight="1" x14ac:dyDescent="0.15">
      <c r="B831" s="62"/>
      <c r="C831" s="45"/>
      <c r="D831" s="45"/>
      <c r="E831" s="45"/>
      <c r="F831" s="108"/>
      <c r="G831" s="30"/>
      <c r="H831" s="30"/>
      <c r="I831" s="108"/>
      <c r="J831" s="30"/>
      <c r="K831" s="108"/>
      <c r="L831" s="30"/>
      <c r="M831" s="108"/>
      <c r="N831" s="30"/>
      <c r="O831" s="30"/>
      <c r="P831" s="108"/>
      <c r="Q831" s="108"/>
      <c r="R831" s="30"/>
      <c r="S831" s="30"/>
      <c r="T831" s="30"/>
      <c r="V831" s="62"/>
      <c r="W831" s="45"/>
      <c r="X831" s="45"/>
      <c r="Y831" s="45"/>
      <c r="Z831" s="108"/>
      <c r="AA831" s="30"/>
      <c r="AB831" s="30"/>
      <c r="AC831" s="30"/>
      <c r="AD831" s="30"/>
      <c r="AE831" s="108"/>
      <c r="AF831" s="30"/>
    </row>
    <row r="832" spans="1:32" ht="15" customHeight="1" x14ac:dyDescent="0.15">
      <c r="A832" s="1" t="s">
        <v>465</v>
      </c>
      <c r="B832" s="22"/>
      <c r="K832" s="7"/>
      <c r="M832" s="7"/>
      <c r="O832" s="240"/>
      <c r="V832" s="22"/>
      <c r="AB832" s="1"/>
      <c r="AC832" s="1"/>
    </row>
    <row r="833" spans="2:41" ht="13.7" customHeight="1" x14ac:dyDescent="0.15">
      <c r="B833" s="64"/>
      <c r="C833" s="33"/>
      <c r="D833" s="33"/>
      <c r="E833" s="33"/>
      <c r="F833" s="328"/>
      <c r="G833" s="329"/>
      <c r="H833" s="86" t="s">
        <v>2</v>
      </c>
      <c r="I833" s="86"/>
      <c r="J833" s="329"/>
      <c r="K833" s="329"/>
      <c r="L833" s="330"/>
      <c r="M833" s="329"/>
      <c r="N833" s="86" t="s">
        <v>3</v>
      </c>
      <c r="O833" s="86"/>
      <c r="P833" s="329"/>
      <c r="Q833" s="331"/>
      <c r="V833" s="64"/>
      <c r="W833" s="33"/>
      <c r="X833" s="33"/>
      <c r="Y833" s="33"/>
      <c r="Z833" s="79"/>
      <c r="AA833" s="83" t="s">
        <v>2</v>
      </c>
      <c r="AB833" s="86"/>
      <c r="AC833" s="103"/>
      <c r="AD833" s="83" t="s">
        <v>3</v>
      </c>
      <c r="AE833" s="84"/>
    </row>
    <row r="834" spans="2:41" ht="22.7" customHeight="1" x14ac:dyDescent="0.15">
      <c r="B834" s="34"/>
      <c r="E834" s="75"/>
      <c r="F834" s="94" t="s">
        <v>389</v>
      </c>
      <c r="G834" s="94" t="s">
        <v>183</v>
      </c>
      <c r="H834" s="94" t="s">
        <v>184</v>
      </c>
      <c r="I834" s="94" t="s">
        <v>390</v>
      </c>
      <c r="J834" s="99" t="s">
        <v>186</v>
      </c>
      <c r="K834" s="94" t="s">
        <v>590</v>
      </c>
      <c r="L834" s="102" t="s">
        <v>389</v>
      </c>
      <c r="M834" s="94" t="s">
        <v>183</v>
      </c>
      <c r="N834" s="94" t="s">
        <v>184</v>
      </c>
      <c r="O834" s="94" t="s">
        <v>390</v>
      </c>
      <c r="P834" s="94" t="s">
        <v>186</v>
      </c>
      <c r="Q834" s="94" t="s">
        <v>590</v>
      </c>
      <c r="V834" s="34"/>
      <c r="Y834" s="75"/>
      <c r="Z834" s="94" t="s">
        <v>518</v>
      </c>
      <c r="AA834" s="94" t="s">
        <v>184</v>
      </c>
      <c r="AB834" s="99" t="s">
        <v>186</v>
      </c>
      <c r="AC834" s="102" t="s">
        <v>518</v>
      </c>
      <c r="AD834" s="94" t="s">
        <v>184</v>
      </c>
      <c r="AE834" s="94" t="s">
        <v>186</v>
      </c>
    </row>
    <row r="835" spans="2:41" ht="12" customHeight="1" x14ac:dyDescent="0.15">
      <c r="B835" s="35"/>
      <c r="C835" s="36"/>
      <c r="D835" s="36"/>
      <c r="E835" s="76"/>
      <c r="F835" s="37"/>
      <c r="G835" s="37"/>
      <c r="H835" s="37"/>
      <c r="I835" s="37"/>
      <c r="J835" s="66"/>
      <c r="K835" s="37"/>
      <c r="L835" s="104">
        <f t="shared" ref="L835:Q835" si="376">F$13</f>
        <v>1854</v>
      </c>
      <c r="M835" s="2">
        <f t="shared" si="376"/>
        <v>1019</v>
      </c>
      <c r="N835" s="2">
        <f t="shared" si="376"/>
        <v>835</v>
      </c>
      <c r="O835" s="2">
        <f t="shared" si="376"/>
        <v>1101</v>
      </c>
      <c r="P835" s="2">
        <f t="shared" si="376"/>
        <v>955</v>
      </c>
      <c r="Q835" s="2">
        <f t="shared" si="376"/>
        <v>1165</v>
      </c>
      <c r="V835" s="35"/>
      <c r="W835" s="36"/>
      <c r="X835" s="36"/>
      <c r="Y835" s="76"/>
      <c r="Z835" s="37"/>
      <c r="AA835" s="37"/>
      <c r="AB835" s="66"/>
      <c r="AC835" s="104">
        <f>Q835</f>
        <v>1165</v>
      </c>
      <c r="AD835" s="2">
        <f>N835</f>
        <v>835</v>
      </c>
      <c r="AE835" s="2">
        <f>P835</f>
        <v>955</v>
      </c>
    </row>
    <row r="836" spans="2:41" ht="15" customHeight="1" x14ac:dyDescent="0.15">
      <c r="B836" s="34" t="s">
        <v>237</v>
      </c>
      <c r="F836" s="17">
        <v>104</v>
      </c>
      <c r="G836" s="17">
        <v>90</v>
      </c>
      <c r="H836" s="17">
        <v>14</v>
      </c>
      <c r="I836" s="17">
        <v>8</v>
      </c>
      <c r="J836" s="100">
        <v>6</v>
      </c>
      <c r="K836" s="17">
        <v>92</v>
      </c>
      <c r="L836" s="105">
        <f>F836/L$835*100</f>
        <v>5.6094929881337654</v>
      </c>
      <c r="M836" s="96">
        <f t="shared" ref="M836:Q846" si="377">G836/M$835*100</f>
        <v>8.8321884200196266</v>
      </c>
      <c r="N836" s="3">
        <f t="shared" si="377"/>
        <v>1.6766467065868262</v>
      </c>
      <c r="O836" s="3">
        <f t="shared" si="377"/>
        <v>0.72661217075386009</v>
      </c>
      <c r="P836" s="3">
        <f t="shared" si="377"/>
        <v>0.62827225130890052</v>
      </c>
      <c r="Q836" s="3">
        <f t="shared" si="377"/>
        <v>7.896995708154507</v>
      </c>
      <c r="V836" s="34" t="s">
        <v>237</v>
      </c>
      <c r="Z836" s="17">
        <f>K836</f>
        <v>92</v>
      </c>
      <c r="AA836" s="17">
        <f t="shared" ref="AA836:AA846" si="378">H836</f>
        <v>14</v>
      </c>
      <c r="AB836" s="100">
        <f t="shared" ref="AB836:AB846" si="379">J836</f>
        <v>6</v>
      </c>
      <c r="AC836" s="105">
        <f>Q836</f>
        <v>7.896995708154507</v>
      </c>
      <c r="AD836" s="3">
        <f>N836</f>
        <v>1.6766467065868262</v>
      </c>
      <c r="AE836" s="3">
        <f>P836</f>
        <v>0.62827225130890052</v>
      </c>
      <c r="AK836" s="162"/>
      <c r="AL836" s="162"/>
      <c r="AM836" s="162"/>
      <c r="AN836" s="162"/>
      <c r="AO836" s="162"/>
    </row>
    <row r="837" spans="2:41" ht="15" customHeight="1" x14ac:dyDescent="0.15">
      <c r="B837" s="34" t="s">
        <v>557</v>
      </c>
      <c r="F837" s="18">
        <v>156</v>
      </c>
      <c r="G837" s="18">
        <v>20</v>
      </c>
      <c r="H837" s="18">
        <v>136</v>
      </c>
      <c r="I837" s="18">
        <v>17</v>
      </c>
      <c r="J837" s="67">
        <v>15</v>
      </c>
      <c r="K837" s="18">
        <v>22</v>
      </c>
      <c r="L837" s="106">
        <f t="shared" ref="L837:L846" si="380">F837/L$835*100</f>
        <v>8.4142394822006477</v>
      </c>
      <c r="M837" s="24">
        <f t="shared" si="377"/>
        <v>1.9627085377821394</v>
      </c>
      <c r="N837" s="4">
        <f t="shared" si="377"/>
        <v>16.287425149700599</v>
      </c>
      <c r="O837" s="4">
        <f t="shared" si="377"/>
        <v>1.5440508628519529</v>
      </c>
      <c r="P837" s="4">
        <f t="shared" si="377"/>
        <v>1.5706806282722512</v>
      </c>
      <c r="Q837" s="4">
        <f t="shared" si="377"/>
        <v>1.8884120171673819</v>
      </c>
      <c r="V837" s="34" t="s">
        <v>557</v>
      </c>
      <c r="Z837" s="18">
        <f t="shared" ref="Z837:Z846" si="381">K837</f>
        <v>22</v>
      </c>
      <c r="AA837" s="18">
        <f t="shared" si="378"/>
        <v>136</v>
      </c>
      <c r="AB837" s="67">
        <f t="shared" si="379"/>
        <v>15</v>
      </c>
      <c r="AC837" s="106">
        <f t="shared" ref="AC837:AC846" si="382">Q837</f>
        <v>1.8884120171673819</v>
      </c>
      <c r="AD837" s="4">
        <f t="shared" ref="AD837:AD846" si="383">N837</f>
        <v>16.287425149700599</v>
      </c>
      <c r="AE837" s="4">
        <f t="shared" ref="AE837:AE846" si="384">P837</f>
        <v>1.5706806282722512</v>
      </c>
      <c r="AK837" s="162"/>
      <c r="AL837" s="162"/>
      <c r="AM837" s="162"/>
      <c r="AN837" s="162"/>
      <c r="AO837" s="162"/>
    </row>
    <row r="838" spans="2:41" ht="15" customHeight="1" x14ac:dyDescent="0.15">
      <c r="B838" s="34" t="s">
        <v>238</v>
      </c>
      <c r="F838" s="18">
        <v>281</v>
      </c>
      <c r="G838" s="18">
        <v>49</v>
      </c>
      <c r="H838" s="18">
        <v>232</v>
      </c>
      <c r="I838" s="18">
        <v>110</v>
      </c>
      <c r="J838" s="67">
        <v>102</v>
      </c>
      <c r="K838" s="18">
        <v>57</v>
      </c>
      <c r="L838" s="106">
        <f t="shared" si="380"/>
        <v>15.156418554476808</v>
      </c>
      <c r="M838" s="24">
        <f t="shared" si="377"/>
        <v>4.8086359175662414</v>
      </c>
      <c r="N838" s="4">
        <f t="shared" si="377"/>
        <v>27.784431137724553</v>
      </c>
      <c r="O838" s="4">
        <f t="shared" si="377"/>
        <v>9.9909173478655777</v>
      </c>
      <c r="P838" s="4">
        <f t="shared" si="377"/>
        <v>10.68062827225131</v>
      </c>
      <c r="Q838" s="4">
        <f t="shared" si="377"/>
        <v>4.8927038626609445</v>
      </c>
      <c r="V838" s="34" t="s">
        <v>238</v>
      </c>
      <c r="Z838" s="18">
        <f t="shared" si="381"/>
        <v>57</v>
      </c>
      <c r="AA838" s="18">
        <f t="shared" si="378"/>
        <v>232</v>
      </c>
      <c r="AB838" s="67">
        <f t="shared" si="379"/>
        <v>102</v>
      </c>
      <c r="AC838" s="106">
        <f t="shared" si="382"/>
        <v>4.8927038626609445</v>
      </c>
      <c r="AD838" s="4">
        <f t="shared" si="383"/>
        <v>27.784431137724553</v>
      </c>
      <c r="AE838" s="4">
        <f t="shared" si="384"/>
        <v>10.68062827225131</v>
      </c>
      <c r="AK838" s="162"/>
      <c r="AL838" s="162"/>
      <c r="AM838" s="162"/>
      <c r="AN838" s="162"/>
      <c r="AO838" s="162"/>
    </row>
    <row r="839" spans="2:41" ht="15" customHeight="1" x14ac:dyDescent="0.15">
      <c r="B839" s="34" t="s">
        <v>239</v>
      </c>
      <c r="F839" s="18">
        <v>248</v>
      </c>
      <c r="G839" s="18">
        <v>76</v>
      </c>
      <c r="H839" s="18">
        <v>172</v>
      </c>
      <c r="I839" s="18">
        <v>223</v>
      </c>
      <c r="J839" s="67">
        <v>205</v>
      </c>
      <c r="K839" s="18">
        <v>94</v>
      </c>
      <c r="L839" s="106">
        <f t="shared" si="380"/>
        <v>13.376483279395901</v>
      </c>
      <c r="M839" s="24">
        <f t="shared" si="377"/>
        <v>7.4582924435721303</v>
      </c>
      <c r="N839" s="4">
        <f t="shared" si="377"/>
        <v>20.598802395209582</v>
      </c>
      <c r="O839" s="4">
        <f t="shared" si="377"/>
        <v>20.254314259763852</v>
      </c>
      <c r="P839" s="4">
        <f t="shared" si="377"/>
        <v>21.465968586387437</v>
      </c>
      <c r="Q839" s="4">
        <f t="shared" si="377"/>
        <v>8.0686695278969953</v>
      </c>
      <c r="V839" s="34" t="s">
        <v>239</v>
      </c>
      <c r="Z839" s="18">
        <f t="shared" si="381"/>
        <v>94</v>
      </c>
      <c r="AA839" s="18">
        <f t="shared" si="378"/>
        <v>172</v>
      </c>
      <c r="AB839" s="67">
        <f t="shared" si="379"/>
        <v>205</v>
      </c>
      <c r="AC839" s="106">
        <f t="shared" si="382"/>
        <v>8.0686695278969953</v>
      </c>
      <c r="AD839" s="4">
        <f t="shared" si="383"/>
        <v>20.598802395209582</v>
      </c>
      <c r="AE839" s="4">
        <f t="shared" si="384"/>
        <v>21.465968586387437</v>
      </c>
      <c r="AK839" s="162"/>
      <c r="AL839" s="162"/>
      <c r="AM839" s="162"/>
      <c r="AN839" s="162"/>
      <c r="AO839" s="162"/>
    </row>
    <row r="840" spans="2:41" ht="15" customHeight="1" x14ac:dyDescent="0.15">
      <c r="B840" s="34" t="s">
        <v>240</v>
      </c>
      <c r="F840" s="18">
        <v>206</v>
      </c>
      <c r="G840" s="18">
        <v>105</v>
      </c>
      <c r="H840" s="18">
        <v>101</v>
      </c>
      <c r="I840" s="18">
        <v>225</v>
      </c>
      <c r="J840" s="67">
        <v>204</v>
      </c>
      <c r="K840" s="18">
        <v>126</v>
      </c>
      <c r="L840" s="106">
        <f t="shared" si="380"/>
        <v>11.111111111111111</v>
      </c>
      <c r="M840" s="24">
        <f t="shared" si="377"/>
        <v>10.304219823356231</v>
      </c>
      <c r="N840" s="4">
        <f t="shared" si="377"/>
        <v>12.095808383233534</v>
      </c>
      <c r="O840" s="4">
        <f t="shared" si="377"/>
        <v>20.435967302452315</v>
      </c>
      <c r="P840" s="4">
        <f t="shared" si="377"/>
        <v>21.36125654450262</v>
      </c>
      <c r="Q840" s="4">
        <f t="shared" si="377"/>
        <v>10.815450643776824</v>
      </c>
      <c r="V840" s="34" t="s">
        <v>240</v>
      </c>
      <c r="Z840" s="18">
        <f t="shared" si="381"/>
        <v>126</v>
      </c>
      <c r="AA840" s="18">
        <f t="shared" si="378"/>
        <v>101</v>
      </c>
      <c r="AB840" s="67">
        <f t="shared" si="379"/>
        <v>204</v>
      </c>
      <c r="AC840" s="106">
        <f t="shared" si="382"/>
        <v>10.815450643776824</v>
      </c>
      <c r="AD840" s="4">
        <f t="shared" si="383"/>
        <v>12.095808383233534</v>
      </c>
      <c r="AE840" s="4">
        <f t="shared" si="384"/>
        <v>21.36125654450262</v>
      </c>
      <c r="AK840" s="162"/>
      <c r="AL840" s="162"/>
      <c r="AM840" s="162"/>
      <c r="AN840" s="162"/>
      <c r="AO840" s="162"/>
    </row>
    <row r="841" spans="2:41" ht="15" customHeight="1" x14ac:dyDescent="0.15">
      <c r="B841" s="34" t="s">
        <v>241</v>
      </c>
      <c r="F841" s="18">
        <v>160</v>
      </c>
      <c r="G841" s="18">
        <v>110</v>
      </c>
      <c r="H841" s="18">
        <v>50</v>
      </c>
      <c r="I841" s="18">
        <v>156</v>
      </c>
      <c r="J841" s="67">
        <v>123</v>
      </c>
      <c r="K841" s="18">
        <v>143</v>
      </c>
      <c r="L841" s="106">
        <f t="shared" si="380"/>
        <v>8.6299892125134843</v>
      </c>
      <c r="M841" s="24">
        <f t="shared" si="377"/>
        <v>10.794896957801766</v>
      </c>
      <c r="N841" s="4">
        <f t="shared" si="377"/>
        <v>5.9880239520958085</v>
      </c>
      <c r="O841" s="4">
        <f t="shared" si="377"/>
        <v>14.168937329700274</v>
      </c>
      <c r="P841" s="4">
        <f t="shared" si="377"/>
        <v>12.879581151832461</v>
      </c>
      <c r="Q841" s="4">
        <f t="shared" si="377"/>
        <v>12.274678111587983</v>
      </c>
      <c r="V841" s="34" t="s">
        <v>241</v>
      </c>
      <c r="Z841" s="18">
        <f t="shared" si="381"/>
        <v>143</v>
      </c>
      <c r="AA841" s="18">
        <f t="shared" si="378"/>
        <v>50</v>
      </c>
      <c r="AB841" s="67">
        <f t="shared" si="379"/>
        <v>123</v>
      </c>
      <c r="AC841" s="106">
        <f t="shared" si="382"/>
        <v>12.274678111587983</v>
      </c>
      <c r="AD841" s="4">
        <f t="shared" si="383"/>
        <v>5.9880239520958085</v>
      </c>
      <c r="AE841" s="4">
        <f t="shared" si="384"/>
        <v>12.879581151832461</v>
      </c>
      <c r="AK841" s="162"/>
      <c r="AL841" s="162"/>
      <c r="AM841" s="162"/>
      <c r="AN841" s="162"/>
      <c r="AO841" s="162"/>
    </row>
    <row r="842" spans="2:41" ht="15" customHeight="1" x14ac:dyDescent="0.15">
      <c r="B842" s="34" t="s">
        <v>242</v>
      </c>
      <c r="F842" s="18">
        <v>100</v>
      </c>
      <c r="G842" s="18">
        <v>82</v>
      </c>
      <c r="H842" s="18">
        <v>18</v>
      </c>
      <c r="I842" s="18">
        <v>87</v>
      </c>
      <c r="J842" s="67">
        <v>71</v>
      </c>
      <c r="K842" s="18">
        <v>98</v>
      </c>
      <c r="L842" s="106">
        <f t="shared" si="380"/>
        <v>5.3937432578209279</v>
      </c>
      <c r="M842" s="24">
        <f t="shared" si="377"/>
        <v>8.0471050049067703</v>
      </c>
      <c r="N842" s="4">
        <f t="shared" si="377"/>
        <v>2.1556886227544911</v>
      </c>
      <c r="O842" s="4">
        <f t="shared" si="377"/>
        <v>7.9019073569482288</v>
      </c>
      <c r="P842" s="4">
        <f t="shared" si="377"/>
        <v>7.4345549738219896</v>
      </c>
      <c r="Q842" s="4">
        <f t="shared" si="377"/>
        <v>8.4120171673819737</v>
      </c>
      <c r="V842" s="34" t="s">
        <v>242</v>
      </c>
      <c r="Z842" s="18">
        <f t="shared" si="381"/>
        <v>98</v>
      </c>
      <c r="AA842" s="18">
        <f t="shared" si="378"/>
        <v>18</v>
      </c>
      <c r="AB842" s="67">
        <f t="shared" si="379"/>
        <v>71</v>
      </c>
      <c r="AC842" s="106">
        <f t="shared" si="382"/>
        <v>8.4120171673819737</v>
      </c>
      <c r="AD842" s="4">
        <f t="shared" si="383"/>
        <v>2.1556886227544911</v>
      </c>
      <c r="AE842" s="4">
        <f t="shared" si="384"/>
        <v>7.4345549738219896</v>
      </c>
      <c r="AK842" s="162"/>
      <c r="AL842" s="162"/>
      <c r="AM842" s="162"/>
      <c r="AN842" s="162"/>
      <c r="AO842" s="162"/>
    </row>
    <row r="843" spans="2:41" ht="15" customHeight="1" x14ac:dyDescent="0.15">
      <c r="B843" s="34" t="s">
        <v>243</v>
      </c>
      <c r="F843" s="18">
        <v>202</v>
      </c>
      <c r="G843" s="18">
        <v>178</v>
      </c>
      <c r="H843" s="18">
        <v>24</v>
      </c>
      <c r="I843" s="18">
        <v>87</v>
      </c>
      <c r="J843" s="67">
        <v>72</v>
      </c>
      <c r="K843" s="18">
        <v>193</v>
      </c>
      <c r="L843" s="106">
        <f t="shared" si="380"/>
        <v>10.895361380798274</v>
      </c>
      <c r="M843" s="24">
        <f t="shared" si="377"/>
        <v>17.46810598626104</v>
      </c>
      <c r="N843" s="4">
        <f t="shared" si="377"/>
        <v>2.874251497005988</v>
      </c>
      <c r="O843" s="4">
        <f t="shared" si="377"/>
        <v>7.9019073569482288</v>
      </c>
      <c r="P843" s="4">
        <f t="shared" si="377"/>
        <v>7.5392670157068062</v>
      </c>
      <c r="Q843" s="4">
        <f t="shared" si="377"/>
        <v>16.566523605150216</v>
      </c>
      <c r="V843" s="34" t="s">
        <v>243</v>
      </c>
      <c r="Z843" s="18">
        <f t="shared" si="381"/>
        <v>193</v>
      </c>
      <c r="AA843" s="18">
        <f t="shared" si="378"/>
        <v>24</v>
      </c>
      <c r="AB843" s="67">
        <f t="shared" si="379"/>
        <v>72</v>
      </c>
      <c r="AC843" s="106">
        <f t="shared" si="382"/>
        <v>16.566523605150216</v>
      </c>
      <c r="AD843" s="4">
        <f t="shared" si="383"/>
        <v>2.874251497005988</v>
      </c>
      <c r="AE843" s="4">
        <f t="shared" si="384"/>
        <v>7.5392670157068062</v>
      </c>
      <c r="AK843" s="162"/>
      <c r="AL843" s="162"/>
      <c r="AM843" s="162"/>
      <c r="AN843" s="162"/>
      <c r="AO843" s="162"/>
    </row>
    <row r="844" spans="2:41" ht="15" customHeight="1" x14ac:dyDescent="0.15">
      <c r="B844" s="34" t="s">
        <v>244</v>
      </c>
      <c r="F844" s="18">
        <v>207</v>
      </c>
      <c r="G844" s="18">
        <v>197</v>
      </c>
      <c r="H844" s="18">
        <v>10</v>
      </c>
      <c r="I844" s="18">
        <v>94</v>
      </c>
      <c r="J844" s="67">
        <v>78</v>
      </c>
      <c r="K844" s="18">
        <v>213</v>
      </c>
      <c r="L844" s="106">
        <f t="shared" si="380"/>
        <v>11.165048543689322</v>
      </c>
      <c r="M844" s="24">
        <f t="shared" si="377"/>
        <v>19.332679097154074</v>
      </c>
      <c r="N844" s="4">
        <f t="shared" si="377"/>
        <v>1.1976047904191618</v>
      </c>
      <c r="O844" s="4">
        <f t="shared" si="377"/>
        <v>8.5376930063578556</v>
      </c>
      <c r="P844" s="4">
        <f t="shared" si="377"/>
        <v>8.167539267015707</v>
      </c>
      <c r="Q844" s="4">
        <f t="shared" si="377"/>
        <v>18.283261802575108</v>
      </c>
      <c r="V844" s="34" t="s">
        <v>244</v>
      </c>
      <c r="Z844" s="18">
        <f t="shared" si="381"/>
        <v>213</v>
      </c>
      <c r="AA844" s="18">
        <f t="shared" si="378"/>
        <v>10</v>
      </c>
      <c r="AB844" s="67">
        <f t="shared" si="379"/>
        <v>78</v>
      </c>
      <c r="AC844" s="106">
        <f t="shared" si="382"/>
        <v>18.283261802575108</v>
      </c>
      <c r="AD844" s="4">
        <f t="shared" si="383"/>
        <v>1.1976047904191618</v>
      </c>
      <c r="AE844" s="4">
        <f t="shared" si="384"/>
        <v>8.167539267015707</v>
      </c>
      <c r="AK844" s="162"/>
      <c r="AL844" s="162"/>
      <c r="AM844" s="162"/>
      <c r="AN844" s="162"/>
      <c r="AO844" s="162"/>
    </row>
    <row r="845" spans="2:41" ht="15" customHeight="1" x14ac:dyDescent="0.15">
      <c r="B845" s="34" t="s">
        <v>558</v>
      </c>
      <c r="F845" s="18">
        <v>80</v>
      </c>
      <c r="G845" s="18">
        <v>71</v>
      </c>
      <c r="H845" s="18">
        <v>9</v>
      </c>
      <c r="I845" s="18">
        <v>30</v>
      </c>
      <c r="J845" s="67">
        <v>22</v>
      </c>
      <c r="K845" s="18">
        <v>79</v>
      </c>
      <c r="L845" s="106">
        <f t="shared" si="380"/>
        <v>4.3149946062567421</v>
      </c>
      <c r="M845" s="24">
        <f t="shared" si="377"/>
        <v>6.967615309126594</v>
      </c>
      <c r="N845" s="4">
        <f t="shared" si="377"/>
        <v>1.0778443113772456</v>
      </c>
      <c r="O845" s="4">
        <f t="shared" si="377"/>
        <v>2.7247956403269753</v>
      </c>
      <c r="P845" s="4">
        <f t="shared" si="377"/>
        <v>2.3036649214659684</v>
      </c>
      <c r="Q845" s="4">
        <f t="shared" si="377"/>
        <v>6.7811158798283255</v>
      </c>
      <c r="V845" s="34" t="s">
        <v>558</v>
      </c>
      <c r="Z845" s="18">
        <f t="shared" si="381"/>
        <v>79</v>
      </c>
      <c r="AA845" s="18">
        <f t="shared" si="378"/>
        <v>9</v>
      </c>
      <c r="AB845" s="67">
        <f t="shared" si="379"/>
        <v>22</v>
      </c>
      <c r="AC845" s="106">
        <f t="shared" si="382"/>
        <v>6.7811158798283255</v>
      </c>
      <c r="AD845" s="4">
        <f t="shared" si="383"/>
        <v>1.0778443113772456</v>
      </c>
      <c r="AE845" s="4">
        <f t="shared" si="384"/>
        <v>2.3036649214659684</v>
      </c>
      <c r="AK845" s="162"/>
      <c r="AL845" s="162"/>
      <c r="AM845" s="162"/>
      <c r="AN845" s="162"/>
      <c r="AO845" s="162"/>
    </row>
    <row r="846" spans="2:41" ht="15" customHeight="1" x14ac:dyDescent="0.15">
      <c r="B846" s="34" t="s">
        <v>0</v>
      </c>
      <c r="C846" s="36"/>
      <c r="D846" s="36"/>
      <c r="E846" s="36"/>
      <c r="F846" s="19">
        <v>110</v>
      </c>
      <c r="G846" s="19">
        <v>41</v>
      </c>
      <c r="H846" s="19">
        <v>69</v>
      </c>
      <c r="I846" s="19">
        <v>64</v>
      </c>
      <c r="J846" s="72">
        <v>57</v>
      </c>
      <c r="K846" s="19">
        <v>48</v>
      </c>
      <c r="L846" s="110">
        <f t="shared" si="380"/>
        <v>5.9331175836030203</v>
      </c>
      <c r="M846" s="26">
        <f t="shared" si="377"/>
        <v>4.0235525024533851</v>
      </c>
      <c r="N846" s="5">
        <f t="shared" si="377"/>
        <v>8.2634730538922163</v>
      </c>
      <c r="O846" s="5">
        <f t="shared" si="377"/>
        <v>5.8128973660308807</v>
      </c>
      <c r="P846" s="5">
        <f t="shared" si="377"/>
        <v>5.9685863874345557</v>
      </c>
      <c r="Q846" s="5">
        <f t="shared" si="377"/>
        <v>4.1201716738197423</v>
      </c>
      <c r="V846" s="34" t="s">
        <v>0</v>
      </c>
      <c r="W846" s="36"/>
      <c r="X846" s="36"/>
      <c r="Y846" s="36"/>
      <c r="Z846" s="19">
        <f t="shared" si="381"/>
        <v>48</v>
      </c>
      <c r="AA846" s="19">
        <f t="shared" si="378"/>
        <v>69</v>
      </c>
      <c r="AB846" s="72">
        <f t="shared" si="379"/>
        <v>57</v>
      </c>
      <c r="AC846" s="110">
        <f t="shared" si="382"/>
        <v>4.1201716738197423</v>
      </c>
      <c r="AD846" s="5">
        <f t="shared" si="383"/>
        <v>8.2634730538922163</v>
      </c>
      <c r="AE846" s="5">
        <f t="shared" si="384"/>
        <v>5.9685863874345557</v>
      </c>
      <c r="AK846" s="162"/>
      <c r="AL846" s="162"/>
      <c r="AM846" s="162"/>
      <c r="AN846" s="162"/>
      <c r="AO846" s="162"/>
    </row>
    <row r="847" spans="2:41" ht="15" customHeight="1" x14ac:dyDescent="0.15">
      <c r="B847" s="38" t="s">
        <v>1</v>
      </c>
      <c r="C847" s="28"/>
      <c r="D847" s="28"/>
      <c r="E847" s="29"/>
      <c r="F847" s="39">
        <f t="shared" ref="F847:K847" si="385">SUM(F836:F846)</f>
        <v>1854</v>
      </c>
      <c r="G847" s="39">
        <f t="shared" si="385"/>
        <v>1019</v>
      </c>
      <c r="H847" s="39">
        <f t="shared" si="385"/>
        <v>835</v>
      </c>
      <c r="I847" s="39">
        <f t="shared" si="385"/>
        <v>1101</v>
      </c>
      <c r="J847" s="68">
        <f t="shared" si="385"/>
        <v>955</v>
      </c>
      <c r="K847" s="39">
        <f t="shared" si="385"/>
        <v>1165</v>
      </c>
      <c r="L847" s="107">
        <f t="shared" ref="L847:Q847" si="386">SUM(L836:L846)</f>
        <v>100.00000000000001</v>
      </c>
      <c r="M847" s="25">
        <f t="shared" si="386"/>
        <v>100</v>
      </c>
      <c r="N847" s="6">
        <f t="shared" si="386"/>
        <v>100</v>
      </c>
      <c r="O847" s="6">
        <f t="shared" si="386"/>
        <v>100</v>
      </c>
      <c r="P847" s="6">
        <f t="shared" si="386"/>
        <v>100.00000000000001</v>
      </c>
      <c r="Q847" s="6">
        <f t="shared" si="386"/>
        <v>100</v>
      </c>
      <c r="V847" s="38" t="s">
        <v>1</v>
      </c>
      <c r="W847" s="28"/>
      <c r="X847" s="28"/>
      <c r="Y847" s="29"/>
      <c r="Z847" s="39">
        <f t="shared" ref="Z847:AE847" si="387">SUM(Z836:Z846)</f>
        <v>1165</v>
      </c>
      <c r="AA847" s="39">
        <f t="shared" si="387"/>
        <v>835</v>
      </c>
      <c r="AB847" s="68">
        <f t="shared" si="387"/>
        <v>955</v>
      </c>
      <c r="AC847" s="107">
        <f t="shared" si="387"/>
        <v>100</v>
      </c>
      <c r="AD847" s="6">
        <f t="shared" si="387"/>
        <v>100</v>
      </c>
      <c r="AE847" s="6">
        <f t="shared" si="387"/>
        <v>100.00000000000001</v>
      </c>
    </row>
    <row r="848" spans="2:41" ht="15" customHeight="1" x14ac:dyDescent="0.15">
      <c r="B848" s="38" t="s">
        <v>256</v>
      </c>
      <c r="C848" s="28"/>
      <c r="D848" s="28"/>
      <c r="E848" s="29"/>
      <c r="F848" s="39">
        <v>64871.753440366971</v>
      </c>
      <c r="G848" s="47">
        <v>81099.223926380364</v>
      </c>
      <c r="H848" s="47">
        <v>44153.129242819843</v>
      </c>
      <c r="I848" s="47">
        <v>64219.276759884284</v>
      </c>
      <c r="J848" s="47">
        <v>62846.358574610247</v>
      </c>
      <c r="K848" s="39">
        <v>80102.418084153978</v>
      </c>
      <c r="V848" s="38" t="s">
        <v>256</v>
      </c>
      <c r="W848" s="28"/>
      <c r="X848" s="28"/>
      <c r="Y848" s="29"/>
      <c r="Z848" s="39">
        <f>K848</f>
        <v>80102.418084153978</v>
      </c>
      <c r="AA848" s="47">
        <f>H848</f>
        <v>44153.129242819843</v>
      </c>
      <c r="AB848" s="47">
        <f>J848</f>
        <v>62846.358574610247</v>
      </c>
      <c r="AC848" s="1"/>
      <c r="AK848" s="162"/>
      <c r="AL848" s="162"/>
      <c r="AM848" s="162"/>
      <c r="AN848" s="162"/>
      <c r="AO848" s="162"/>
    </row>
    <row r="849" spans="1:41" ht="15" customHeight="1" x14ac:dyDescent="0.15">
      <c r="B849" s="38" t="s">
        <v>331</v>
      </c>
      <c r="C849" s="28"/>
      <c r="D849" s="28"/>
      <c r="E849" s="29"/>
      <c r="F849" s="39">
        <v>59683.41082802548</v>
      </c>
      <c r="G849" s="47">
        <v>75719.832199546479</v>
      </c>
      <c r="H849" s="47">
        <v>41234.927536231888</v>
      </c>
      <c r="I849" s="47">
        <v>60698.385026737968</v>
      </c>
      <c r="J849" s="47">
        <v>59491.765432098764</v>
      </c>
      <c r="K849" s="39">
        <v>75002.534260178742</v>
      </c>
      <c r="V849" s="38" t="s">
        <v>331</v>
      </c>
      <c r="W849" s="28"/>
      <c r="X849" s="28"/>
      <c r="Y849" s="29"/>
      <c r="Z849" s="39">
        <f t="shared" ref="Z849:Z851" si="388">K849</f>
        <v>75002.534260178742</v>
      </c>
      <c r="AA849" s="47">
        <f>H849</f>
        <v>41234.927536231888</v>
      </c>
      <c r="AB849" s="47">
        <f>J849</f>
        <v>59491.765432098764</v>
      </c>
      <c r="AC849" s="1"/>
      <c r="AK849" s="162"/>
      <c r="AL849" s="162"/>
      <c r="AM849" s="162"/>
      <c r="AN849" s="162"/>
      <c r="AO849" s="162"/>
    </row>
    <row r="850" spans="1:41" ht="15" customHeight="1" x14ac:dyDescent="0.15">
      <c r="B850" s="38" t="s">
        <v>257</v>
      </c>
      <c r="C850" s="28"/>
      <c r="D850" s="28"/>
      <c r="E850" s="29"/>
      <c r="F850" s="47">
        <v>749000</v>
      </c>
      <c r="G850" s="47">
        <v>589434</v>
      </c>
      <c r="H850" s="47">
        <v>749000</v>
      </c>
      <c r="I850" s="47">
        <v>281000</v>
      </c>
      <c r="J850" s="47">
        <v>281000</v>
      </c>
      <c r="K850" s="47">
        <v>589434</v>
      </c>
      <c r="V850" s="38" t="s">
        <v>257</v>
      </c>
      <c r="W850" s="28"/>
      <c r="X850" s="28"/>
      <c r="Y850" s="29"/>
      <c r="Z850" s="47">
        <f t="shared" si="388"/>
        <v>589434</v>
      </c>
      <c r="AA850" s="47">
        <f>H850</f>
        <v>749000</v>
      </c>
      <c r="AB850" s="47">
        <f>J850</f>
        <v>281000</v>
      </c>
      <c r="AC850" s="1"/>
      <c r="AK850" s="162"/>
      <c r="AL850" s="162"/>
      <c r="AM850" s="162"/>
      <c r="AN850" s="162"/>
      <c r="AO850" s="162"/>
    </row>
    <row r="851" spans="1:41" ht="15" customHeight="1" x14ac:dyDescent="0.15">
      <c r="B851" s="38" t="s">
        <v>258</v>
      </c>
      <c r="C851" s="28"/>
      <c r="D851" s="28"/>
      <c r="E851" s="29"/>
      <c r="F851" s="47">
        <v>6000</v>
      </c>
      <c r="G851" s="47">
        <v>6000</v>
      </c>
      <c r="H851" s="47">
        <v>10000</v>
      </c>
      <c r="I851" s="47">
        <v>13000</v>
      </c>
      <c r="J851" s="47">
        <v>13000</v>
      </c>
      <c r="K851" s="47">
        <v>6000</v>
      </c>
      <c r="V851" s="38" t="s">
        <v>258</v>
      </c>
      <c r="W851" s="28"/>
      <c r="X851" s="28"/>
      <c r="Y851" s="29"/>
      <c r="Z851" s="47">
        <f t="shared" si="388"/>
        <v>6000</v>
      </c>
      <c r="AA851" s="47">
        <f>H851</f>
        <v>10000</v>
      </c>
      <c r="AB851" s="47">
        <f>J851</f>
        <v>13000</v>
      </c>
      <c r="AC851" s="1"/>
      <c r="AK851" s="162"/>
      <c r="AL851" s="162"/>
      <c r="AM851" s="162"/>
      <c r="AN851" s="162"/>
      <c r="AO851" s="162"/>
    </row>
    <row r="852" spans="1:41" ht="12" customHeight="1" x14ac:dyDescent="0.15">
      <c r="B852" s="69" t="s">
        <v>78</v>
      </c>
      <c r="C852" s="45"/>
      <c r="D852" s="45"/>
      <c r="E852" s="45"/>
      <c r="F852" s="90"/>
      <c r="G852" s="90"/>
      <c r="H852" s="90"/>
      <c r="I852" s="91"/>
      <c r="J852" s="90"/>
      <c r="K852" s="90"/>
      <c r="L852" s="90"/>
      <c r="M852" s="46"/>
      <c r="O852" s="90"/>
      <c r="V852" s="69" t="s">
        <v>78</v>
      </c>
      <c r="W852" s="45"/>
      <c r="X852" s="45"/>
      <c r="Y852" s="45"/>
      <c r="Z852" s="90"/>
      <c r="AA852" s="90"/>
      <c r="AB852" s="90"/>
      <c r="AC852" s="90"/>
    </row>
    <row r="853" spans="1:41" ht="9.9499999999999993" customHeight="1" x14ac:dyDescent="0.15">
      <c r="B853" s="62"/>
      <c r="C853" s="45"/>
      <c r="D853" s="45"/>
      <c r="E853" s="45"/>
      <c r="F853" s="108"/>
      <c r="G853" s="30"/>
      <c r="H853" s="30"/>
      <c r="I853" s="108"/>
      <c r="J853" s="30"/>
      <c r="K853" s="108"/>
      <c r="L853" s="30"/>
      <c r="M853" s="108"/>
      <c r="N853" s="30"/>
      <c r="O853" s="30"/>
      <c r="P853" s="108"/>
      <c r="Q853" s="108"/>
      <c r="R853" s="30"/>
      <c r="S853" s="30"/>
      <c r="T853" s="30"/>
      <c r="V853" s="62"/>
      <c r="W853" s="45"/>
      <c r="X853" s="45"/>
      <c r="Y853" s="45"/>
      <c r="Z853" s="108"/>
      <c r="AA853" s="30"/>
      <c r="AB853" s="30"/>
      <c r="AC853" s="30"/>
      <c r="AD853" s="30"/>
      <c r="AE853" s="108"/>
      <c r="AF853" s="30"/>
    </row>
    <row r="854" spans="1:41" ht="15" customHeight="1" x14ac:dyDescent="0.15">
      <c r="A854" s="1" t="s">
        <v>470</v>
      </c>
      <c r="B854" s="22"/>
      <c r="I854" s="1"/>
      <c r="J854" s="7"/>
      <c r="K854" s="7"/>
      <c r="L854" s="7"/>
      <c r="V854" s="22"/>
    </row>
    <row r="855" spans="1:41" ht="13.7" customHeight="1" x14ac:dyDescent="0.15">
      <c r="B855" s="64"/>
      <c r="C855" s="33"/>
      <c r="D855" s="33"/>
      <c r="E855" s="33"/>
      <c r="F855" s="328"/>
      <c r="G855" s="329"/>
      <c r="H855" s="86" t="s">
        <v>2</v>
      </c>
      <c r="I855" s="86"/>
      <c r="J855" s="329"/>
      <c r="K855" s="329"/>
      <c r="L855" s="330"/>
      <c r="M855" s="329"/>
      <c r="N855" s="86" t="s">
        <v>3</v>
      </c>
      <c r="O855" s="86"/>
      <c r="P855" s="329"/>
      <c r="Q855" s="331"/>
      <c r="V855" s="64"/>
      <c r="W855" s="33"/>
      <c r="X855" s="33"/>
      <c r="Y855" s="33"/>
      <c r="Z855" s="79"/>
      <c r="AA855" s="83" t="s">
        <v>2</v>
      </c>
      <c r="AB855" s="86"/>
      <c r="AC855" s="103"/>
      <c r="AD855" s="83" t="s">
        <v>3</v>
      </c>
      <c r="AE855" s="84"/>
    </row>
    <row r="856" spans="1:41" ht="22.7" customHeight="1" x14ac:dyDescent="0.15">
      <c r="B856" s="34"/>
      <c r="E856" s="75"/>
      <c r="F856" s="94" t="s">
        <v>389</v>
      </c>
      <c r="G856" s="94" t="s">
        <v>183</v>
      </c>
      <c r="H856" s="94" t="s">
        <v>184</v>
      </c>
      <c r="I856" s="94" t="s">
        <v>390</v>
      </c>
      <c r="J856" s="99" t="s">
        <v>186</v>
      </c>
      <c r="K856" s="94" t="s">
        <v>590</v>
      </c>
      <c r="L856" s="102" t="s">
        <v>389</v>
      </c>
      <c r="M856" s="94" t="s">
        <v>183</v>
      </c>
      <c r="N856" s="94" t="s">
        <v>184</v>
      </c>
      <c r="O856" s="94" t="s">
        <v>390</v>
      </c>
      <c r="P856" s="94" t="s">
        <v>186</v>
      </c>
      <c r="Q856" s="94" t="s">
        <v>590</v>
      </c>
      <c r="V856" s="34"/>
      <c r="Y856" s="75"/>
      <c r="Z856" s="94" t="s">
        <v>518</v>
      </c>
      <c r="AA856" s="94" t="s">
        <v>184</v>
      </c>
      <c r="AB856" s="99" t="s">
        <v>186</v>
      </c>
      <c r="AC856" s="102" t="s">
        <v>518</v>
      </c>
      <c r="AD856" s="94" t="s">
        <v>184</v>
      </c>
      <c r="AE856" s="94" t="s">
        <v>186</v>
      </c>
    </row>
    <row r="857" spans="1:41" ht="12" customHeight="1" x14ac:dyDescent="0.15">
      <c r="B857" s="35"/>
      <c r="C857" s="36"/>
      <c r="D857" s="36"/>
      <c r="E857" s="76"/>
      <c r="F857" s="37"/>
      <c r="G857" s="37"/>
      <c r="H857" s="37"/>
      <c r="I857" s="37"/>
      <c r="J857" s="66"/>
      <c r="K857" s="37"/>
      <c r="L857" s="104">
        <f t="shared" ref="L857:Q857" si="389">F$13</f>
        <v>1854</v>
      </c>
      <c r="M857" s="2">
        <f t="shared" si="389"/>
        <v>1019</v>
      </c>
      <c r="N857" s="2">
        <f t="shared" si="389"/>
        <v>835</v>
      </c>
      <c r="O857" s="2">
        <f t="shared" si="389"/>
        <v>1101</v>
      </c>
      <c r="P857" s="2">
        <f t="shared" si="389"/>
        <v>955</v>
      </c>
      <c r="Q857" s="2">
        <f t="shared" si="389"/>
        <v>1165</v>
      </c>
      <c r="V857" s="35"/>
      <c r="W857" s="36"/>
      <c r="X857" s="36"/>
      <c r="Y857" s="76"/>
      <c r="Z857" s="37"/>
      <c r="AA857" s="37"/>
      <c r="AB857" s="66"/>
      <c r="AC857" s="104">
        <f>Q857</f>
        <v>1165</v>
      </c>
      <c r="AD857" s="2">
        <f>N857</f>
        <v>835</v>
      </c>
      <c r="AE857" s="2">
        <f>P857</f>
        <v>955</v>
      </c>
    </row>
    <row r="858" spans="1:41" ht="15" customHeight="1" x14ac:dyDescent="0.15">
      <c r="B858" s="34" t="s">
        <v>237</v>
      </c>
      <c r="F858" s="18">
        <v>925</v>
      </c>
      <c r="G858" s="18">
        <v>545</v>
      </c>
      <c r="H858" s="18">
        <v>380</v>
      </c>
      <c r="I858" s="18">
        <v>278</v>
      </c>
      <c r="J858" s="67">
        <v>236</v>
      </c>
      <c r="K858" s="18">
        <v>587</v>
      </c>
      <c r="L858" s="106">
        <f>F858/L$857*100</f>
        <v>49.892125134843582</v>
      </c>
      <c r="M858" s="24">
        <f t="shared" ref="M858:Q866" si="390">G858/M$857*100</f>
        <v>53.4838076545633</v>
      </c>
      <c r="N858" s="4">
        <f t="shared" si="390"/>
        <v>45.508982035928142</v>
      </c>
      <c r="O858" s="4">
        <f t="shared" si="390"/>
        <v>25.24977293369664</v>
      </c>
      <c r="P858" s="4">
        <f t="shared" si="390"/>
        <v>24.712041884816756</v>
      </c>
      <c r="Q858" s="4">
        <f t="shared" si="390"/>
        <v>50.386266094420598</v>
      </c>
      <c r="V858" s="34" t="s">
        <v>237</v>
      </c>
      <c r="Z858" s="18">
        <f>K858</f>
        <v>587</v>
      </c>
      <c r="AA858" s="18">
        <f t="shared" ref="AA858:AA866" si="391">H858</f>
        <v>380</v>
      </c>
      <c r="AB858" s="67">
        <f t="shared" ref="AB858:AB866" si="392">J858</f>
        <v>236</v>
      </c>
      <c r="AC858" s="106">
        <f>Q858</f>
        <v>50.386266094420598</v>
      </c>
      <c r="AD858" s="4">
        <f>N858</f>
        <v>45.508982035928142</v>
      </c>
      <c r="AE858" s="4">
        <f>P858</f>
        <v>24.712041884816756</v>
      </c>
      <c r="AK858" s="162"/>
      <c r="AL858" s="162"/>
      <c r="AM858" s="162"/>
      <c r="AN858" s="162"/>
      <c r="AO858" s="162"/>
    </row>
    <row r="859" spans="1:41" ht="15" customHeight="1" x14ac:dyDescent="0.15">
      <c r="B859" s="34" t="s">
        <v>263</v>
      </c>
      <c r="F859" s="18">
        <v>121</v>
      </c>
      <c r="G859" s="18">
        <v>18</v>
      </c>
      <c r="H859" s="18">
        <v>103</v>
      </c>
      <c r="I859" s="18">
        <v>160</v>
      </c>
      <c r="J859" s="67">
        <v>142</v>
      </c>
      <c r="K859" s="18">
        <v>36</v>
      </c>
      <c r="L859" s="106">
        <f t="shared" ref="L859:L866" si="393">F859/L$857*100</f>
        <v>6.5264293419633228</v>
      </c>
      <c r="M859" s="24">
        <f t="shared" si="390"/>
        <v>1.7664376840039255</v>
      </c>
      <c r="N859" s="4">
        <f t="shared" si="390"/>
        <v>12.335329341317365</v>
      </c>
      <c r="O859" s="4">
        <f t="shared" si="390"/>
        <v>14.532243415077204</v>
      </c>
      <c r="P859" s="4">
        <f t="shared" si="390"/>
        <v>14.869109947643979</v>
      </c>
      <c r="Q859" s="4">
        <f t="shared" si="390"/>
        <v>3.0901287553648067</v>
      </c>
      <c r="V859" s="34" t="s">
        <v>263</v>
      </c>
      <c r="Z859" s="18">
        <f t="shared" ref="Z859:Z866" si="394">K859</f>
        <v>36</v>
      </c>
      <c r="AA859" s="18">
        <f t="shared" si="391"/>
        <v>103</v>
      </c>
      <c r="AB859" s="67">
        <f t="shared" si="392"/>
        <v>142</v>
      </c>
      <c r="AC859" s="106">
        <f t="shared" ref="AC859:AC866" si="395">Q859</f>
        <v>3.0901287553648067</v>
      </c>
      <c r="AD859" s="4">
        <f t="shared" ref="AD859:AD866" si="396">N859</f>
        <v>12.335329341317365</v>
      </c>
      <c r="AE859" s="4">
        <f t="shared" ref="AE859:AE866" si="397">P859</f>
        <v>14.869109947643979</v>
      </c>
      <c r="AK859" s="162"/>
      <c r="AL859" s="162"/>
      <c r="AM859" s="162"/>
      <c r="AN859" s="162"/>
      <c r="AO859" s="162"/>
    </row>
    <row r="860" spans="1:41" ht="15" customHeight="1" x14ac:dyDescent="0.15">
      <c r="B860" s="34" t="s">
        <v>244</v>
      </c>
      <c r="F860" s="18">
        <v>175</v>
      </c>
      <c r="G860" s="18">
        <v>56</v>
      </c>
      <c r="H860" s="18">
        <v>119</v>
      </c>
      <c r="I860" s="18">
        <v>262</v>
      </c>
      <c r="J860" s="67">
        <v>242</v>
      </c>
      <c r="K860" s="18">
        <v>76</v>
      </c>
      <c r="L860" s="106">
        <f t="shared" si="393"/>
        <v>9.4390507011866234</v>
      </c>
      <c r="M860" s="24">
        <f t="shared" si="390"/>
        <v>5.4955839057899896</v>
      </c>
      <c r="N860" s="4">
        <f t="shared" si="390"/>
        <v>14.251497005988023</v>
      </c>
      <c r="O860" s="4">
        <f t="shared" si="390"/>
        <v>23.79654859218892</v>
      </c>
      <c r="P860" s="4">
        <f t="shared" si="390"/>
        <v>25.340314136125652</v>
      </c>
      <c r="Q860" s="4">
        <f t="shared" si="390"/>
        <v>6.5236051502145926</v>
      </c>
      <c r="V860" s="34" t="s">
        <v>244</v>
      </c>
      <c r="Z860" s="18">
        <f t="shared" si="394"/>
        <v>76</v>
      </c>
      <c r="AA860" s="18">
        <f t="shared" si="391"/>
        <v>119</v>
      </c>
      <c r="AB860" s="67">
        <f t="shared" si="392"/>
        <v>242</v>
      </c>
      <c r="AC860" s="106">
        <f t="shared" si="395"/>
        <v>6.5236051502145926</v>
      </c>
      <c r="AD860" s="4">
        <f t="shared" si="396"/>
        <v>14.251497005988023</v>
      </c>
      <c r="AE860" s="4">
        <f t="shared" si="397"/>
        <v>25.340314136125652</v>
      </c>
      <c r="AK860" s="162"/>
      <c r="AL860" s="162"/>
      <c r="AM860" s="162"/>
      <c r="AN860" s="162"/>
      <c r="AO860" s="162"/>
    </row>
    <row r="861" spans="1:41" ht="15" customHeight="1" x14ac:dyDescent="0.15">
      <c r="B861" s="34" t="s">
        <v>261</v>
      </c>
      <c r="F861" s="18">
        <v>89</v>
      </c>
      <c r="G861" s="18">
        <v>39</v>
      </c>
      <c r="H861" s="18">
        <v>50</v>
      </c>
      <c r="I861" s="18">
        <v>156</v>
      </c>
      <c r="J861" s="67">
        <v>140</v>
      </c>
      <c r="K861" s="18">
        <v>55</v>
      </c>
      <c r="L861" s="106">
        <f t="shared" si="393"/>
        <v>4.8004314994606254</v>
      </c>
      <c r="M861" s="24">
        <f t="shared" si="390"/>
        <v>3.8272816486751715</v>
      </c>
      <c r="N861" s="4">
        <f t="shared" si="390"/>
        <v>5.9880239520958085</v>
      </c>
      <c r="O861" s="4">
        <f t="shared" si="390"/>
        <v>14.168937329700274</v>
      </c>
      <c r="P861" s="4">
        <f t="shared" si="390"/>
        <v>14.659685863874344</v>
      </c>
      <c r="Q861" s="4">
        <f t="shared" si="390"/>
        <v>4.7210300429184553</v>
      </c>
      <c r="V861" s="34" t="s">
        <v>261</v>
      </c>
      <c r="Z861" s="18">
        <f t="shared" si="394"/>
        <v>55</v>
      </c>
      <c r="AA861" s="18">
        <f t="shared" si="391"/>
        <v>50</v>
      </c>
      <c r="AB861" s="67">
        <f t="shared" si="392"/>
        <v>140</v>
      </c>
      <c r="AC861" s="106">
        <f t="shared" si="395"/>
        <v>4.7210300429184553</v>
      </c>
      <c r="AD861" s="4">
        <f t="shared" si="396"/>
        <v>5.9880239520958085</v>
      </c>
      <c r="AE861" s="4">
        <f t="shared" si="397"/>
        <v>14.659685863874344</v>
      </c>
      <c r="AK861" s="162"/>
      <c r="AL861" s="162"/>
      <c r="AM861" s="162"/>
      <c r="AN861" s="162"/>
      <c r="AO861" s="162"/>
    </row>
    <row r="862" spans="1:41" ht="15" customHeight="1" x14ac:dyDescent="0.15">
      <c r="B862" s="34" t="s">
        <v>279</v>
      </c>
      <c r="F862" s="18">
        <v>81</v>
      </c>
      <c r="G862" s="18">
        <v>43</v>
      </c>
      <c r="H862" s="18">
        <v>38</v>
      </c>
      <c r="I862" s="18">
        <v>82</v>
      </c>
      <c r="J862" s="67">
        <v>71</v>
      </c>
      <c r="K862" s="18">
        <v>54</v>
      </c>
      <c r="L862" s="106">
        <f t="shared" si="393"/>
        <v>4.3689320388349513</v>
      </c>
      <c r="M862" s="24">
        <f t="shared" si="390"/>
        <v>4.2198233562315997</v>
      </c>
      <c r="N862" s="4">
        <f t="shared" si="390"/>
        <v>4.5508982035928147</v>
      </c>
      <c r="O862" s="4">
        <f t="shared" si="390"/>
        <v>7.447774750227067</v>
      </c>
      <c r="P862" s="4">
        <f t="shared" si="390"/>
        <v>7.4345549738219896</v>
      </c>
      <c r="Q862" s="4">
        <f t="shared" si="390"/>
        <v>4.6351931330472098</v>
      </c>
      <c r="V862" s="34" t="s">
        <v>279</v>
      </c>
      <c r="Z862" s="18">
        <f t="shared" si="394"/>
        <v>54</v>
      </c>
      <c r="AA862" s="18">
        <f t="shared" si="391"/>
        <v>38</v>
      </c>
      <c r="AB862" s="67">
        <f t="shared" si="392"/>
        <v>71</v>
      </c>
      <c r="AC862" s="106">
        <f t="shared" si="395"/>
        <v>4.6351931330472098</v>
      </c>
      <c r="AD862" s="4">
        <f t="shared" si="396"/>
        <v>4.5508982035928147</v>
      </c>
      <c r="AE862" s="4">
        <f t="shared" si="397"/>
        <v>7.4345549738219896</v>
      </c>
      <c r="AK862" s="162"/>
      <c r="AL862" s="162"/>
      <c r="AM862" s="162"/>
      <c r="AN862" s="162"/>
      <c r="AO862" s="162"/>
    </row>
    <row r="863" spans="1:41" ht="15" customHeight="1" x14ac:dyDescent="0.15">
      <c r="B863" s="34" t="s">
        <v>280</v>
      </c>
      <c r="F863" s="18">
        <v>68</v>
      </c>
      <c r="G863" s="18">
        <v>50</v>
      </c>
      <c r="H863" s="18">
        <v>18</v>
      </c>
      <c r="I863" s="18">
        <v>41</v>
      </c>
      <c r="J863" s="67">
        <v>34</v>
      </c>
      <c r="K863" s="18">
        <v>57</v>
      </c>
      <c r="L863" s="106">
        <f t="shared" si="393"/>
        <v>3.6677454153182305</v>
      </c>
      <c r="M863" s="24">
        <f t="shared" si="390"/>
        <v>4.9067713444553487</v>
      </c>
      <c r="N863" s="4">
        <f t="shared" si="390"/>
        <v>2.1556886227544911</v>
      </c>
      <c r="O863" s="4">
        <f t="shared" si="390"/>
        <v>3.7238873751135335</v>
      </c>
      <c r="P863" s="4">
        <f t="shared" si="390"/>
        <v>3.5602094240837698</v>
      </c>
      <c r="Q863" s="4">
        <f t="shared" si="390"/>
        <v>4.8927038626609445</v>
      </c>
      <c r="V863" s="34" t="s">
        <v>280</v>
      </c>
      <c r="Z863" s="18">
        <f t="shared" si="394"/>
        <v>57</v>
      </c>
      <c r="AA863" s="18">
        <f t="shared" si="391"/>
        <v>18</v>
      </c>
      <c r="AB863" s="67">
        <f t="shared" si="392"/>
        <v>34</v>
      </c>
      <c r="AC863" s="106">
        <f t="shared" si="395"/>
        <v>4.8927038626609445</v>
      </c>
      <c r="AD863" s="4">
        <f t="shared" si="396"/>
        <v>2.1556886227544911</v>
      </c>
      <c r="AE863" s="4">
        <f t="shared" si="397"/>
        <v>3.5602094240837698</v>
      </c>
      <c r="AK863" s="162"/>
      <c r="AL863" s="162"/>
      <c r="AM863" s="162"/>
      <c r="AN863" s="162"/>
      <c r="AO863" s="162"/>
    </row>
    <row r="864" spans="1:41" ht="15" customHeight="1" x14ac:dyDescent="0.15">
      <c r="B864" s="34" t="s">
        <v>281</v>
      </c>
      <c r="F864" s="18">
        <v>65</v>
      </c>
      <c r="G864" s="18">
        <v>64</v>
      </c>
      <c r="H864" s="18">
        <v>1</v>
      </c>
      <c r="I864" s="18">
        <v>13</v>
      </c>
      <c r="J864" s="67">
        <v>6</v>
      </c>
      <c r="K864" s="18">
        <v>71</v>
      </c>
      <c r="L864" s="106">
        <f t="shared" si="393"/>
        <v>3.505933117583603</v>
      </c>
      <c r="M864" s="24">
        <f t="shared" si="390"/>
        <v>6.2806673209028459</v>
      </c>
      <c r="N864" s="4">
        <f t="shared" si="390"/>
        <v>0.11976047904191617</v>
      </c>
      <c r="O864" s="4">
        <f t="shared" si="390"/>
        <v>1.1807447774750226</v>
      </c>
      <c r="P864" s="4">
        <f t="shared" si="390"/>
        <v>0.62827225130890052</v>
      </c>
      <c r="Q864" s="4">
        <f t="shared" si="390"/>
        <v>6.0944206008583688</v>
      </c>
      <c r="V864" s="34" t="s">
        <v>281</v>
      </c>
      <c r="Z864" s="18">
        <f t="shared" si="394"/>
        <v>71</v>
      </c>
      <c r="AA864" s="18">
        <f t="shared" si="391"/>
        <v>1</v>
      </c>
      <c r="AB864" s="67">
        <f t="shared" si="392"/>
        <v>6</v>
      </c>
      <c r="AC864" s="106">
        <f t="shared" si="395"/>
        <v>6.0944206008583688</v>
      </c>
      <c r="AD864" s="4">
        <f t="shared" si="396"/>
        <v>0.11976047904191617</v>
      </c>
      <c r="AE864" s="4">
        <f t="shared" si="397"/>
        <v>0.62827225130890052</v>
      </c>
      <c r="AK864" s="162"/>
      <c r="AL864" s="162"/>
      <c r="AM864" s="162"/>
      <c r="AN864" s="162"/>
      <c r="AO864" s="162"/>
    </row>
    <row r="865" spans="1:41" ht="15" customHeight="1" x14ac:dyDescent="0.15">
      <c r="B865" s="34" t="s">
        <v>282</v>
      </c>
      <c r="F865" s="18">
        <v>16</v>
      </c>
      <c r="G865" s="18">
        <v>13</v>
      </c>
      <c r="H865" s="18">
        <v>3</v>
      </c>
      <c r="I865" s="18">
        <v>1</v>
      </c>
      <c r="J865" s="67">
        <v>1</v>
      </c>
      <c r="K865" s="18">
        <v>13</v>
      </c>
      <c r="L865" s="106">
        <f t="shared" si="393"/>
        <v>0.86299892125134836</v>
      </c>
      <c r="M865" s="24">
        <f t="shared" si="390"/>
        <v>1.2757605495583906</v>
      </c>
      <c r="N865" s="4">
        <f t="shared" si="390"/>
        <v>0.3592814371257485</v>
      </c>
      <c r="O865" s="4">
        <f t="shared" si="390"/>
        <v>9.0826521344232511E-2</v>
      </c>
      <c r="P865" s="4">
        <f t="shared" si="390"/>
        <v>0.10471204188481677</v>
      </c>
      <c r="Q865" s="4">
        <f t="shared" si="390"/>
        <v>1.1158798283261802</v>
      </c>
      <c r="V865" s="34" t="s">
        <v>282</v>
      </c>
      <c r="Z865" s="18">
        <f t="shared" si="394"/>
        <v>13</v>
      </c>
      <c r="AA865" s="18">
        <f t="shared" si="391"/>
        <v>3</v>
      </c>
      <c r="AB865" s="67">
        <f t="shared" si="392"/>
        <v>1</v>
      </c>
      <c r="AC865" s="106">
        <f t="shared" si="395"/>
        <v>1.1158798283261802</v>
      </c>
      <c r="AD865" s="4">
        <f t="shared" si="396"/>
        <v>0.3592814371257485</v>
      </c>
      <c r="AE865" s="4">
        <f t="shared" si="397"/>
        <v>0.10471204188481677</v>
      </c>
      <c r="AK865" s="162"/>
      <c r="AL865" s="162"/>
      <c r="AM865" s="162"/>
      <c r="AN865" s="162"/>
      <c r="AO865" s="162"/>
    </row>
    <row r="866" spans="1:41" ht="15" customHeight="1" x14ac:dyDescent="0.15">
      <c r="B866" s="34" t="s">
        <v>141</v>
      </c>
      <c r="C866" s="36"/>
      <c r="D866" s="36"/>
      <c r="E866" s="36"/>
      <c r="F866" s="19">
        <v>314</v>
      </c>
      <c r="G866" s="19">
        <v>191</v>
      </c>
      <c r="H866" s="19">
        <v>123</v>
      </c>
      <c r="I866" s="19">
        <v>108</v>
      </c>
      <c r="J866" s="72">
        <v>83</v>
      </c>
      <c r="K866" s="19">
        <v>216</v>
      </c>
      <c r="L866" s="110">
        <f t="shared" si="393"/>
        <v>16.936353829557714</v>
      </c>
      <c r="M866" s="26">
        <f t="shared" si="390"/>
        <v>18.743866535819432</v>
      </c>
      <c r="N866" s="5">
        <f t="shared" si="390"/>
        <v>14.73053892215569</v>
      </c>
      <c r="O866" s="5">
        <f t="shared" si="390"/>
        <v>9.8092643051771127</v>
      </c>
      <c r="P866" s="5">
        <f t="shared" si="390"/>
        <v>8.691099476439792</v>
      </c>
      <c r="Q866" s="5">
        <f t="shared" si="390"/>
        <v>18.540772532188839</v>
      </c>
      <c r="V866" s="34" t="s">
        <v>0</v>
      </c>
      <c r="W866" s="36"/>
      <c r="X866" s="36"/>
      <c r="Y866" s="36"/>
      <c r="Z866" s="19">
        <f t="shared" si="394"/>
        <v>216</v>
      </c>
      <c r="AA866" s="19">
        <f t="shared" si="391"/>
        <v>123</v>
      </c>
      <c r="AB866" s="72">
        <f t="shared" si="392"/>
        <v>83</v>
      </c>
      <c r="AC866" s="110">
        <f t="shared" si="395"/>
        <v>18.540772532188839</v>
      </c>
      <c r="AD866" s="5">
        <f t="shared" si="396"/>
        <v>14.73053892215569</v>
      </c>
      <c r="AE866" s="5">
        <f t="shared" si="397"/>
        <v>8.691099476439792</v>
      </c>
      <c r="AK866" s="162"/>
      <c r="AL866" s="162"/>
      <c r="AM866" s="162"/>
      <c r="AN866" s="162"/>
      <c r="AO866" s="162"/>
    </row>
    <row r="867" spans="1:41" ht="15" customHeight="1" x14ac:dyDescent="0.15">
      <c r="B867" s="38" t="s">
        <v>1</v>
      </c>
      <c r="C867" s="28"/>
      <c r="D867" s="28"/>
      <c r="E867" s="29"/>
      <c r="F867" s="39">
        <f t="shared" ref="F867:K867" si="398">SUM(F858:F866)</f>
        <v>1854</v>
      </c>
      <c r="G867" s="39">
        <f t="shared" si="398"/>
        <v>1019</v>
      </c>
      <c r="H867" s="39">
        <f t="shared" si="398"/>
        <v>835</v>
      </c>
      <c r="I867" s="39">
        <f t="shared" si="398"/>
        <v>1101</v>
      </c>
      <c r="J867" s="68">
        <f t="shared" si="398"/>
        <v>955</v>
      </c>
      <c r="K867" s="39">
        <f t="shared" si="398"/>
        <v>1165</v>
      </c>
      <c r="L867" s="107">
        <f t="shared" ref="L867:Q867" si="399">SUM(L858:L866)</f>
        <v>100.00000000000001</v>
      </c>
      <c r="M867" s="25">
        <f t="shared" si="399"/>
        <v>100.00000000000001</v>
      </c>
      <c r="N867" s="6">
        <f t="shared" si="399"/>
        <v>99.999999999999986</v>
      </c>
      <c r="O867" s="6">
        <f t="shared" si="399"/>
        <v>100</v>
      </c>
      <c r="P867" s="6">
        <f t="shared" si="399"/>
        <v>100</v>
      </c>
      <c r="Q867" s="6">
        <f t="shared" si="399"/>
        <v>100.00000000000001</v>
      </c>
      <c r="V867" s="38" t="s">
        <v>1</v>
      </c>
      <c r="W867" s="28"/>
      <c r="X867" s="28"/>
      <c r="Y867" s="29"/>
      <c r="Z867" s="39">
        <f t="shared" ref="Z867:AE867" si="400">SUM(Z858:Z866)</f>
        <v>1165</v>
      </c>
      <c r="AA867" s="39">
        <f t="shared" si="400"/>
        <v>835</v>
      </c>
      <c r="AB867" s="68">
        <f t="shared" si="400"/>
        <v>955</v>
      </c>
      <c r="AC867" s="107">
        <f t="shared" si="400"/>
        <v>100.00000000000001</v>
      </c>
      <c r="AD867" s="6">
        <f t="shared" si="400"/>
        <v>99.999999999999986</v>
      </c>
      <c r="AE867" s="6">
        <f t="shared" si="400"/>
        <v>100</v>
      </c>
    </row>
    <row r="868" spans="1:41" ht="15" customHeight="1" x14ac:dyDescent="0.15">
      <c r="B868" s="38" t="s">
        <v>421</v>
      </c>
      <c r="C868" s="28"/>
      <c r="D868" s="28"/>
      <c r="E868" s="29"/>
      <c r="F868" s="47">
        <v>125424.4461038961</v>
      </c>
      <c r="G868" s="47">
        <v>167056.18599033816</v>
      </c>
      <c r="H868" s="47">
        <v>77010.007022471909</v>
      </c>
      <c r="I868" s="47">
        <v>112903.28298086606</v>
      </c>
      <c r="J868" s="47">
        <v>109006.46788990825</v>
      </c>
      <c r="K868" s="47">
        <v>163732.18335089568</v>
      </c>
      <c r="V868" s="38" t="s">
        <v>421</v>
      </c>
      <c r="W868" s="28"/>
      <c r="X868" s="28"/>
      <c r="Y868" s="29"/>
      <c r="Z868" s="47">
        <f>K868</f>
        <v>163732.18335089568</v>
      </c>
      <c r="AA868" s="47">
        <f t="shared" ref="AA868:AA873" si="401">H868</f>
        <v>77010.007022471909</v>
      </c>
      <c r="AB868" s="47">
        <f t="shared" ref="AB868:AB873" si="402">J868</f>
        <v>109006.46788990825</v>
      </c>
      <c r="AC868" s="1"/>
      <c r="AK868" s="162"/>
      <c r="AL868" s="162"/>
      <c r="AM868" s="162"/>
      <c r="AN868" s="162"/>
      <c r="AO868" s="162"/>
    </row>
    <row r="869" spans="1:41" ht="15" customHeight="1" x14ac:dyDescent="0.15">
      <c r="B869" s="38" t="s">
        <v>422</v>
      </c>
      <c r="C869" s="28"/>
      <c r="D869" s="28"/>
      <c r="E869" s="29"/>
      <c r="F869" s="47">
        <v>314070.97073170729</v>
      </c>
      <c r="G869" s="47">
        <v>488772.16254416964</v>
      </c>
      <c r="H869" s="47">
        <v>165153.99096385541</v>
      </c>
      <c r="I869" s="47">
        <v>156801.34265734267</v>
      </c>
      <c r="J869" s="47">
        <v>149455.40880503145</v>
      </c>
      <c r="K869" s="47">
        <v>429231.6077348066</v>
      </c>
      <c r="V869" s="38" t="s">
        <v>422</v>
      </c>
      <c r="W869" s="28"/>
      <c r="X869" s="28"/>
      <c r="Y869" s="29"/>
      <c r="Z869" s="47">
        <f t="shared" ref="Z869:Z873" si="403">K869</f>
        <v>429231.6077348066</v>
      </c>
      <c r="AA869" s="47">
        <f t="shared" si="401"/>
        <v>165153.99096385541</v>
      </c>
      <c r="AB869" s="47">
        <f t="shared" si="402"/>
        <v>149455.40880503145</v>
      </c>
      <c r="AC869" s="1"/>
      <c r="AK869" s="162"/>
      <c r="AL869" s="162"/>
      <c r="AM869" s="162"/>
      <c r="AN869" s="162"/>
      <c r="AO869" s="162"/>
    </row>
    <row r="870" spans="1:41" ht="15" customHeight="1" x14ac:dyDescent="0.15">
      <c r="B870" s="465" t="s">
        <v>1035</v>
      </c>
      <c r="C870" s="28"/>
      <c r="D870" s="28"/>
      <c r="E870" s="29"/>
      <c r="F870" s="47">
        <v>61151.679653679654</v>
      </c>
      <c r="G870" s="47">
        <v>82170.131367292226</v>
      </c>
      <c r="H870" s="47">
        <v>50978.855140186919</v>
      </c>
      <c r="I870" s="47">
        <v>99675.039106145254</v>
      </c>
      <c r="J870" s="47">
        <v>98768.117048346059</v>
      </c>
      <c r="K870" s="47">
        <v>86047.061988304093</v>
      </c>
      <c r="V870" s="465" t="s">
        <v>1035</v>
      </c>
      <c r="W870" s="28"/>
      <c r="X870" s="28"/>
      <c r="Y870" s="29"/>
      <c r="Z870" s="47">
        <f t="shared" si="403"/>
        <v>86047.061988304093</v>
      </c>
      <c r="AA870" s="47">
        <f t="shared" si="401"/>
        <v>50978.855140186919</v>
      </c>
      <c r="AB870" s="47">
        <f t="shared" si="402"/>
        <v>98768.117048346059</v>
      </c>
      <c r="AC870" s="1"/>
      <c r="AK870" s="162"/>
      <c r="AL870" s="162"/>
      <c r="AM870" s="162"/>
      <c r="AN870" s="162"/>
      <c r="AO870" s="162"/>
    </row>
    <row r="871" spans="1:41" ht="15" customHeight="1" x14ac:dyDescent="0.15">
      <c r="B871" s="465" t="s">
        <v>1036</v>
      </c>
      <c r="C871" s="28"/>
      <c r="D871" s="28"/>
      <c r="E871" s="29"/>
      <c r="F871" s="47">
        <v>202628.36576576577</v>
      </c>
      <c r="G871" s="47">
        <v>311684.38431372552</v>
      </c>
      <c r="H871" s="47">
        <v>124479.08333333333</v>
      </c>
      <c r="I871" s="47">
        <v>142991.22480620156</v>
      </c>
      <c r="J871" s="47">
        <v>139491.70731707316</v>
      </c>
      <c r="K871" s="47">
        <v>285150.66871165641</v>
      </c>
      <c r="V871" s="465" t="s">
        <v>1036</v>
      </c>
      <c r="W871" s="28"/>
      <c r="X871" s="28"/>
      <c r="Y871" s="29"/>
      <c r="Z871" s="47">
        <f t="shared" ref="Z871" si="404">K871</f>
        <v>285150.66871165641</v>
      </c>
      <c r="AA871" s="47">
        <f t="shared" ref="AA871" si="405">H871</f>
        <v>124479.08333333333</v>
      </c>
      <c r="AB871" s="47">
        <f t="shared" ref="AB871" si="406">J871</f>
        <v>139491.70731707316</v>
      </c>
      <c r="AC871" s="1"/>
      <c r="AK871" s="162"/>
      <c r="AL871" s="162"/>
      <c r="AM871" s="162"/>
      <c r="AN871" s="162"/>
      <c r="AO871" s="162"/>
    </row>
    <row r="872" spans="1:41" ht="15" customHeight="1" x14ac:dyDescent="0.15">
      <c r="B872" s="38" t="s">
        <v>257</v>
      </c>
      <c r="C872" s="28"/>
      <c r="D872" s="28"/>
      <c r="E872" s="29"/>
      <c r="F872" s="163">
        <v>24000000</v>
      </c>
      <c r="G872" s="163">
        <v>24000000</v>
      </c>
      <c r="H872" s="163">
        <v>9000000</v>
      </c>
      <c r="I872" s="163">
        <v>1100000</v>
      </c>
      <c r="J872" s="163">
        <v>1100000</v>
      </c>
      <c r="K872" s="163">
        <v>24000000</v>
      </c>
      <c r="V872" s="38" t="s">
        <v>257</v>
      </c>
      <c r="W872" s="28"/>
      <c r="X872" s="28"/>
      <c r="Y872" s="29"/>
      <c r="Z872" s="163">
        <f t="shared" si="403"/>
        <v>24000000</v>
      </c>
      <c r="AA872" s="163">
        <f t="shared" si="401"/>
        <v>9000000</v>
      </c>
      <c r="AB872" s="163">
        <f t="shared" si="402"/>
        <v>1100000</v>
      </c>
      <c r="AC872" s="1"/>
      <c r="AK872" s="162"/>
      <c r="AL872" s="162"/>
      <c r="AM872" s="162"/>
      <c r="AN872" s="162"/>
      <c r="AO872" s="162"/>
    </row>
    <row r="873" spans="1:41" ht="15" customHeight="1" x14ac:dyDescent="0.15">
      <c r="B873" s="38" t="s">
        <v>258</v>
      </c>
      <c r="C873" s="28"/>
      <c r="D873" s="28"/>
      <c r="E873" s="29"/>
      <c r="F873" s="47">
        <v>10000</v>
      </c>
      <c r="G873" s="47">
        <v>10000</v>
      </c>
      <c r="H873" s="47">
        <v>20000</v>
      </c>
      <c r="I873" s="47">
        <v>15000</v>
      </c>
      <c r="J873" s="47">
        <v>15000</v>
      </c>
      <c r="K873" s="47">
        <v>10000</v>
      </c>
      <c r="V873" s="38" t="s">
        <v>258</v>
      </c>
      <c r="W873" s="28"/>
      <c r="X873" s="28"/>
      <c r="Y873" s="29"/>
      <c r="Z873" s="47">
        <f t="shared" si="403"/>
        <v>10000</v>
      </c>
      <c r="AA873" s="47">
        <f t="shared" si="401"/>
        <v>20000</v>
      </c>
      <c r="AB873" s="47">
        <f t="shared" si="402"/>
        <v>15000</v>
      </c>
      <c r="AC873" s="1"/>
      <c r="AK873" s="162"/>
      <c r="AL873" s="162"/>
      <c r="AM873" s="162"/>
      <c r="AN873" s="162"/>
      <c r="AO873" s="162"/>
    </row>
    <row r="874" spans="1:41" ht="12" customHeight="1" x14ac:dyDescent="0.15">
      <c r="B874" s="69" t="s">
        <v>78</v>
      </c>
      <c r="C874" s="45"/>
      <c r="D874" s="45"/>
      <c r="E874" s="45"/>
      <c r="F874" s="90"/>
      <c r="G874" s="90"/>
      <c r="H874" s="90"/>
      <c r="I874" s="91"/>
      <c r="J874" s="90"/>
      <c r="K874" s="90"/>
      <c r="L874" s="90"/>
      <c r="M874" s="46"/>
      <c r="O874" s="90"/>
      <c r="V874" s="69" t="s">
        <v>78</v>
      </c>
      <c r="W874" s="45"/>
      <c r="X874" s="45"/>
      <c r="Y874" s="45"/>
      <c r="Z874" s="90"/>
      <c r="AA874" s="90"/>
      <c r="AB874" s="90"/>
      <c r="AC874" s="90"/>
    </row>
    <row r="875" spans="1:41" ht="9.9499999999999993" customHeight="1" x14ac:dyDescent="0.15">
      <c r="B875" s="62"/>
      <c r="C875" s="45"/>
      <c r="D875" s="45"/>
      <c r="E875" s="45"/>
      <c r="F875" s="90"/>
      <c r="G875" s="90"/>
      <c r="H875" s="90"/>
      <c r="I875" s="91"/>
      <c r="J875" s="90"/>
      <c r="K875" s="90"/>
      <c r="L875" s="90"/>
      <c r="M875" s="46"/>
      <c r="O875" s="90"/>
      <c r="V875" s="62"/>
      <c r="W875" s="45"/>
      <c r="X875" s="45"/>
      <c r="Y875" s="45"/>
      <c r="Z875" s="90"/>
      <c r="AA875" s="90"/>
      <c r="AB875" s="90"/>
      <c r="AC875" s="90"/>
    </row>
    <row r="876" spans="1:41" ht="15" customHeight="1" x14ac:dyDescent="0.15">
      <c r="A876" s="1" t="s">
        <v>471</v>
      </c>
      <c r="B876" s="22"/>
      <c r="I876" s="1"/>
      <c r="J876" s="7"/>
      <c r="K876" s="7"/>
      <c r="L876" s="7"/>
      <c r="O876" s="7"/>
      <c r="V876" s="22"/>
    </row>
    <row r="877" spans="1:41" ht="13.7" customHeight="1" x14ac:dyDescent="0.15">
      <c r="B877" s="64"/>
      <c r="C877" s="33"/>
      <c r="D877" s="33"/>
      <c r="E877" s="33"/>
      <c r="F877" s="328"/>
      <c r="G877" s="329"/>
      <c r="H877" s="86" t="s">
        <v>2</v>
      </c>
      <c r="I877" s="86"/>
      <c r="J877" s="329"/>
      <c r="K877" s="329"/>
      <c r="L877" s="330"/>
      <c r="M877" s="329"/>
      <c r="N877" s="86" t="s">
        <v>3</v>
      </c>
      <c r="O877" s="86"/>
      <c r="P877" s="329"/>
      <c r="Q877" s="331"/>
      <c r="V877" s="64"/>
      <c r="W877" s="33"/>
      <c r="X877" s="33"/>
      <c r="Y877" s="33"/>
      <c r="Z877" s="79"/>
      <c r="AA877" s="83" t="s">
        <v>2</v>
      </c>
      <c r="AB877" s="86"/>
      <c r="AC877" s="103"/>
      <c r="AD877" s="83" t="s">
        <v>3</v>
      </c>
      <c r="AE877" s="84"/>
    </row>
    <row r="878" spans="1:41" ht="22.7" customHeight="1" x14ac:dyDescent="0.15">
      <c r="B878" s="34"/>
      <c r="E878" s="75"/>
      <c r="F878" s="94" t="s">
        <v>389</v>
      </c>
      <c r="G878" s="94" t="s">
        <v>183</v>
      </c>
      <c r="H878" s="94" t="s">
        <v>184</v>
      </c>
      <c r="I878" s="94" t="s">
        <v>390</v>
      </c>
      <c r="J878" s="99" t="s">
        <v>186</v>
      </c>
      <c r="K878" s="94" t="s">
        <v>590</v>
      </c>
      <c r="L878" s="102" t="s">
        <v>389</v>
      </c>
      <c r="M878" s="94" t="s">
        <v>183</v>
      </c>
      <c r="N878" s="94" t="s">
        <v>184</v>
      </c>
      <c r="O878" s="94" t="s">
        <v>390</v>
      </c>
      <c r="P878" s="94" t="s">
        <v>186</v>
      </c>
      <c r="Q878" s="94" t="s">
        <v>590</v>
      </c>
      <c r="V878" s="34"/>
      <c r="Y878" s="75"/>
      <c r="Z878" s="94" t="s">
        <v>518</v>
      </c>
      <c r="AA878" s="94" t="s">
        <v>184</v>
      </c>
      <c r="AB878" s="99" t="s">
        <v>186</v>
      </c>
      <c r="AC878" s="102" t="s">
        <v>518</v>
      </c>
      <c r="AD878" s="94" t="s">
        <v>184</v>
      </c>
      <c r="AE878" s="94" t="s">
        <v>186</v>
      </c>
    </row>
    <row r="879" spans="1:41" ht="12" customHeight="1" x14ac:dyDescent="0.15">
      <c r="B879" s="35"/>
      <c r="C879" s="36"/>
      <c r="D879" s="36"/>
      <c r="E879" s="76"/>
      <c r="F879" s="37"/>
      <c r="G879" s="37"/>
      <c r="H879" s="37"/>
      <c r="I879" s="37"/>
      <c r="J879" s="66"/>
      <c r="K879" s="37"/>
      <c r="L879" s="104">
        <f t="shared" ref="L879:Q879" si="407">F$13</f>
        <v>1854</v>
      </c>
      <c r="M879" s="2">
        <f t="shared" si="407"/>
        <v>1019</v>
      </c>
      <c r="N879" s="2">
        <f t="shared" si="407"/>
        <v>835</v>
      </c>
      <c r="O879" s="2">
        <f t="shared" si="407"/>
        <v>1101</v>
      </c>
      <c r="P879" s="2">
        <f t="shared" si="407"/>
        <v>955</v>
      </c>
      <c r="Q879" s="2">
        <f t="shared" si="407"/>
        <v>1165</v>
      </c>
      <c r="V879" s="35"/>
      <c r="W879" s="36"/>
      <c r="X879" s="36"/>
      <c r="Y879" s="76"/>
      <c r="Z879" s="37"/>
      <c r="AA879" s="37"/>
      <c r="AB879" s="66"/>
      <c r="AC879" s="104">
        <f>Q879</f>
        <v>1165</v>
      </c>
      <c r="AD879" s="2">
        <f>N879</f>
        <v>835</v>
      </c>
      <c r="AE879" s="2">
        <f>P879</f>
        <v>955</v>
      </c>
    </row>
    <row r="880" spans="1:41" ht="15" customHeight="1" x14ac:dyDescent="0.15">
      <c r="B880" s="34" t="s">
        <v>237</v>
      </c>
      <c r="F880" s="18">
        <v>947</v>
      </c>
      <c r="G880" s="18">
        <v>466</v>
      </c>
      <c r="H880" s="18">
        <v>481</v>
      </c>
      <c r="I880" s="18">
        <v>736</v>
      </c>
      <c r="J880" s="67">
        <v>651</v>
      </c>
      <c r="K880" s="18">
        <v>551</v>
      </c>
      <c r="L880" s="106">
        <f>F880/L$879*100</f>
        <v>51.07874865156419</v>
      </c>
      <c r="M880" s="24">
        <f t="shared" ref="M880:Q885" si="408">G880/M$879*100</f>
        <v>45.731108930323849</v>
      </c>
      <c r="N880" s="4">
        <f t="shared" si="408"/>
        <v>57.604790419161681</v>
      </c>
      <c r="O880" s="4">
        <f t="shared" si="408"/>
        <v>66.848319709355124</v>
      </c>
      <c r="P880" s="4">
        <f t="shared" si="408"/>
        <v>68.167539267015712</v>
      </c>
      <c r="Q880" s="4">
        <f t="shared" si="408"/>
        <v>47.296137339055797</v>
      </c>
      <c r="V880" s="34" t="s">
        <v>237</v>
      </c>
      <c r="Z880" s="18">
        <f>K880</f>
        <v>551</v>
      </c>
      <c r="AA880" s="18">
        <f t="shared" ref="AA880:AA885" si="409">H880</f>
        <v>481</v>
      </c>
      <c r="AB880" s="67">
        <f t="shared" ref="AB880:AB885" si="410">J880</f>
        <v>651</v>
      </c>
      <c r="AC880" s="106">
        <f>Q880</f>
        <v>47.296137339055797</v>
      </c>
      <c r="AD880" s="4">
        <f>N880</f>
        <v>57.604790419161681</v>
      </c>
      <c r="AE880" s="4">
        <f>P880</f>
        <v>68.167539267015712</v>
      </c>
      <c r="AK880" s="162"/>
      <c r="AL880" s="162"/>
      <c r="AM880" s="162"/>
      <c r="AN880" s="162"/>
      <c r="AO880" s="162"/>
    </row>
    <row r="881" spans="1:41" ht="15" customHeight="1" x14ac:dyDescent="0.15">
      <c r="B881" s="34" t="s">
        <v>418</v>
      </c>
      <c r="F881" s="18">
        <v>67</v>
      </c>
      <c r="G881" s="18">
        <v>29</v>
      </c>
      <c r="H881" s="18">
        <v>38</v>
      </c>
      <c r="I881" s="18">
        <v>28</v>
      </c>
      <c r="J881" s="67">
        <v>24</v>
      </c>
      <c r="K881" s="18">
        <v>33</v>
      </c>
      <c r="L881" s="106">
        <f t="shared" ref="L881:L885" si="411">F881/L$879*100</f>
        <v>3.6138079827400214</v>
      </c>
      <c r="M881" s="24">
        <f t="shared" si="408"/>
        <v>2.845927379784102</v>
      </c>
      <c r="N881" s="4">
        <f t="shared" si="408"/>
        <v>4.5508982035928147</v>
      </c>
      <c r="O881" s="4">
        <f t="shared" si="408"/>
        <v>2.5431425976385107</v>
      </c>
      <c r="P881" s="4">
        <f t="shared" si="408"/>
        <v>2.5130890052356021</v>
      </c>
      <c r="Q881" s="4">
        <f t="shared" si="408"/>
        <v>2.8326180257510729</v>
      </c>
      <c r="V881" s="34" t="s">
        <v>418</v>
      </c>
      <c r="Z881" s="18">
        <f t="shared" ref="Z881:Z885" si="412">K881</f>
        <v>33</v>
      </c>
      <c r="AA881" s="18">
        <f t="shared" si="409"/>
        <v>38</v>
      </c>
      <c r="AB881" s="67">
        <f t="shared" si="410"/>
        <v>24</v>
      </c>
      <c r="AC881" s="106">
        <f t="shared" ref="AC881:AC885" si="413">Q881</f>
        <v>2.8326180257510729</v>
      </c>
      <c r="AD881" s="4">
        <f t="shared" ref="AD881:AD885" si="414">N881</f>
        <v>4.5508982035928147</v>
      </c>
      <c r="AE881" s="4">
        <f t="shared" ref="AE881:AE885" si="415">P881</f>
        <v>2.5130890052356021</v>
      </c>
      <c r="AK881" s="162"/>
      <c r="AL881" s="162"/>
      <c r="AM881" s="162"/>
      <c r="AN881" s="162"/>
      <c r="AO881" s="162"/>
    </row>
    <row r="882" spans="1:41" ht="15" customHeight="1" x14ac:dyDescent="0.15">
      <c r="B882" s="34" t="s">
        <v>556</v>
      </c>
      <c r="F882" s="18">
        <v>147</v>
      </c>
      <c r="G882" s="18">
        <v>137</v>
      </c>
      <c r="H882" s="18">
        <v>10</v>
      </c>
      <c r="I882" s="18">
        <v>14</v>
      </c>
      <c r="J882" s="67">
        <v>4</v>
      </c>
      <c r="K882" s="18">
        <v>147</v>
      </c>
      <c r="L882" s="106">
        <f t="shared" si="411"/>
        <v>7.9288025889967635</v>
      </c>
      <c r="M882" s="24">
        <f t="shared" si="408"/>
        <v>13.444553483807656</v>
      </c>
      <c r="N882" s="4">
        <f t="shared" si="408"/>
        <v>1.1976047904191618</v>
      </c>
      <c r="O882" s="4">
        <f t="shared" si="408"/>
        <v>1.2715712988192553</v>
      </c>
      <c r="P882" s="4">
        <f t="shared" si="408"/>
        <v>0.41884816753926707</v>
      </c>
      <c r="Q882" s="4">
        <f t="shared" si="408"/>
        <v>12.618025751072961</v>
      </c>
      <c r="V882" s="34" t="s">
        <v>556</v>
      </c>
      <c r="Z882" s="18">
        <f t="shared" si="412"/>
        <v>147</v>
      </c>
      <c r="AA882" s="18">
        <f t="shared" si="409"/>
        <v>10</v>
      </c>
      <c r="AB882" s="67">
        <f t="shared" si="410"/>
        <v>4</v>
      </c>
      <c r="AC882" s="106">
        <f t="shared" si="413"/>
        <v>12.618025751072961</v>
      </c>
      <c r="AD882" s="4">
        <f t="shared" si="414"/>
        <v>1.1976047904191618</v>
      </c>
      <c r="AE882" s="4">
        <f t="shared" si="415"/>
        <v>0.41884816753926707</v>
      </c>
      <c r="AK882" s="162"/>
      <c r="AL882" s="162"/>
      <c r="AM882" s="162"/>
      <c r="AN882" s="162"/>
      <c r="AO882" s="162"/>
    </row>
    <row r="883" spans="1:41" ht="15" customHeight="1" x14ac:dyDescent="0.15">
      <c r="B883" s="34" t="s">
        <v>420</v>
      </c>
      <c r="F883" s="18">
        <v>136</v>
      </c>
      <c r="G883" s="18">
        <v>128</v>
      </c>
      <c r="H883" s="18">
        <v>8</v>
      </c>
      <c r="I883" s="18">
        <v>3</v>
      </c>
      <c r="J883" s="67">
        <v>0</v>
      </c>
      <c r="K883" s="18">
        <v>131</v>
      </c>
      <c r="L883" s="106">
        <f t="shared" si="411"/>
        <v>7.335490830636461</v>
      </c>
      <c r="M883" s="24">
        <f t="shared" si="408"/>
        <v>12.561334641805692</v>
      </c>
      <c r="N883" s="4">
        <f t="shared" si="408"/>
        <v>0.95808383233532934</v>
      </c>
      <c r="O883" s="4">
        <f t="shared" si="408"/>
        <v>0.27247956403269752</v>
      </c>
      <c r="P883" s="4">
        <f t="shared" si="408"/>
        <v>0</v>
      </c>
      <c r="Q883" s="4">
        <f t="shared" si="408"/>
        <v>11.244635193133048</v>
      </c>
      <c r="V883" s="34" t="s">
        <v>420</v>
      </c>
      <c r="Z883" s="18">
        <f t="shared" si="412"/>
        <v>131</v>
      </c>
      <c r="AA883" s="18">
        <f t="shared" si="409"/>
        <v>8</v>
      </c>
      <c r="AB883" s="67">
        <f t="shared" si="410"/>
        <v>0</v>
      </c>
      <c r="AC883" s="106">
        <f t="shared" si="413"/>
        <v>11.244635193133048</v>
      </c>
      <c r="AD883" s="4">
        <f t="shared" si="414"/>
        <v>0.95808383233532934</v>
      </c>
      <c r="AE883" s="4">
        <f t="shared" si="415"/>
        <v>0</v>
      </c>
      <c r="AK883" s="162"/>
      <c r="AL883" s="162"/>
      <c r="AM883" s="162"/>
      <c r="AN883" s="162"/>
      <c r="AO883" s="162"/>
    </row>
    <row r="884" spans="1:41" ht="15" customHeight="1" x14ac:dyDescent="0.15">
      <c r="B884" s="34" t="s">
        <v>419</v>
      </c>
      <c r="F884" s="18">
        <v>123</v>
      </c>
      <c r="G884" s="18">
        <v>110</v>
      </c>
      <c r="H884" s="18">
        <v>13</v>
      </c>
      <c r="I884" s="18">
        <v>11</v>
      </c>
      <c r="J884" s="67">
        <v>5</v>
      </c>
      <c r="K884" s="18">
        <v>116</v>
      </c>
      <c r="L884" s="106">
        <f t="shared" si="411"/>
        <v>6.6343042071197411</v>
      </c>
      <c r="M884" s="24">
        <f t="shared" si="408"/>
        <v>10.794896957801766</v>
      </c>
      <c r="N884" s="4">
        <f t="shared" si="408"/>
        <v>1.5568862275449102</v>
      </c>
      <c r="O884" s="4">
        <f t="shared" si="408"/>
        <v>0.99909173478655766</v>
      </c>
      <c r="P884" s="4">
        <f t="shared" si="408"/>
        <v>0.52356020942408377</v>
      </c>
      <c r="Q884" s="4">
        <f t="shared" si="408"/>
        <v>9.9570815450643781</v>
      </c>
      <c r="V884" s="34" t="s">
        <v>419</v>
      </c>
      <c r="Z884" s="18">
        <f t="shared" si="412"/>
        <v>116</v>
      </c>
      <c r="AA884" s="18">
        <f t="shared" si="409"/>
        <v>13</v>
      </c>
      <c r="AB884" s="67">
        <f t="shared" si="410"/>
        <v>5</v>
      </c>
      <c r="AC884" s="106">
        <f t="shared" si="413"/>
        <v>9.9570815450643781</v>
      </c>
      <c r="AD884" s="4">
        <f t="shared" si="414"/>
        <v>1.5568862275449102</v>
      </c>
      <c r="AE884" s="4">
        <f t="shared" si="415"/>
        <v>0.52356020942408377</v>
      </c>
      <c r="AK884" s="162"/>
      <c r="AL884" s="162"/>
      <c r="AM884" s="162"/>
      <c r="AN884" s="162"/>
      <c r="AO884" s="162"/>
    </row>
    <row r="885" spans="1:41" ht="15" customHeight="1" x14ac:dyDescent="0.15">
      <c r="B885" s="34" t="s">
        <v>141</v>
      </c>
      <c r="C885" s="36"/>
      <c r="D885" s="36"/>
      <c r="E885" s="36"/>
      <c r="F885" s="19">
        <v>434</v>
      </c>
      <c r="G885" s="19">
        <v>149</v>
      </c>
      <c r="H885" s="19">
        <v>285</v>
      </c>
      <c r="I885" s="19">
        <v>309</v>
      </c>
      <c r="J885" s="72">
        <v>271</v>
      </c>
      <c r="K885" s="19">
        <v>187</v>
      </c>
      <c r="L885" s="110">
        <f t="shared" si="411"/>
        <v>23.408845738942826</v>
      </c>
      <c r="M885" s="26">
        <f t="shared" si="408"/>
        <v>14.622178606476938</v>
      </c>
      <c r="N885" s="5">
        <f t="shared" si="408"/>
        <v>34.131736526946113</v>
      </c>
      <c r="O885" s="5">
        <f t="shared" si="408"/>
        <v>28.065395095367844</v>
      </c>
      <c r="P885" s="5">
        <f t="shared" si="408"/>
        <v>28.376963350785338</v>
      </c>
      <c r="Q885" s="5">
        <f t="shared" si="408"/>
        <v>16.051502145922747</v>
      </c>
      <c r="V885" s="34" t="s">
        <v>0</v>
      </c>
      <c r="W885" s="36"/>
      <c r="X885" s="36"/>
      <c r="Y885" s="36"/>
      <c r="Z885" s="19">
        <f t="shared" si="412"/>
        <v>187</v>
      </c>
      <c r="AA885" s="19">
        <f t="shared" si="409"/>
        <v>285</v>
      </c>
      <c r="AB885" s="72">
        <f t="shared" si="410"/>
        <v>271</v>
      </c>
      <c r="AC885" s="110">
        <f t="shared" si="413"/>
        <v>16.051502145922747</v>
      </c>
      <c r="AD885" s="5">
        <f t="shared" si="414"/>
        <v>34.131736526946113</v>
      </c>
      <c r="AE885" s="5">
        <f t="shared" si="415"/>
        <v>28.376963350785338</v>
      </c>
      <c r="AK885" s="162"/>
      <c r="AL885" s="162"/>
      <c r="AM885" s="162"/>
      <c r="AN885" s="162"/>
      <c r="AO885" s="162"/>
    </row>
    <row r="886" spans="1:41" ht="15" customHeight="1" x14ac:dyDescent="0.15">
      <c r="B886" s="38" t="s">
        <v>1</v>
      </c>
      <c r="C886" s="28"/>
      <c r="D886" s="28"/>
      <c r="E886" s="29"/>
      <c r="F886" s="39">
        <f t="shared" ref="F886:K886" si="416">SUM(F880:F885)</f>
        <v>1854</v>
      </c>
      <c r="G886" s="39">
        <f t="shared" si="416"/>
        <v>1019</v>
      </c>
      <c r="H886" s="39">
        <f t="shared" si="416"/>
        <v>835</v>
      </c>
      <c r="I886" s="39">
        <f t="shared" si="416"/>
        <v>1101</v>
      </c>
      <c r="J886" s="68">
        <f t="shared" si="416"/>
        <v>955</v>
      </c>
      <c r="K886" s="39">
        <f t="shared" si="416"/>
        <v>1165</v>
      </c>
      <c r="L886" s="107">
        <f t="shared" ref="L886:Q886" si="417">SUM(L880:L885)</f>
        <v>100</v>
      </c>
      <c r="M886" s="25">
        <f t="shared" si="417"/>
        <v>100</v>
      </c>
      <c r="N886" s="6">
        <f t="shared" si="417"/>
        <v>100.00000000000001</v>
      </c>
      <c r="O886" s="6">
        <f t="shared" si="417"/>
        <v>99.999999999999986</v>
      </c>
      <c r="P886" s="6">
        <f t="shared" si="417"/>
        <v>100</v>
      </c>
      <c r="Q886" s="6">
        <f t="shared" si="417"/>
        <v>100</v>
      </c>
      <c r="V886" s="38" t="s">
        <v>1</v>
      </c>
      <c r="W886" s="28"/>
      <c r="X886" s="28"/>
      <c r="Y886" s="29"/>
      <c r="Z886" s="39">
        <f t="shared" ref="Z886:AE886" si="418">SUM(Z880:Z885)</f>
        <v>1165</v>
      </c>
      <c r="AA886" s="39">
        <f t="shared" si="418"/>
        <v>835</v>
      </c>
      <c r="AB886" s="68">
        <f t="shared" si="418"/>
        <v>955</v>
      </c>
      <c r="AC886" s="107">
        <f t="shared" si="418"/>
        <v>100</v>
      </c>
      <c r="AD886" s="6">
        <f t="shared" si="418"/>
        <v>100.00000000000001</v>
      </c>
      <c r="AE886" s="6">
        <f t="shared" si="418"/>
        <v>100</v>
      </c>
    </row>
    <row r="887" spans="1:41" ht="15" customHeight="1" x14ac:dyDescent="0.15">
      <c r="B887" s="38" t="s">
        <v>421</v>
      </c>
      <c r="C887" s="28"/>
      <c r="D887" s="28"/>
      <c r="E887" s="29"/>
      <c r="F887" s="163">
        <v>2994422.7633802816</v>
      </c>
      <c r="G887" s="163">
        <v>4477952.5057471264</v>
      </c>
      <c r="H887" s="163">
        <v>647748.44363636361</v>
      </c>
      <c r="I887" s="163">
        <v>420030.82828282827</v>
      </c>
      <c r="J887" s="163">
        <v>172911.5730994152</v>
      </c>
      <c r="K887" s="163">
        <v>4202670.3271983638</v>
      </c>
      <c r="V887" s="38" t="s">
        <v>421</v>
      </c>
      <c r="W887" s="28"/>
      <c r="X887" s="28"/>
      <c r="Y887" s="29"/>
      <c r="Z887" s="163">
        <f>K887</f>
        <v>4202670.3271983638</v>
      </c>
      <c r="AA887" s="163">
        <f t="shared" ref="AA887:AA892" si="419">H887</f>
        <v>647748.44363636361</v>
      </c>
      <c r="AB887" s="163">
        <f t="shared" ref="AB887:AB892" si="420">J887</f>
        <v>172911.5730994152</v>
      </c>
      <c r="AC887" s="1"/>
      <c r="AK887" s="162"/>
      <c r="AL887" s="162"/>
      <c r="AM887" s="162"/>
      <c r="AN887" s="162"/>
      <c r="AO887" s="162"/>
    </row>
    <row r="888" spans="1:41" ht="15" customHeight="1" x14ac:dyDescent="0.15">
      <c r="B888" s="38" t="s">
        <v>422</v>
      </c>
      <c r="C888" s="28"/>
      <c r="D888" s="28"/>
      <c r="E888" s="29"/>
      <c r="F888" s="163">
        <v>8989598.9936575051</v>
      </c>
      <c r="G888" s="163">
        <v>9643115.5445544552</v>
      </c>
      <c r="H888" s="163">
        <v>5163212.2318840576</v>
      </c>
      <c r="I888" s="163">
        <v>5940436</v>
      </c>
      <c r="J888" s="163">
        <v>3583985.3333333335</v>
      </c>
      <c r="K888" s="163">
        <v>9625788.2435597181</v>
      </c>
      <c r="V888" s="38" t="s">
        <v>422</v>
      </c>
      <c r="W888" s="28"/>
      <c r="X888" s="28"/>
      <c r="Y888" s="29"/>
      <c r="Z888" s="163">
        <f t="shared" ref="Z888:Z892" si="421">K888</f>
        <v>9625788.2435597181</v>
      </c>
      <c r="AA888" s="163">
        <f t="shared" si="419"/>
        <v>5163212.2318840576</v>
      </c>
      <c r="AB888" s="163">
        <f t="shared" si="420"/>
        <v>3583985.3333333335</v>
      </c>
      <c r="AC888" s="1"/>
      <c r="AK888" s="162"/>
      <c r="AL888" s="162"/>
      <c r="AM888" s="162"/>
      <c r="AN888" s="162"/>
      <c r="AO888" s="162"/>
    </row>
    <row r="889" spans="1:41" ht="15" customHeight="1" x14ac:dyDescent="0.15">
      <c r="B889" s="465" t="s">
        <v>1035</v>
      </c>
      <c r="C889" s="28"/>
      <c r="D889" s="28"/>
      <c r="E889" s="29"/>
      <c r="F889" s="163">
        <v>1659050.7230046948</v>
      </c>
      <c r="G889" s="163">
        <v>2995027.0153061226</v>
      </c>
      <c r="H889" s="341">
        <v>21999.282258064515</v>
      </c>
      <c r="I889" s="341">
        <v>1919.6274509803923</v>
      </c>
      <c r="J889" s="341">
        <v>0</v>
      </c>
      <c r="K889" s="163">
        <v>2712124.8072562357</v>
      </c>
      <c r="V889" s="465" t="s">
        <v>1035</v>
      </c>
      <c r="W889" s="28"/>
      <c r="X889" s="28"/>
      <c r="Y889" s="29"/>
      <c r="Z889" s="163">
        <f t="shared" si="421"/>
        <v>2712124.8072562357</v>
      </c>
      <c r="AA889" s="341">
        <f t="shared" si="419"/>
        <v>21999.282258064515</v>
      </c>
      <c r="AB889" s="47">
        <f t="shared" si="420"/>
        <v>0</v>
      </c>
      <c r="AC889" s="1"/>
      <c r="AK889" s="162"/>
      <c r="AL889" s="162"/>
      <c r="AM889" s="162"/>
      <c r="AN889" s="162"/>
      <c r="AO889" s="162"/>
    </row>
    <row r="890" spans="1:41" ht="15" customHeight="1" x14ac:dyDescent="0.15">
      <c r="B890" s="465" t="s">
        <v>1036</v>
      </c>
      <c r="C890" s="28"/>
      <c r="D890" s="28"/>
      <c r="E890" s="29"/>
      <c r="F890" s="163">
        <v>7518004.5995316161</v>
      </c>
      <c r="G890" s="163">
        <v>8168661.2087912085</v>
      </c>
      <c r="H890" s="341">
        <v>3833676.888888889</v>
      </c>
      <c r="I890" s="341">
        <v>4350210.615384615</v>
      </c>
      <c r="J890" s="341">
        <v>2541421.0322580645</v>
      </c>
      <c r="K890" s="163">
        <v>8089163.3246753244</v>
      </c>
      <c r="V890" s="465" t="s">
        <v>1036</v>
      </c>
      <c r="W890" s="28"/>
      <c r="X890" s="28"/>
      <c r="Y890" s="29"/>
      <c r="Z890" s="163">
        <f t="shared" ref="Z890" si="422">K890</f>
        <v>8089163.3246753244</v>
      </c>
      <c r="AA890" s="341">
        <f t="shared" ref="AA890" si="423">H890</f>
        <v>3833676.888888889</v>
      </c>
      <c r="AB890" s="341">
        <f t="shared" ref="AB890" si="424">J890</f>
        <v>2541421.0322580645</v>
      </c>
      <c r="AC890" s="1"/>
      <c r="AK890" s="162"/>
      <c r="AL890" s="162"/>
      <c r="AM890" s="162"/>
      <c r="AN890" s="162"/>
      <c r="AO890" s="162"/>
    </row>
    <row r="891" spans="1:41" ht="15" customHeight="1" x14ac:dyDescent="0.15">
      <c r="B891" s="38" t="s">
        <v>257</v>
      </c>
      <c r="C891" s="28"/>
      <c r="D891" s="28"/>
      <c r="E891" s="29"/>
      <c r="F891" s="440">
        <v>75450000</v>
      </c>
      <c r="G891" s="440">
        <v>75450000</v>
      </c>
      <c r="H891" s="440">
        <v>57200000</v>
      </c>
      <c r="I891" s="440">
        <v>60000000</v>
      </c>
      <c r="J891" s="440">
        <v>39456000</v>
      </c>
      <c r="K891" s="440">
        <v>75450000</v>
      </c>
      <c r="V891" s="38" t="s">
        <v>257</v>
      </c>
      <c r="W891" s="28"/>
      <c r="X891" s="28"/>
      <c r="Y891" s="29"/>
      <c r="Z891" s="164">
        <f t="shared" si="421"/>
        <v>75450000</v>
      </c>
      <c r="AA891" s="163">
        <f t="shared" si="419"/>
        <v>57200000</v>
      </c>
      <c r="AB891" s="163">
        <f t="shared" si="420"/>
        <v>39456000</v>
      </c>
      <c r="AC891" s="1"/>
      <c r="AK891" s="162"/>
      <c r="AL891" s="162"/>
      <c r="AM891" s="162"/>
      <c r="AN891" s="162"/>
      <c r="AO891" s="162"/>
    </row>
    <row r="892" spans="1:41" ht="15" customHeight="1" x14ac:dyDescent="0.15">
      <c r="B892" s="38" t="s">
        <v>258</v>
      </c>
      <c r="C892" s="28"/>
      <c r="D892" s="28"/>
      <c r="E892" s="29"/>
      <c r="F892" s="163">
        <v>20000</v>
      </c>
      <c r="G892" s="163">
        <v>48000</v>
      </c>
      <c r="H892" s="163">
        <v>20000</v>
      </c>
      <c r="I892" s="163">
        <v>22000</v>
      </c>
      <c r="J892" s="163">
        <v>31464</v>
      </c>
      <c r="K892" s="163">
        <v>22000</v>
      </c>
      <c r="V892" s="38" t="s">
        <v>258</v>
      </c>
      <c r="W892" s="28"/>
      <c r="X892" s="28"/>
      <c r="Y892" s="29"/>
      <c r="Z892" s="163">
        <f t="shared" si="421"/>
        <v>22000</v>
      </c>
      <c r="AA892" s="163">
        <f t="shared" si="419"/>
        <v>20000</v>
      </c>
      <c r="AB892" s="163">
        <f t="shared" si="420"/>
        <v>31464</v>
      </c>
      <c r="AC892" s="1"/>
      <c r="AK892" s="162"/>
      <c r="AL892" s="162"/>
      <c r="AM892" s="162"/>
      <c r="AN892" s="162"/>
      <c r="AO892" s="162"/>
    </row>
    <row r="893" spans="1:41" ht="12" customHeight="1" x14ac:dyDescent="0.15">
      <c r="B893" s="69" t="s">
        <v>78</v>
      </c>
      <c r="C893" s="45"/>
      <c r="D893" s="45"/>
      <c r="E893" s="45"/>
      <c r="F893" s="90"/>
      <c r="G893" s="90"/>
      <c r="H893" s="90"/>
      <c r="I893" s="91"/>
      <c r="J893" s="90"/>
      <c r="K893" s="90"/>
      <c r="L893" s="90"/>
      <c r="M893" s="46"/>
      <c r="O893" s="90"/>
      <c r="V893" s="69" t="s">
        <v>78</v>
      </c>
      <c r="W893" s="45"/>
      <c r="X893" s="45"/>
      <c r="Y893" s="45"/>
      <c r="Z893" s="90"/>
      <c r="AA893" s="90"/>
      <c r="AB893" s="90"/>
      <c r="AC893" s="90"/>
    </row>
    <row r="894" spans="1:41" ht="9.9499999999999993" customHeight="1" x14ac:dyDescent="0.15">
      <c r="B894" s="62"/>
      <c r="C894" s="45"/>
      <c r="D894" s="45"/>
      <c r="E894" s="45"/>
      <c r="F894" s="90"/>
      <c r="G894" s="90"/>
      <c r="H894" s="90"/>
      <c r="I894" s="91"/>
      <c r="J894" s="90"/>
      <c r="K894" s="90"/>
      <c r="L894" s="90"/>
      <c r="M894" s="46"/>
      <c r="O894" s="90"/>
      <c r="V894" s="62"/>
      <c r="W894" s="45"/>
      <c r="X894" s="45"/>
      <c r="Y894" s="45"/>
      <c r="Z894" s="90"/>
      <c r="AA894" s="90"/>
      <c r="AB894" s="90"/>
      <c r="AC894" s="90"/>
    </row>
    <row r="895" spans="1:41" ht="15" customHeight="1" x14ac:dyDescent="0.15">
      <c r="A895" s="1" t="s">
        <v>472</v>
      </c>
      <c r="B895" s="22"/>
      <c r="I895" s="1"/>
      <c r="J895" s="7"/>
      <c r="K895" s="7"/>
      <c r="L895" s="7"/>
      <c r="O895" s="7"/>
      <c r="V895" s="22"/>
    </row>
    <row r="896" spans="1:41" ht="13.7" customHeight="1" x14ac:dyDescent="0.15">
      <c r="B896" s="64"/>
      <c r="C896" s="33"/>
      <c r="D896" s="33"/>
      <c r="E896" s="33"/>
      <c r="F896" s="328"/>
      <c r="G896" s="329"/>
      <c r="H896" s="86" t="s">
        <v>2</v>
      </c>
      <c r="I896" s="86"/>
      <c r="J896" s="329"/>
      <c r="K896" s="329"/>
      <c r="L896" s="330"/>
      <c r="M896" s="329"/>
      <c r="N896" s="86" t="s">
        <v>3</v>
      </c>
      <c r="O896" s="86"/>
      <c r="P896" s="329"/>
      <c r="Q896" s="331"/>
      <c r="V896" s="64"/>
      <c r="W896" s="33"/>
      <c r="X896" s="33"/>
      <c r="Y896" s="33"/>
      <c r="Z896" s="79"/>
      <c r="AA896" s="83" t="s">
        <v>2</v>
      </c>
      <c r="AB896" s="86"/>
      <c r="AC896" s="103"/>
      <c r="AD896" s="83" t="s">
        <v>3</v>
      </c>
      <c r="AE896" s="84"/>
    </row>
    <row r="897" spans="2:41" ht="22.7" customHeight="1" x14ac:dyDescent="0.15">
      <c r="B897" s="34"/>
      <c r="E897" s="75"/>
      <c r="F897" s="94" t="s">
        <v>389</v>
      </c>
      <c r="G897" s="94" t="s">
        <v>183</v>
      </c>
      <c r="H897" s="94" t="s">
        <v>184</v>
      </c>
      <c r="I897" s="94" t="s">
        <v>390</v>
      </c>
      <c r="J897" s="99" t="s">
        <v>186</v>
      </c>
      <c r="K897" s="94" t="s">
        <v>590</v>
      </c>
      <c r="L897" s="102" t="s">
        <v>389</v>
      </c>
      <c r="M897" s="94" t="s">
        <v>183</v>
      </c>
      <c r="N897" s="94" t="s">
        <v>184</v>
      </c>
      <c r="O897" s="94" t="s">
        <v>390</v>
      </c>
      <c r="P897" s="94" t="s">
        <v>186</v>
      </c>
      <c r="Q897" s="94" t="s">
        <v>590</v>
      </c>
      <c r="V897" s="34"/>
      <c r="Y897" s="75"/>
      <c r="Z897" s="94" t="s">
        <v>518</v>
      </c>
      <c r="AA897" s="94" t="s">
        <v>184</v>
      </c>
      <c r="AB897" s="99" t="s">
        <v>186</v>
      </c>
      <c r="AC897" s="102" t="s">
        <v>518</v>
      </c>
      <c r="AD897" s="94" t="s">
        <v>184</v>
      </c>
      <c r="AE897" s="94" t="s">
        <v>186</v>
      </c>
    </row>
    <row r="898" spans="2:41" ht="12" customHeight="1" x14ac:dyDescent="0.15">
      <c r="B898" s="35"/>
      <c r="C898" s="36"/>
      <c r="D898" s="36"/>
      <c r="E898" s="76"/>
      <c r="F898" s="37"/>
      <c r="G898" s="37"/>
      <c r="H898" s="37"/>
      <c r="I898" s="37"/>
      <c r="J898" s="66"/>
      <c r="K898" s="37"/>
      <c r="L898" s="104">
        <f t="shared" ref="L898:Q898" si="425">F908</f>
        <v>1854</v>
      </c>
      <c r="M898" s="2">
        <f t="shared" si="425"/>
        <v>1019</v>
      </c>
      <c r="N898" s="2">
        <f t="shared" si="425"/>
        <v>835</v>
      </c>
      <c r="O898" s="2">
        <f t="shared" si="425"/>
        <v>1101</v>
      </c>
      <c r="P898" s="2">
        <f t="shared" si="425"/>
        <v>955</v>
      </c>
      <c r="Q898" s="2">
        <f t="shared" si="425"/>
        <v>1165</v>
      </c>
      <c r="V898" s="35"/>
      <c r="W898" s="36"/>
      <c r="X898" s="36"/>
      <c r="Y898" s="76"/>
      <c r="Z898" s="37"/>
      <c r="AA898" s="37"/>
      <c r="AB898" s="66"/>
      <c r="AC898" s="104">
        <f>Q898</f>
        <v>1165</v>
      </c>
      <c r="AD898" s="2">
        <f>N898</f>
        <v>835</v>
      </c>
      <c r="AE898" s="2">
        <f>P898</f>
        <v>955</v>
      </c>
    </row>
    <row r="899" spans="2:41" ht="15" customHeight="1" x14ac:dyDescent="0.15">
      <c r="B899" s="34" t="s">
        <v>298</v>
      </c>
      <c r="F899" s="18">
        <v>1011</v>
      </c>
      <c r="G899" s="18">
        <v>513</v>
      </c>
      <c r="H899" s="18">
        <v>498</v>
      </c>
      <c r="I899" s="18">
        <v>745</v>
      </c>
      <c r="J899" s="67">
        <v>655</v>
      </c>
      <c r="K899" s="18">
        <v>603</v>
      </c>
      <c r="L899" s="106">
        <f t="shared" ref="L899:L907" si="426">F899/L$898*100</f>
        <v>54.530744336569583</v>
      </c>
      <c r="M899" s="24">
        <f t="shared" ref="M899:M907" si="427">G899/M$898*100</f>
        <v>50.343473994111875</v>
      </c>
      <c r="N899" s="4">
        <f t="shared" ref="N899:N907" si="428">H899/N$898*100</f>
        <v>59.640718562874248</v>
      </c>
      <c r="O899" s="4">
        <f t="shared" ref="O899:O907" si="429">I899/O$898*100</f>
        <v>67.665758401453218</v>
      </c>
      <c r="P899" s="4">
        <f t="shared" ref="P899:P907" si="430">J899/P$898*100</f>
        <v>68.586387434554979</v>
      </c>
      <c r="Q899" s="4">
        <f t="shared" ref="Q899:Q907" si="431">K899/Q$898*100</f>
        <v>51.759656652360519</v>
      </c>
      <c r="V899" s="34" t="s">
        <v>298</v>
      </c>
      <c r="Z899" s="18">
        <f>K899</f>
        <v>603</v>
      </c>
      <c r="AA899" s="18">
        <f t="shared" ref="AA899:AA907" si="432">H899</f>
        <v>498</v>
      </c>
      <c r="AB899" s="67">
        <f t="shared" ref="AB899:AB907" si="433">J899</f>
        <v>655</v>
      </c>
      <c r="AC899" s="106">
        <f>Q899</f>
        <v>51.759656652360519</v>
      </c>
      <c r="AD899" s="4">
        <f>N899</f>
        <v>59.640718562874248</v>
      </c>
      <c r="AE899" s="4">
        <f>P899</f>
        <v>68.586387434554979</v>
      </c>
      <c r="AK899" s="162"/>
      <c r="AL899" s="162"/>
      <c r="AM899" s="162"/>
      <c r="AN899" s="162"/>
      <c r="AO899" s="162"/>
    </row>
    <row r="900" spans="2:41" ht="15" customHeight="1" x14ac:dyDescent="0.15">
      <c r="B900" s="34" t="s">
        <v>299</v>
      </c>
      <c r="F900" s="18">
        <v>77</v>
      </c>
      <c r="G900" s="18">
        <v>71</v>
      </c>
      <c r="H900" s="18">
        <v>6</v>
      </c>
      <c r="I900" s="18">
        <v>5</v>
      </c>
      <c r="J900" s="67">
        <v>3</v>
      </c>
      <c r="K900" s="18">
        <v>73</v>
      </c>
      <c r="L900" s="106">
        <f t="shared" si="426"/>
        <v>4.1531823085221147</v>
      </c>
      <c r="M900" s="24">
        <f t="shared" si="427"/>
        <v>6.967615309126594</v>
      </c>
      <c r="N900" s="4">
        <f t="shared" si="428"/>
        <v>0.71856287425149701</v>
      </c>
      <c r="O900" s="4">
        <f t="shared" si="429"/>
        <v>0.45413260672116262</v>
      </c>
      <c r="P900" s="4">
        <f t="shared" si="430"/>
        <v>0.31413612565445026</v>
      </c>
      <c r="Q900" s="4">
        <f t="shared" si="431"/>
        <v>6.266094420600858</v>
      </c>
      <c r="V900" s="34" t="s">
        <v>299</v>
      </c>
      <c r="Z900" s="18">
        <f t="shared" ref="Z900:Z907" si="434">K900</f>
        <v>73</v>
      </c>
      <c r="AA900" s="18">
        <f t="shared" si="432"/>
        <v>6</v>
      </c>
      <c r="AB900" s="67">
        <f t="shared" si="433"/>
        <v>3</v>
      </c>
      <c r="AC900" s="106">
        <f t="shared" ref="AC900:AC907" si="435">Q900</f>
        <v>6.266094420600858</v>
      </c>
      <c r="AD900" s="4">
        <f t="shared" ref="AD900:AD907" si="436">N900</f>
        <v>0.71856287425149701</v>
      </c>
      <c r="AE900" s="4">
        <f t="shared" ref="AE900:AE907" si="437">P900</f>
        <v>0.31413612565445026</v>
      </c>
      <c r="AK900" s="162"/>
      <c r="AL900" s="162"/>
      <c r="AM900" s="162"/>
      <c r="AN900" s="162"/>
      <c r="AO900" s="162"/>
    </row>
    <row r="901" spans="2:41" ht="15" customHeight="1" x14ac:dyDescent="0.15">
      <c r="B901" s="34" t="s">
        <v>300</v>
      </c>
      <c r="F901" s="18">
        <v>42</v>
      </c>
      <c r="G901" s="18">
        <v>39</v>
      </c>
      <c r="H901" s="18">
        <v>3</v>
      </c>
      <c r="I901" s="18">
        <v>1</v>
      </c>
      <c r="J901" s="67">
        <v>0</v>
      </c>
      <c r="K901" s="18">
        <v>40</v>
      </c>
      <c r="L901" s="106">
        <f t="shared" si="426"/>
        <v>2.2653721682847898</v>
      </c>
      <c r="M901" s="24">
        <f t="shared" si="427"/>
        <v>3.8272816486751715</v>
      </c>
      <c r="N901" s="4">
        <f t="shared" si="428"/>
        <v>0.3592814371257485</v>
      </c>
      <c r="O901" s="4">
        <f t="shared" si="429"/>
        <v>9.0826521344232511E-2</v>
      </c>
      <c r="P901" s="4">
        <f t="shared" si="430"/>
        <v>0</v>
      </c>
      <c r="Q901" s="4">
        <f t="shared" si="431"/>
        <v>3.4334763948497855</v>
      </c>
      <c r="V901" s="34" t="s">
        <v>248</v>
      </c>
      <c r="Z901" s="18">
        <f t="shared" si="434"/>
        <v>40</v>
      </c>
      <c r="AA901" s="18">
        <f t="shared" si="432"/>
        <v>3</v>
      </c>
      <c r="AB901" s="67">
        <f t="shared" si="433"/>
        <v>0</v>
      </c>
      <c r="AC901" s="106">
        <f t="shared" si="435"/>
        <v>3.4334763948497855</v>
      </c>
      <c r="AD901" s="4">
        <f t="shared" si="436"/>
        <v>0.3592814371257485</v>
      </c>
      <c r="AE901" s="4">
        <f t="shared" si="437"/>
        <v>0</v>
      </c>
      <c r="AK901" s="162"/>
      <c r="AL901" s="162"/>
      <c r="AM901" s="162"/>
      <c r="AN901" s="162"/>
      <c r="AO901" s="162"/>
    </row>
    <row r="902" spans="2:41" ht="15" customHeight="1" x14ac:dyDescent="0.15">
      <c r="B902" s="34" t="s">
        <v>301</v>
      </c>
      <c r="F902" s="18">
        <v>40</v>
      </c>
      <c r="G902" s="18">
        <v>39</v>
      </c>
      <c r="H902" s="18">
        <v>1</v>
      </c>
      <c r="I902" s="18">
        <v>3</v>
      </c>
      <c r="J902" s="67">
        <v>0</v>
      </c>
      <c r="K902" s="18">
        <v>42</v>
      </c>
      <c r="L902" s="106">
        <f t="shared" si="426"/>
        <v>2.1574973031283711</v>
      </c>
      <c r="M902" s="24">
        <f t="shared" si="427"/>
        <v>3.8272816486751715</v>
      </c>
      <c r="N902" s="4">
        <f t="shared" si="428"/>
        <v>0.11976047904191617</v>
      </c>
      <c r="O902" s="4">
        <f t="shared" si="429"/>
        <v>0.27247956403269752</v>
      </c>
      <c r="P902" s="4">
        <f t="shared" si="430"/>
        <v>0</v>
      </c>
      <c r="Q902" s="4">
        <f t="shared" si="431"/>
        <v>3.6051502145922747</v>
      </c>
      <c r="V902" s="34" t="s">
        <v>243</v>
      </c>
      <c r="Z902" s="18">
        <f t="shared" si="434"/>
        <v>42</v>
      </c>
      <c r="AA902" s="18">
        <f t="shared" si="432"/>
        <v>1</v>
      </c>
      <c r="AB902" s="67">
        <f t="shared" si="433"/>
        <v>0</v>
      </c>
      <c r="AC902" s="106">
        <f t="shared" si="435"/>
        <v>3.6051502145922747</v>
      </c>
      <c r="AD902" s="4">
        <f t="shared" si="436"/>
        <v>0.11976047904191617</v>
      </c>
      <c r="AE902" s="4">
        <f t="shared" si="437"/>
        <v>0</v>
      </c>
      <c r="AK902" s="162"/>
      <c r="AL902" s="162"/>
      <c r="AM902" s="162"/>
      <c r="AN902" s="162"/>
      <c r="AO902" s="162"/>
    </row>
    <row r="903" spans="2:41" ht="15" customHeight="1" x14ac:dyDescent="0.15">
      <c r="B903" s="34" t="s">
        <v>302</v>
      </c>
      <c r="F903" s="18">
        <v>78</v>
      </c>
      <c r="G903" s="18">
        <v>74</v>
      </c>
      <c r="H903" s="18">
        <v>4</v>
      </c>
      <c r="I903" s="18">
        <v>3</v>
      </c>
      <c r="J903" s="67">
        <v>1</v>
      </c>
      <c r="K903" s="18">
        <v>76</v>
      </c>
      <c r="L903" s="106">
        <f t="shared" si="426"/>
        <v>4.2071197411003238</v>
      </c>
      <c r="M903" s="24">
        <f t="shared" si="427"/>
        <v>7.2620215897939158</v>
      </c>
      <c r="N903" s="4">
        <f t="shared" si="428"/>
        <v>0.47904191616766467</v>
      </c>
      <c r="O903" s="4">
        <f t="shared" si="429"/>
        <v>0.27247956403269752</v>
      </c>
      <c r="P903" s="4">
        <f t="shared" si="430"/>
        <v>0.10471204188481677</v>
      </c>
      <c r="Q903" s="4">
        <f t="shared" si="431"/>
        <v>6.5236051502145926</v>
      </c>
      <c r="V903" s="34" t="s">
        <v>244</v>
      </c>
      <c r="Z903" s="18">
        <f t="shared" si="434"/>
        <v>76</v>
      </c>
      <c r="AA903" s="18">
        <f t="shared" si="432"/>
        <v>4</v>
      </c>
      <c r="AB903" s="67">
        <f t="shared" si="433"/>
        <v>1</v>
      </c>
      <c r="AC903" s="106">
        <f t="shared" si="435"/>
        <v>6.5236051502145926</v>
      </c>
      <c r="AD903" s="4">
        <f t="shared" si="436"/>
        <v>0.47904191616766467</v>
      </c>
      <c r="AE903" s="4">
        <f t="shared" si="437"/>
        <v>0.10471204188481677</v>
      </c>
      <c r="AK903" s="162"/>
      <c r="AL903" s="162"/>
      <c r="AM903" s="162"/>
      <c r="AN903" s="162"/>
      <c r="AO903" s="162"/>
    </row>
    <row r="904" spans="2:41" ht="15" customHeight="1" x14ac:dyDescent="0.15">
      <c r="B904" s="34" t="s">
        <v>303</v>
      </c>
      <c r="F904" s="18">
        <v>48</v>
      </c>
      <c r="G904" s="18">
        <v>41</v>
      </c>
      <c r="H904" s="18">
        <v>7</v>
      </c>
      <c r="I904" s="18">
        <v>2</v>
      </c>
      <c r="J904" s="67">
        <v>1</v>
      </c>
      <c r="K904" s="18">
        <v>42</v>
      </c>
      <c r="L904" s="106">
        <f t="shared" si="426"/>
        <v>2.5889967637540456</v>
      </c>
      <c r="M904" s="24">
        <f t="shared" si="427"/>
        <v>4.0235525024533851</v>
      </c>
      <c r="N904" s="4">
        <f t="shared" si="428"/>
        <v>0.83832335329341312</v>
      </c>
      <c r="O904" s="4">
        <f t="shared" si="429"/>
        <v>0.18165304268846502</v>
      </c>
      <c r="P904" s="4">
        <f t="shared" si="430"/>
        <v>0.10471204188481677</v>
      </c>
      <c r="Q904" s="4">
        <f t="shared" si="431"/>
        <v>3.6051502145922747</v>
      </c>
      <c r="V904" s="34" t="s">
        <v>261</v>
      </c>
      <c r="Z904" s="18">
        <f t="shared" si="434"/>
        <v>42</v>
      </c>
      <c r="AA904" s="18">
        <f t="shared" si="432"/>
        <v>7</v>
      </c>
      <c r="AB904" s="67">
        <f t="shared" si="433"/>
        <v>1</v>
      </c>
      <c r="AC904" s="106">
        <f t="shared" si="435"/>
        <v>3.6051502145922747</v>
      </c>
      <c r="AD904" s="4">
        <f t="shared" si="436"/>
        <v>0.83832335329341312</v>
      </c>
      <c r="AE904" s="4">
        <f t="shared" si="437"/>
        <v>0.10471204188481677</v>
      </c>
      <c r="AK904" s="162"/>
      <c r="AL904" s="162"/>
      <c r="AM904" s="162"/>
      <c r="AN904" s="162"/>
      <c r="AO904" s="162"/>
    </row>
    <row r="905" spans="2:41" ht="15" customHeight="1" x14ac:dyDescent="0.15">
      <c r="B905" s="34" t="s">
        <v>304</v>
      </c>
      <c r="F905" s="18">
        <v>49</v>
      </c>
      <c r="G905" s="18">
        <v>41</v>
      </c>
      <c r="H905" s="18">
        <v>8</v>
      </c>
      <c r="I905" s="18">
        <v>5</v>
      </c>
      <c r="J905" s="67">
        <v>3</v>
      </c>
      <c r="K905" s="18">
        <v>43</v>
      </c>
      <c r="L905" s="106">
        <f t="shared" si="426"/>
        <v>2.6429341963322543</v>
      </c>
      <c r="M905" s="24">
        <f t="shared" si="427"/>
        <v>4.0235525024533851</v>
      </c>
      <c r="N905" s="4">
        <f t="shared" si="428"/>
        <v>0.95808383233532934</v>
      </c>
      <c r="O905" s="4">
        <f t="shared" si="429"/>
        <v>0.45413260672116262</v>
      </c>
      <c r="P905" s="4">
        <f t="shared" si="430"/>
        <v>0.31413612565445026</v>
      </c>
      <c r="Q905" s="4">
        <f t="shared" si="431"/>
        <v>3.6909871244635193</v>
      </c>
      <c r="V905" s="34" t="s">
        <v>279</v>
      </c>
      <c r="Z905" s="18">
        <f t="shared" si="434"/>
        <v>43</v>
      </c>
      <c r="AA905" s="18">
        <f t="shared" si="432"/>
        <v>8</v>
      </c>
      <c r="AB905" s="67">
        <f t="shared" si="433"/>
        <v>3</v>
      </c>
      <c r="AC905" s="106">
        <f t="shared" si="435"/>
        <v>3.6909871244635193</v>
      </c>
      <c r="AD905" s="4">
        <f t="shared" si="436"/>
        <v>0.95808383233532934</v>
      </c>
      <c r="AE905" s="4">
        <f t="shared" si="437"/>
        <v>0.31413612565445026</v>
      </c>
      <c r="AK905" s="162"/>
      <c r="AL905" s="162"/>
      <c r="AM905" s="162"/>
      <c r="AN905" s="162"/>
      <c r="AO905" s="162"/>
    </row>
    <row r="906" spans="2:41" ht="15" customHeight="1" x14ac:dyDescent="0.15">
      <c r="B906" s="34" t="s">
        <v>305</v>
      </c>
      <c r="F906" s="18">
        <v>47</v>
      </c>
      <c r="G906" s="18">
        <v>45</v>
      </c>
      <c r="H906" s="18">
        <v>2</v>
      </c>
      <c r="I906" s="18">
        <v>2</v>
      </c>
      <c r="J906" s="67">
        <v>0</v>
      </c>
      <c r="K906" s="18">
        <v>47</v>
      </c>
      <c r="L906" s="106">
        <f t="shared" si="426"/>
        <v>2.535059331175836</v>
      </c>
      <c r="M906" s="24">
        <f t="shared" si="427"/>
        <v>4.4160942100098133</v>
      </c>
      <c r="N906" s="4">
        <f t="shared" si="428"/>
        <v>0.23952095808383234</v>
      </c>
      <c r="O906" s="4">
        <f t="shared" si="429"/>
        <v>0.18165304268846502</v>
      </c>
      <c r="P906" s="4">
        <f t="shared" si="430"/>
        <v>0</v>
      </c>
      <c r="Q906" s="4">
        <f t="shared" si="431"/>
        <v>4.0343347639484977</v>
      </c>
      <c r="V906" s="34" t="s">
        <v>275</v>
      </c>
      <c r="Z906" s="18">
        <f t="shared" si="434"/>
        <v>47</v>
      </c>
      <c r="AA906" s="18">
        <f t="shared" si="432"/>
        <v>2</v>
      </c>
      <c r="AB906" s="67">
        <f t="shared" si="433"/>
        <v>0</v>
      </c>
      <c r="AC906" s="106">
        <f t="shared" si="435"/>
        <v>4.0343347639484977</v>
      </c>
      <c r="AD906" s="4">
        <f t="shared" si="436"/>
        <v>0.23952095808383234</v>
      </c>
      <c r="AE906" s="4">
        <f t="shared" si="437"/>
        <v>0</v>
      </c>
      <c r="AK906" s="162"/>
      <c r="AL906" s="162"/>
      <c r="AM906" s="162"/>
      <c r="AN906" s="162"/>
      <c r="AO906" s="162"/>
    </row>
    <row r="907" spans="2:41" ht="15" customHeight="1" x14ac:dyDescent="0.15">
      <c r="B907" s="34" t="s">
        <v>141</v>
      </c>
      <c r="C907" s="36"/>
      <c r="D907" s="36"/>
      <c r="E907" s="36"/>
      <c r="F907" s="19">
        <v>462</v>
      </c>
      <c r="G907" s="19">
        <v>156</v>
      </c>
      <c r="H907" s="19">
        <v>306</v>
      </c>
      <c r="I907" s="19">
        <v>335</v>
      </c>
      <c r="J907" s="72">
        <v>292</v>
      </c>
      <c r="K907" s="19">
        <v>199</v>
      </c>
      <c r="L907" s="110">
        <f t="shared" si="426"/>
        <v>24.919093851132686</v>
      </c>
      <c r="M907" s="26">
        <f t="shared" si="427"/>
        <v>15.309126594700686</v>
      </c>
      <c r="N907" s="5">
        <f t="shared" si="428"/>
        <v>36.646706586826348</v>
      </c>
      <c r="O907" s="5">
        <f t="shared" si="429"/>
        <v>30.426884650317891</v>
      </c>
      <c r="P907" s="5">
        <f t="shared" si="430"/>
        <v>30.575916230366492</v>
      </c>
      <c r="Q907" s="5">
        <f t="shared" si="431"/>
        <v>17.081545064377682</v>
      </c>
      <c r="V907" s="34" t="s">
        <v>141</v>
      </c>
      <c r="W907" s="36"/>
      <c r="X907" s="36"/>
      <c r="Y907" s="36"/>
      <c r="Z907" s="19">
        <f t="shared" si="434"/>
        <v>199</v>
      </c>
      <c r="AA907" s="19">
        <f t="shared" si="432"/>
        <v>306</v>
      </c>
      <c r="AB907" s="72">
        <f t="shared" si="433"/>
        <v>292</v>
      </c>
      <c r="AC907" s="110">
        <f t="shared" si="435"/>
        <v>17.081545064377682</v>
      </c>
      <c r="AD907" s="5">
        <f t="shared" si="436"/>
        <v>36.646706586826348</v>
      </c>
      <c r="AE907" s="5">
        <f t="shared" si="437"/>
        <v>30.575916230366492</v>
      </c>
      <c r="AK907" s="162"/>
      <c r="AL907" s="162"/>
      <c r="AM907" s="162"/>
      <c r="AN907" s="162"/>
      <c r="AO907" s="162"/>
    </row>
    <row r="908" spans="2:41" ht="15" customHeight="1" x14ac:dyDescent="0.15">
      <c r="B908" s="38" t="s">
        <v>1</v>
      </c>
      <c r="C908" s="28"/>
      <c r="D908" s="28"/>
      <c r="E908" s="29"/>
      <c r="F908" s="39">
        <f t="shared" ref="F908:K908" si="438">SUM(F899:F907)</f>
        <v>1854</v>
      </c>
      <c r="G908" s="39">
        <f t="shared" si="438"/>
        <v>1019</v>
      </c>
      <c r="H908" s="39">
        <f t="shared" si="438"/>
        <v>835</v>
      </c>
      <c r="I908" s="39">
        <f t="shared" si="438"/>
        <v>1101</v>
      </c>
      <c r="J908" s="68">
        <f t="shared" si="438"/>
        <v>955</v>
      </c>
      <c r="K908" s="39">
        <f t="shared" si="438"/>
        <v>1165</v>
      </c>
      <c r="L908" s="107">
        <f t="shared" ref="L908:Q908" si="439">SUM(L899:L907)</f>
        <v>99.999999999999986</v>
      </c>
      <c r="M908" s="25">
        <f t="shared" si="439"/>
        <v>100</v>
      </c>
      <c r="N908" s="6">
        <f t="shared" si="439"/>
        <v>100</v>
      </c>
      <c r="O908" s="6">
        <f t="shared" si="439"/>
        <v>99.999999999999972</v>
      </c>
      <c r="P908" s="6">
        <f t="shared" si="439"/>
        <v>100.00000000000003</v>
      </c>
      <c r="Q908" s="6">
        <f t="shared" si="439"/>
        <v>99.999999999999986</v>
      </c>
      <c r="V908" s="38" t="s">
        <v>1</v>
      </c>
      <c r="W908" s="28"/>
      <c r="X908" s="28"/>
      <c r="Y908" s="29"/>
      <c r="Z908" s="39">
        <f t="shared" ref="Z908:AE908" si="440">SUM(Z899:Z907)</f>
        <v>1165</v>
      </c>
      <c r="AA908" s="39">
        <f t="shared" si="440"/>
        <v>835</v>
      </c>
      <c r="AB908" s="68">
        <f t="shared" si="440"/>
        <v>955</v>
      </c>
      <c r="AC908" s="107">
        <f t="shared" si="440"/>
        <v>99.999999999999986</v>
      </c>
      <c r="AD908" s="6">
        <f t="shared" si="440"/>
        <v>100</v>
      </c>
      <c r="AE908" s="6">
        <f t="shared" si="440"/>
        <v>100.00000000000003</v>
      </c>
    </row>
    <row r="909" spans="2:41" ht="15" customHeight="1" x14ac:dyDescent="0.15">
      <c r="B909" s="38" t="s">
        <v>256</v>
      </c>
      <c r="C909" s="28"/>
      <c r="D909" s="28"/>
      <c r="E909" s="29"/>
      <c r="F909" s="47">
        <v>45820.761625706044</v>
      </c>
      <c r="G909" s="47">
        <v>68179.547907448927</v>
      </c>
      <c r="H909" s="47">
        <v>9345.0857067190609</v>
      </c>
      <c r="I909" s="47">
        <v>5165.5743805078018</v>
      </c>
      <c r="J909" s="47">
        <v>1909.0686503039444</v>
      </c>
      <c r="K909" s="47">
        <v>63695.721847252462</v>
      </c>
      <c r="V909" s="38" t="s">
        <v>256</v>
      </c>
      <c r="W909" s="28"/>
      <c r="X909" s="28"/>
      <c r="Y909" s="29"/>
      <c r="Z909" s="47">
        <f>K909</f>
        <v>63695.721847252462</v>
      </c>
      <c r="AA909" s="47">
        <f>H909</f>
        <v>9345.0857067190609</v>
      </c>
      <c r="AB909" s="47">
        <f>J909</f>
        <v>1909.0686503039444</v>
      </c>
      <c r="AC909" s="1"/>
      <c r="AK909" s="162"/>
      <c r="AL909" s="162"/>
      <c r="AM909" s="162"/>
      <c r="AN909" s="162"/>
      <c r="AO909" s="162"/>
    </row>
    <row r="910" spans="2:41" ht="15" customHeight="1" x14ac:dyDescent="0.15">
      <c r="B910" s="38" t="s">
        <v>331</v>
      </c>
      <c r="C910" s="28"/>
      <c r="D910" s="28"/>
      <c r="E910" s="29"/>
      <c r="F910" s="47">
        <v>27911.901520467083</v>
      </c>
      <c r="G910" s="47">
        <v>47839.042778231924</v>
      </c>
      <c r="H910" s="47">
        <v>859.20185684336639</v>
      </c>
      <c r="I910" s="47">
        <v>0</v>
      </c>
      <c r="J910" s="47">
        <v>0</v>
      </c>
      <c r="K910" s="47">
        <v>43447.844974224245</v>
      </c>
      <c r="V910" s="38" t="s">
        <v>331</v>
      </c>
      <c r="W910" s="28"/>
      <c r="X910" s="28"/>
      <c r="Y910" s="29"/>
      <c r="Z910" s="47">
        <f t="shared" ref="Z910:Z912" si="441">K910</f>
        <v>43447.844974224245</v>
      </c>
      <c r="AA910" s="47">
        <f>H910</f>
        <v>859.20185684336639</v>
      </c>
      <c r="AB910" s="47">
        <f>J910</f>
        <v>0</v>
      </c>
      <c r="AC910" s="1"/>
      <c r="AK910" s="162"/>
      <c r="AL910" s="162"/>
      <c r="AM910" s="162"/>
      <c r="AN910" s="162"/>
      <c r="AO910" s="162"/>
    </row>
    <row r="911" spans="2:41" ht="15" customHeight="1" x14ac:dyDescent="0.15">
      <c r="B911" s="38" t="s">
        <v>257</v>
      </c>
      <c r="C911" s="28"/>
      <c r="D911" s="28"/>
      <c r="E911" s="29"/>
      <c r="F911" s="163">
        <v>1053333.3333333333</v>
      </c>
      <c r="G911" s="163">
        <v>1053333.3333333333</v>
      </c>
      <c r="H911" s="163">
        <v>400000</v>
      </c>
      <c r="I911" s="163">
        <v>833333.33333333337</v>
      </c>
      <c r="J911" s="163">
        <v>274000</v>
      </c>
      <c r="K911" s="163">
        <v>1053333.3333333333</v>
      </c>
      <c r="V911" s="38" t="s">
        <v>257</v>
      </c>
      <c r="W911" s="28"/>
      <c r="X911" s="28"/>
      <c r="Y911" s="29"/>
      <c r="Z911" s="163">
        <f t="shared" si="441"/>
        <v>1053333.3333333333</v>
      </c>
      <c r="AA911" s="163">
        <f>H911</f>
        <v>400000</v>
      </c>
      <c r="AB911" s="163">
        <f>J911</f>
        <v>274000</v>
      </c>
      <c r="AC911" s="1"/>
      <c r="AK911" s="162"/>
      <c r="AL911" s="162"/>
      <c r="AM911" s="162"/>
      <c r="AN911" s="162"/>
      <c r="AO911" s="162"/>
    </row>
    <row r="912" spans="2:41" ht="15" customHeight="1" x14ac:dyDescent="0.15">
      <c r="B912" s="38" t="s">
        <v>258</v>
      </c>
      <c r="C912" s="28"/>
      <c r="D912" s="28"/>
      <c r="E912" s="29"/>
      <c r="F912" s="47">
        <v>1666.6666666666667</v>
      </c>
      <c r="G912" s="47">
        <v>1666.6666666666667</v>
      </c>
      <c r="H912" s="47">
        <v>1666.6666666666667</v>
      </c>
      <c r="I912" s="47">
        <v>1311</v>
      </c>
      <c r="J912" s="47">
        <v>1311</v>
      </c>
      <c r="K912" s="47">
        <v>1666.6666666666667</v>
      </c>
      <c r="V912" s="38" t="s">
        <v>258</v>
      </c>
      <c r="W912" s="28"/>
      <c r="X912" s="28"/>
      <c r="Y912" s="29"/>
      <c r="Z912" s="47">
        <f t="shared" si="441"/>
        <v>1666.6666666666667</v>
      </c>
      <c r="AA912" s="47">
        <f>H912</f>
        <v>1666.6666666666667</v>
      </c>
      <c r="AB912" s="47">
        <f>J912</f>
        <v>1311</v>
      </c>
      <c r="AC912" s="1"/>
      <c r="AK912" s="162"/>
      <c r="AL912" s="162"/>
      <c r="AM912" s="162"/>
      <c r="AN912" s="162"/>
      <c r="AO912" s="162"/>
    </row>
    <row r="913" spans="1:41" ht="12" customHeight="1" x14ac:dyDescent="0.15">
      <c r="B913" s="69" t="s">
        <v>78</v>
      </c>
      <c r="C913" s="45"/>
      <c r="D913" s="45"/>
      <c r="E913" s="45"/>
      <c r="F913" s="90"/>
      <c r="G913" s="90"/>
      <c r="H913" s="90"/>
      <c r="I913" s="91"/>
      <c r="J913" s="90"/>
      <c r="K913" s="90"/>
      <c r="L913" s="90"/>
      <c r="M913" s="46"/>
      <c r="O913" s="90"/>
      <c r="V913" s="69" t="s">
        <v>78</v>
      </c>
      <c r="W913" s="45"/>
      <c r="X913" s="45"/>
      <c r="Y913" s="45"/>
      <c r="Z913" s="90"/>
      <c r="AA913" s="90"/>
      <c r="AB913" s="90"/>
      <c r="AC913" s="90"/>
    </row>
    <row r="914" spans="1:41" ht="9.9499999999999993" customHeight="1" x14ac:dyDescent="0.15">
      <c r="B914" s="62"/>
      <c r="C914" s="45"/>
      <c r="D914" s="45"/>
      <c r="E914" s="45"/>
      <c r="F914" s="90"/>
      <c r="G914" s="90"/>
      <c r="H914" s="90"/>
      <c r="I914" s="91"/>
      <c r="J914" s="90"/>
      <c r="K914" s="90"/>
      <c r="L914" s="90"/>
      <c r="M914" s="46"/>
      <c r="O914" s="90"/>
      <c r="V914" s="62"/>
      <c r="W914" s="45"/>
      <c r="X914" s="45"/>
      <c r="Y914" s="45"/>
      <c r="Z914" s="90"/>
      <c r="AA914" s="90"/>
      <c r="AB914" s="90"/>
      <c r="AC914" s="90"/>
    </row>
    <row r="915" spans="1:41" ht="13.7" customHeight="1" x14ac:dyDescent="0.15">
      <c r="A915" s="73" t="s">
        <v>339</v>
      </c>
      <c r="B915" s="22"/>
      <c r="I915" s="1"/>
      <c r="J915" s="7"/>
      <c r="K915" s="7"/>
      <c r="L915" s="7"/>
      <c r="O915" s="7"/>
      <c r="V915" s="22"/>
    </row>
    <row r="916" spans="1:41" ht="15" customHeight="1" x14ac:dyDescent="0.15">
      <c r="A916" s="1" t="s">
        <v>473</v>
      </c>
      <c r="B916" s="22"/>
      <c r="I916" s="1"/>
      <c r="J916" s="7"/>
      <c r="K916" s="7"/>
      <c r="L916" s="7"/>
      <c r="O916" s="7"/>
      <c r="V916" s="22"/>
    </row>
    <row r="917" spans="1:41" ht="13.7" customHeight="1" x14ac:dyDescent="0.15">
      <c r="B917" s="64"/>
      <c r="C917" s="33"/>
      <c r="D917" s="33"/>
      <c r="E917" s="33"/>
      <c r="F917" s="328"/>
      <c r="G917" s="329"/>
      <c r="H917" s="86" t="s">
        <v>2</v>
      </c>
      <c r="I917" s="86"/>
      <c r="J917" s="329"/>
      <c r="K917" s="329"/>
      <c r="L917" s="330"/>
      <c r="M917" s="329"/>
      <c r="N917" s="86" t="s">
        <v>3</v>
      </c>
      <c r="O917" s="86"/>
      <c r="P917" s="329"/>
      <c r="Q917" s="331"/>
      <c r="V917" s="64"/>
      <c r="W917" s="33"/>
      <c r="X917" s="33"/>
      <c r="Y917" s="33"/>
      <c r="Z917" s="79"/>
      <c r="AA917" s="83" t="s">
        <v>2</v>
      </c>
      <c r="AB917" s="86"/>
      <c r="AC917" s="103"/>
      <c r="AD917" s="83" t="s">
        <v>3</v>
      </c>
      <c r="AE917" s="84"/>
    </row>
    <row r="918" spans="1:41" ht="22.7" customHeight="1" x14ac:dyDescent="0.15">
      <c r="B918" s="34"/>
      <c r="E918" s="75"/>
      <c r="F918" s="94" t="s">
        <v>389</v>
      </c>
      <c r="G918" s="94" t="s">
        <v>183</v>
      </c>
      <c r="H918" s="94" t="s">
        <v>184</v>
      </c>
      <c r="I918" s="94" t="s">
        <v>390</v>
      </c>
      <c r="J918" s="99" t="s">
        <v>186</v>
      </c>
      <c r="K918" s="94" t="s">
        <v>590</v>
      </c>
      <c r="L918" s="102" t="s">
        <v>389</v>
      </c>
      <c r="M918" s="94" t="s">
        <v>183</v>
      </c>
      <c r="N918" s="94" t="s">
        <v>184</v>
      </c>
      <c r="O918" s="94" t="s">
        <v>390</v>
      </c>
      <c r="P918" s="94" t="s">
        <v>186</v>
      </c>
      <c r="Q918" s="94" t="s">
        <v>590</v>
      </c>
      <c r="V918" s="34"/>
      <c r="Y918" s="75"/>
      <c r="Z918" s="94" t="s">
        <v>518</v>
      </c>
      <c r="AA918" s="94" t="s">
        <v>184</v>
      </c>
      <c r="AB918" s="99" t="s">
        <v>186</v>
      </c>
      <c r="AC918" s="102" t="s">
        <v>518</v>
      </c>
      <c r="AD918" s="94" t="s">
        <v>184</v>
      </c>
      <c r="AE918" s="94" t="s">
        <v>186</v>
      </c>
    </row>
    <row r="919" spans="1:41" ht="12" customHeight="1" x14ac:dyDescent="0.15">
      <c r="B919" s="35"/>
      <c r="C919" s="36"/>
      <c r="D919" s="36"/>
      <c r="E919" s="76"/>
      <c r="F919" s="37"/>
      <c r="G919" s="37"/>
      <c r="H919" s="37"/>
      <c r="I919" s="37"/>
      <c r="J919" s="66"/>
      <c r="K919" s="37"/>
      <c r="L919" s="104">
        <f t="shared" ref="L919:Q919" si="442">F$13-F$880</f>
        <v>907</v>
      </c>
      <c r="M919" s="2">
        <f t="shared" si="442"/>
        <v>553</v>
      </c>
      <c r="N919" s="2">
        <f t="shared" si="442"/>
        <v>354</v>
      </c>
      <c r="O919" s="2">
        <f t="shared" si="442"/>
        <v>365</v>
      </c>
      <c r="P919" s="2">
        <f t="shared" si="442"/>
        <v>304</v>
      </c>
      <c r="Q919" s="2">
        <f t="shared" si="442"/>
        <v>614</v>
      </c>
      <c r="V919" s="35"/>
      <c r="W919" s="36"/>
      <c r="X919" s="36"/>
      <c r="Y919" s="76"/>
      <c r="Z919" s="37"/>
      <c r="AA919" s="37"/>
      <c r="AB919" s="66"/>
      <c r="AC919" s="104">
        <f>Q919</f>
        <v>614</v>
      </c>
      <c r="AD919" s="2">
        <f>N919</f>
        <v>354</v>
      </c>
      <c r="AE919" s="2">
        <f>P919</f>
        <v>304</v>
      </c>
    </row>
    <row r="920" spans="1:41" ht="15" customHeight="1" x14ac:dyDescent="0.15">
      <c r="B920" s="34" t="s">
        <v>79</v>
      </c>
      <c r="F920" s="18">
        <v>113</v>
      </c>
      <c r="G920" s="18">
        <v>107</v>
      </c>
      <c r="H920" s="18">
        <v>6</v>
      </c>
      <c r="I920" s="18">
        <v>7</v>
      </c>
      <c r="J920" s="67">
        <v>3</v>
      </c>
      <c r="K920" s="18">
        <v>111</v>
      </c>
      <c r="L920" s="106">
        <f t="shared" ref="L920:Q926" si="443">F920/L$919*100</f>
        <v>12.458654906284455</v>
      </c>
      <c r="M920" s="24">
        <f t="shared" si="443"/>
        <v>19.349005424954793</v>
      </c>
      <c r="N920" s="4">
        <f t="shared" si="443"/>
        <v>1.6949152542372881</v>
      </c>
      <c r="O920" s="4">
        <f t="shared" si="443"/>
        <v>1.9178082191780823</v>
      </c>
      <c r="P920" s="4">
        <f t="shared" si="443"/>
        <v>0.98684210526315785</v>
      </c>
      <c r="Q920" s="4">
        <f t="shared" si="443"/>
        <v>18.078175895765472</v>
      </c>
      <c r="V920" s="34" t="s">
        <v>79</v>
      </c>
      <c r="Z920" s="18">
        <f>K920</f>
        <v>111</v>
      </c>
      <c r="AA920" s="18">
        <f t="shared" ref="AA920:AA926" si="444">H920</f>
        <v>6</v>
      </c>
      <c r="AB920" s="67">
        <f t="shared" ref="AB920:AB926" si="445">J920</f>
        <v>3</v>
      </c>
      <c r="AC920" s="106">
        <f>Q920</f>
        <v>18.078175895765472</v>
      </c>
      <c r="AD920" s="4">
        <f>N920</f>
        <v>1.6949152542372881</v>
      </c>
      <c r="AE920" s="4">
        <f>P920</f>
        <v>0.98684210526315785</v>
      </c>
      <c r="AK920" s="162"/>
      <c r="AL920" s="162"/>
      <c r="AM920" s="162"/>
      <c r="AN920" s="162"/>
      <c r="AO920" s="162"/>
    </row>
    <row r="921" spans="1:41" ht="15" customHeight="1" x14ac:dyDescent="0.15">
      <c r="B921" s="34" t="s">
        <v>80</v>
      </c>
      <c r="F921" s="18">
        <v>36</v>
      </c>
      <c r="G921" s="18">
        <v>30</v>
      </c>
      <c r="H921" s="18">
        <v>6</v>
      </c>
      <c r="I921" s="18">
        <v>2</v>
      </c>
      <c r="J921" s="67">
        <v>1</v>
      </c>
      <c r="K921" s="18">
        <v>31</v>
      </c>
      <c r="L921" s="106">
        <f t="shared" si="443"/>
        <v>3.9691289966923926</v>
      </c>
      <c r="M921" s="24">
        <f t="shared" si="443"/>
        <v>5.4249547920433994</v>
      </c>
      <c r="N921" s="4">
        <f t="shared" si="443"/>
        <v>1.6949152542372881</v>
      </c>
      <c r="O921" s="4">
        <f t="shared" si="443"/>
        <v>0.54794520547945202</v>
      </c>
      <c r="P921" s="4">
        <f t="shared" si="443"/>
        <v>0.3289473684210526</v>
      </c>
      <c r="Q921" s="4">
        <f t="shared" si="443"/>
        <v>5.0488599348534207</v>
      </c>
      <c r="V921" s="34" t="s">
        <v>80</v>
      </c>
      <c r="Z921" s="18">
        <f t="shared" ref="Z921:Z926" si="446">K921</f>
        <v>31</v>
      </c>
      <c r="AA921" s="18">
        <f t="shared" si="444"/>
        <v>6</v>
      </c>
      <c r="AB921" s="67">
        <f t="shared" si="445"/>
        <v>1</v>
      </c>
      <c r="AC921" s="106">
        <f t="shared" ref="AC921:AC926" si="447">Q921</f>
        <v>5.0488599348534207</v>
      </c>
      <c r="AD921" s="4">
        <f t="shared" ref="AD921:AD926" si="448">N921</f>
        <v>1.6949152542372881</v>
      </c>
      <c r="AE921" s="4">
        <f t="shared" ref="AE921:AE926" si="449">P921</f>
        <v>0.3289473684210526</v>
      </c>
      <c r="AK921" s="162"/>
      <c r="AL921" s="162"/>
      <c r="AM921" s="162"/>
      <c r="AN921" s="162"/>
      <c r="AO921" s="162"/>
    </row>
    <row r="922" spans="1:41" ht="15" customHeight="1" x14ac:dyDescent="0.15">
      <c r="B922" s="34" t="s">
        <v>81</v>
      </c>
      <c r="F922" s="18">
        <v>70</v>
      </c>
      <c r="G922" s="18">
        <v>65</v>
      </c>
      <c r="H922" s="18">
        <v>5</v>
      </c>
      <c r="I922" s="18">
        <v>4</v>
      </c>
      <c r="J922" s="67">
        <v>0</v>
      </c>
      <c r="K922" s="18">
        <v>69</v>
      </c>
      <c r="L922" s="106">
        <f t="shared" si="443"/>
        <v>7.7177508269018746</v>
      </c>
      <c r="M922" s="24">
        <f t="shared" si="443"/>
        <v>11.754068716094032</v>
      </c>
      <c r="N922" s="4">
        <f t="shared" si="443"/>
        <v>1.4124293785310735</v>
      </c>
      <c r="O922" s="4">
        <f t="shared" si="443"/>
        <v>1.095890410958904</v>
      </c>
      <c r="P922" s="4">
        <f t="shared" si="443"/>
        <v>0</v>
      </c>
      <c r="Q922" s="4">
        <f t="shared" si="443"/>
        <v>11.237785016286644</v>
      </c>
      <c r="V922" s="34" t="s">
        <v>81</v>
      </c>
      <c r="Z922" s="18">
        <f t="shared" si="446"/>
        <v>69</v>
      </c>
      <c r="AA922" s="18">
        <f t="shared" si="444"/>
        <v>5</v>
      </c>
      <c r="AB922" s="67">
        <f t="shared" si="445"/>
        <v>0</v>
      </c>
      <c r="AC922" s="106">
        <f t="shared" si="447"/>
        <v>11.237785016286644</v>
      </c>
      <c r="AD922" s="4">
        <f t="shared" si="448"/>
        <v>1.4124293785310735</v>
      </c>
      <c r="AE922" s="4">
        <f t="shared" si="449"/>
        <v>0</v>
      </c>
      <c r="AK922" s="162"/>
      <c r="AL922" s="162"/>
      <c r="AM922" s="162"/>
      <c r="AN922" s="162"/>
      <c r="AO922" s="162"/>
    </row>
    <row r="923" spans="1:41" ht="15" customHeight="1" x14ac:dyDescent="0.15">
      <c r="B923" s="34" t="s">
        <v>82</v>
      </c>
      <c r="F923" s="18">
        <v>227</v>
      </c>
      <c r="G923" s="18">
        <v>204</v>
      </c>
      <c r="H923" s="18">
        <v>23</v>
      </c>
      <c r="I923" s="18">
        <v>14</v>
      </c>
      <c r="J923" s="67">
        <v>3</v>
      </c>
      <c r="K923" s="18">
        <v>215</v>
      </c>
      <c r="L923" s="106">
        <f t="shared" si="443"/>
        <v>25.027563395810365</v>
      </c>
      <c r="M923" s="24">
        <f t="shared" si="443"/>
        <v>36.889692585895119</v>
      </c>
      <c r="N923" s="4">
        <f t="shared" si="443"/>
        <v>6.4971751412429377</v>
      </c>
      <c r="O923" s="4">
        <f t="shared" si="443"/>
        <v>3.8356164383561646</v>
      </c>
      <c r="P923" s="4">
        <f t="shared" si="443"/>
        <v>0.98684210526315785</v>
      </c>
      <c r="Q923" s="4">
        <f t="shared" si="443"/>
        <v>35.016286644951137</v>
      </c>
      <c r="V923" s="34" t="s">
        <v>82</v>
      </c>
      <c r="Z923" s="18">
        <f t="shared" si="446"/>
        <v>215</v>
      </c>
      <c r="AA923" s="18">
        <f t="shared" si="444"/>
        <v>23</v>
      </c>
      <c r="AB923" s="67">
        <f t="shared" si="445"/>
        <v>3</v>
      </c>
      <c r="AC923" s="106">
        <f t="shared" si="447"/>
        <v>35.016286644951137</v>
      </c>
      <c r="AD923" s="4">
        <f t="shared" si="448"/>
        <v>6.4971751412429377</v>
      </c>
      <c r="AE923" s="4">
        <f t="shared" si="449"/>
        <v>0.98684210526315785</v>
      </c>
      <c r="AK923" s="162"/>
      <c r="AL923" s="162"/>
      <c r="AM923" s="162"/>
      <c r="AN923" s="162"/>
      <c r="AO923" s="162"/>
    </row>
    <row r="924" spans="1:41" ht="15" customHeight="1" x14ac:dyDescent="0.15">
      <c r="B924" s="34" t="s">
        <v>259</v>
      </c>
      <c r="F924" s="18">
        <v>3</v>
      </c>
      <c r="G924" s="18">
        <v>1</v>
      </c>
      <c r="H924" s="18">
        <v>2</v>
      </c>
      <c r="I924" s="18">
        <v>2</v>
      </c>
      <c r="J924" s="67">
        <v>2</v>
      </c>
      <c r="K924" s="18">
        <v>1</v>
      </c>
      <c r="L924" s="106">
        <f t="shared" si="443"/>
        <v>0.33076074972436603</v>
      </c>
      <c r="M924" s="24">
        <f t="shared" si="443"/>
        <v>0.18083182640144665</v>
      </c>
      <c r="N924" s="4">
        <f t="shared" si="443"/>
        <v>0.56497175141242939</v>
      </c>
      <c r="O924" s="4">
        <f t="shared" si="443"/>
        <v>0.54794520547945202</v>
      </c>
      <c r="P924" s="4">
        <f t="shared" si="443"/>
        <v>0.6578947368421052</v>
      </c>
      <c r="Q924" s="4">
        <f t="shared" si="443"/>
        <v>0.16286644951140067</v>
      </c>
      <c r="V924" s="34" t="s">
        <v>259</v>
      </c>
      <c r="Z924" s="18">
        <f t="shared" si="446"/>
        <v>1</v>
      </c>
      <c r="AA924" s="18">
        <f t="shared" si="444"/>
        <v>2</v>
      </c>
      <c r="AB924" s="67">
        <f t="shared" si="445"/>
        <v>2</v>
      </c>
      <c r="AC924" s="106">
        <f t="shared" si="447"/>
        <v>0.16286644951140067</v>
      </c>
      <c r="AD924" s="4">
        <f t="shared" si="448"/>
        <v>0.56497175141242939</v>
      </c>
      <c r="AE924" s="4">
        <f t="shared" si="449"/>
        <v>0.6578947368421052</v>
      </c>
      <c r="AK924" s="162"/>
      <c r="AL924" s="162"/>
      <c r="AM924" s="162"/>
      <c r="AN924" s="162"/>
      <c r="AO924" s="162"/>
    </row>
    <row r="925" spans="1:41" ht="15" customHeight="1" x14ac:dyDescent="0.15">
      <c r="B925" s="34" t="s">
        <v>153</v>
      </c>
      <c r="F925" s="18">
        <v>12</v>
      </c>
      <c r="G925" s="18">
        <v>4</v>
      </c>
      <c r="H925" s="18">
        <v>8</v>
      </c>
      <c r="I925" s="18">
        <v>1</v>
      </c>
      <c r="J925" s="67">
        <v>1</v>
      </c>
      <c r="K925" s="18">
        <v>4</v>
      </c>
      <c r="L925" s="106">
        <f t="shared" si="443"/>
        <v>1.3230429988974641</v>
      </c>
      <c r="M925" s="24">
        <f t="shared" si="443"/>
        <v>0.72332730560578662</v>
      </c>
      <c r="N925" s="4">
        <f t="shared" si="443"/>
        <v>2.2598870056497176</v>
      </c>
      <c r="O925" s="4">
        <f t="shared" si="443"/>
        <v>0.27397260273972601</v>
      </c>
      <c r="P925" s="4">
        <f t="shared" si="443"/>
        <v>0.3289473684210526</v>
      </c>
      <c r="Q925" s="4">
        <f t="shared" si="443"/>
        <v>0.65146579804560267</v>
      </c>
      <c r="V925" s="34" t="s">
        <v>153</v>
      </c>
      <c r="Z925" s="18">
        <f t="shared" si="446"/>
        <v>4</v>
      </c>
      <c r="AA925" s="18">
        <f t="shared" si="444"/>
        <v>8</v>
      </c>
      <c r="AB925" s="67">
        <f t="shared" si="445"/>
        <v>1</v>
      </c>
      <c r="AC925" s="106">
        <f t="shared" si="447"/>
        <v>0.65146579804560267</v>
      </c>
      <c r="AD925" s="4">
        <f t="shared" si="448"/>
        <v>2.2598870056497176</v>
      </c>
      <c r="AE925" s="4">
        <f t="shared" si="449"/>
        <v>0.3289473684210526</v>
      </c>
      <c r="AK925" s="162"/>
      <c r="AL925" s="162"/>
      <c r="AM925" s="162"/>
      <c r="AN925" s="162"/>
      <c r="AO925" s="162"/>
    </row>
    <row r="926" spans="1:41" ht="15" customHeight="1" x14ac:dyDescent="0.15">
      <c r="B926" s="34" t="s">
        <v>141</v>
      </c>
      <c r="C926" s="36"/>
      <c r="D926" s="36"/>
      <c r="E926" s="36"/>
      <c r="F926" s="19">
        <v>446</v>
      </c>
      <c r="G926" s="19">
        <v>142</v>
      </c>
      <c r="H926" s="19">
        <v>304</v>
      </c>
      <c r="I926" s="19">
        <v>335</v>
      </c>
      <c r="J926" s="72">
        <v>294</v>
      </c>
      <c r="K926" s="19">
        <v>183</v>
      </c>
      <c r="L926" s="110">
        <f t="shared" si="443"/>
        <v>49.173098125689087</v>
      </c>
      <c r="M926" s="26">
        <f t="shared" si="443"/>
        <v>25.678119349005424</v>
      </c>
      <c r="N926" s="5">
        <f t="shared" si="443"/>
        <v>85.875706214689259</v>
      </c>
      <c r="O926" s="5">
        <f t="shared" si="443"/>
        <v>91.780821917808225</v>
      </c>
      <c r="P926" s="5">
        <f t="shared" si="443"/>
        <v>96.710526315789465</v>
      </c>
      <c r="Q926" s="5">
        <f t="shared" si="443"/>
        <v>29.804560260586321</v>
      </c>
      <c r="V926" s="34" t="s">
        <v>141</v>
      </c>
      <c r="W926" s="36"/>
      <c r="X926" s="36"/>
      <c r="Y926" s="36"/>
      <c r="Z926" s="19">
        <f t="shared" si="446"/>
        <v>183</v>
      </c>
      <c r="AA926" s="19">
        <f t="shared" si="444"/>
        <v>304</v>
      </c>
      <c r="AB926" s="72">
        <f t="shared" si="445"/>
        <v>294</v>
      </c>
      <c r="AC926" s="110">
        <f t="shared" si="447"/>
        <v>29.804560260586321</v>
      </c>
      <c r="AD926" s="5">
        <f t="shared" si="448"/>
        <v>85.875706214689259</v>
      </c>
      <c r="AE926" s="5">
        <f t="shared" si="449"/>
        <v>96.710526315789465</v>
      </c>
      <c r="AK926" s="162"/>
      <c r="AL926" s="162"/>
      <c r="AM926" s="162"/>
      <c r="AN926" s="162"/>
      <c r="AO926" s="162"/>
    </row>
    <row r="927" spans="1:41" ht="15" customHeight="1" x14ac:dyDescent="0.15">
      <c r="B927" s="38" t="s">
        <v>1</v>
      </c>
      <c r="C927" s="28"/>
      <c r="D927" s="28"/>
      <c r="E927" s="29"/>
      <c r="F927" s="39">
        <f t="shared" ref="F927:K927" si="450">SUM(F920:F926)</f>
        <v>907</v>
      </c>
      <c r="G927" s="39">
        <f t="shared" si="450"/>
        <v>553</v>
      </c>
      <c r="H927" s="39">
        <f t="shared" si="450"/>
        <v>354</v>
      </c>
      <c r="I927" s="39">
        <f t="shared" si="450"/>
        <v>365</v>
      </c>
      <c r="J927" s="68">
        <f t="shared" si="450"/>
        <v>304</v>
      </c>
      <c r="K927" s="39">
        <f t="shared" si="450"/>
        <v>614</v>
      </c>
      <c r="L927" s="107">
        <f t="shared" ref="L927:Q927" si="451">SUM(L920:L926)</f>
        <v>100</v>
      </c>
      <c r="M927" s="25">
        <f t="shared" si="451"/>
        <v>100.00000000000001</v>
      </c>
      <c r="N927" s="6">
        <f t="shared" si="451"/>
        <v>100</v>
      </c>
      <c r="O927" s="6">
        <f t="shared" si="451"/>
        <v>100</v>
      </c>
      <c r="P927" s="6">
        <f t="shared" si="451"/>
        <v>99.999999999999986</v>
      </c>
      <c r="Q927" s="6">
        <f t="shared" si="451"/>
        <v>100</v>
      </c>
      <c r="V927" s="38" t="s">
        <v>1</v>
      </c>
      <c r="W927" s="28"/>
      <c r="X927" s="28"/>
      <c r="Y927" s="29"/>
      <c r="Z927" s="39">
        <f t="shared" ref="Z927:AE927" si="452">SUM(Z920:Z926)</f>
        <v>614</v>
      </c>
      <c r="AA927" s="39">
        <f t="shared" si="452"/>
        <v>354</v>
      </c>
      <c r="AB927" s="68">
        <f t="shared" si="452"/>
        <v>304</v>
      </c>
      <c r="AC927" s="107">
        <f t="shared" si="452"/>
        <v>100</v>
      </c>
      <c r="AD927" s="6">
        <f t="shared" si="452"/>
        <v>100</v>
      </c>
      <c r="AE927" s="6">
        <f t="shared" si="452"/>
        <v>99.999999999999986</v>
      </c>
    </row>
    <row r="928" spans="1:41" ht="15" customHeight="1" x14ac:dyDescent="0.15">
      <c r="B928" s="38" t="s">
        <v>83</v>
      </c>
      <c r="C928" s="28"/>
      <c r="D928" s="28"/>
      <c r="E928" s="29"/>
      <c r="F928" s="40">
        <v>22.576631236442513</v>
      </c>
      <c r="G928" s="40">
        <v>20.942401459854008</v>
      </c>
      <c r="H928" s="40">
        <v>36.01</v>
      </c>
      <c r="I928" s="40">
        <v>25.733999999999998</v>
      </c>
      <c r="J928" s="40">
        <v>33.5</v>
      </c>
      <c r="K928" s="40">
        <v>20.984563805104401</v>
      </c>
      <c r="V928" s="38" t="s">
        <v>83</v>
      </c>
      <c r="W928" s="28"/>
      <c r="X928" s="28"/>
      <c r="Y928" s="29"/>
      <c r="Z928" s="40">
        <f>K928</f>
        <v>20.984563805104401</v>
      </c>
      <c r="AA928" s="40">
        <f>H928</f>
        <v>36.01</v>
      </c>
      <c r="AB928" s="40">
        <f>J928</f>
        <v>33.5</v>
      </c>
      <c r="AC928" s="1"/>
      <c r="AK928" s="162"/>
      <c r="AL928" s="162"/>
      <c r="AM928" s="162"/>
      <c r="AN928" s="162"/>
      <c r="AO928" s="162"/>
    </row>
    <row r="929" spans="1:41" ht="15" customHeight="1" x14ac:dyDescent="0.15">
      <c r="B929" s="38" t="s">
        <v>332</v>
      </c>
      <c r="C929" s="28"/>
      <c r="D929" s="28"/>
      <c r="E929" s="29"/>
      <c r="F929" s="40">
        <v>21.020016867469874</v>
      </c>
      <c r="G929" s="40">
        <v>20.479264150943404</v>
      </c>
      <c r="H929" s="40">
        <v>34.793478260869563</v>
      </c>
      <c r="I929" s="40">
        <v>24.000714285714285</v>
      </c>
      <c r="J929" s="40">
        <v>33.5</v>
      </c>
      <c r="K929" s="40">
        <v>20.565107969151661</v>
      </c>
      <c r="V929" s="38" t="s">
        <v>332</v>
      </c>
      <c r="W929" s="28"/>
      <c r="X929" s="28"/>
      <c r="Y929" s="29"/>
      <c r="Z929" s="40">
        <f t="shared" ref="Z929" si="453">K929</f>
        <v>20.565107969151661</v>
      </c>
      <c r="AA929" s="40">
        <f>H929</f>
        <v>34.793478260869563</v>
      </c>
      <c r="AB929" s="40">
        <f>J929</f>
        <v>33.5</v>
      </c>
      <c r="AC929" s="1"/>
      <c r="AK929" s="162"/>
      <c r="AL929" s="162"/>
      <c r="AM929" s="162"/>
      <c r="AN929" s="162"/>
      <c r="AO929" s="162"/>
    </row>
    <row r="930" spans="1:41" ht="15" customHeight="1" x14ac:dyDescent="0.15">
      <c r="B930" s="62"/>
      <c r="C930" s="45"/>
      <c r="D930" s="45"/>
      <c r="E930" s="45"/>
      <c r="F930" s="90"/>
      <c r="G930" s="90"/>
      <c r="H930" s="90"/>
      <c r="I930" s="91"/>
      <c r="J930" s="90"/>
      <c r="K930" s="90"/>
      <c r="L930" s="90"/>
      <c r="M930" s="46"/>
      <c r="O930" s="90"/>
      <c r="V930" s="62"/>
      <c r="W930" s="45"/>
      <c r="X930" s="45"/>
      <c r="Y930" s="45"/>
      <c r="Z930" s="90"/>
      <c r="AA930" s="90"/>
      <c r="AB930" s="90"/>
      <c r="AC930" s="90"/>
    </row>
    <row r="931" spans="1:41" ht="13.7" customHeight="1" x14ac:dyDescent="0.15">
      <c r="A931" s="73" t="s">
        <v>339</v>
      </c>
      <c r="B931" s="22"/>
      <c r="I931" s="1"/>
      <c r="J931" s="7"/>
      <c r="K931" s="7"/>
      <c r="L931" s="7"/>
      <c r="O931" s="7"/>
      <c r="V931" s="22"/>
    </row>
    <row r="932" spans="1:41" ht="15" customHeight="1" x14ac:dyDescent="0.15">
      <c r="A932" s="1" t="s">
        <v>474</v>
      </c>
      <c r="B932" s="22"/>
      <c r="I932" s="1"/>
      <c r="J932" s="7"/>
      <c r="K932" s="7"/>
      <c r="L932" s="7"/>
      <c r="O932" s="7"/>
      <c r="V932" s="22"/>
    </row>
    <row r="933" spans="1:41" ht="13.7" customHeight="1" x14ac:dyDescent="0.15">
      <c r="B933" s="64"/>
      <c r="C933" s="33"/>
      <c r="D933" s="33"/>
      <c r="E933" s="33"/>
      <c r="F933" s="328"/>
      <c r="G933" s="329"/>
      <c r="H933" s="86" t="s">
        <v>2</v>
      </c>
      <c r="I933" s="86"/>
      <c r="J933" s="329"/>
      <c r="K933" s="329"/>
      <c r="L933" s="330"/>
      <c r="M933" s="329"/>
      <c r="N933" s="86" t="s">
        <v>3</v>
      </c>
      <c r="O933" s="86"/>
      <c r="P933" s="329"/>
      <c r="Q933" s="331"/>
      <c r="V933" s="64"/>
      <c r="W933" s="33"/>
      <c r="X933" s="33"/>
      <c r="Y933" s="33"/>
      <c r="Z933" s="79"/>
      <c r="AA933" s="83" t="s">
        <v>2</v>
      </c>
      <c r="AB933" s="86"/>
      <c r="AC933" s="103"/>
      <c r="AD933" s="83" t="s">
        <v>3</v>
      </c>
      <c r="AE933" s="84"/>
    </row>
    <row r="934" spans="1:41" ht="22.7" customHeight="1" x14ac:dyDescent="0.15">
      <c r="B934" s="34"/>
      <c r="E934" s="75"/>
      <c r="F934" s="94" t="s">
        <v>389</v>
      </c>
      <c r="G934" s="94" t="s">
        <v>183</v>
      </c>
      <c r="H934" s="94" t="s">
        <v>184</v>
      </c>
      <c r="I934" s="94" t="s">
        <v>390</v>
      </c>
      <c r="J934" s="99" t="s">
        <v>186</v>
      </c>
      <c r="K934" s="94" t="s">
        <v>590</v>
      </c>
      <c r="L934" s="102" t="s">
        <v>389</v>
      </c>
      <c r="M934" s="94" t="s">
        <v>183</v>
      </c>
      <c r="N934" s="94" t="s">
        <v>184</v>
      </c>
      <c r="O934" s="94" t="s">
        <v>390</v>
      </c>
      <c r="P934" s="94" t="s">
        <v>186</v>
      </c>
      <c r="Q934" s="94" t="s">
        <v>590</v>
      </c>
      <c r="V934" s="34"/>
      <c r="Y934" s="75"/>
      <c r="Z934" s="94" t="s">
        <v>518</v>
      </c>
      <c r="AA934" s="94" t="s">
        <v>184</v>
      </c>
      <c r="AB934" s="99" t="s">
        <v>186</v>
      </c>
      <c r="AC934" s="102" t="s">
        <v>518</v>
      </c>
      <c r="AD934" s="94" t="s">
        <v>184</v>
      </c>
      <c r="AE934" s="94" t="s">
        <v>186</v>
      </c>
    </row>
    <row r="935" spans="1:41" ht="12" customHeight="1" x14ac:dyDescent="0.15">
      <c r="B935" s="35"/>
      <c r="C935" s="36"/>
      <c r="D935" s="36"/>
      <c r="E935" s="76"/>
      <c r="F935" s="37"/>
      <c r="G935" s="37"/>
      <c r="H935" s="37"/>
      <c r="I935" s="37"/>
      <c r="J935" s="66"/>
      <c r="K935" s="37"/>
      <c r="L935" s="104">
        <f t="shared" ref="L935:Q935" si="454">F$13-F$880</f>
        <v>907</v>
      </c>
      <c r="M935" s="2">
        <f t="shared" si="454"/>
        <v>553</v>
      </c>
      <c r="N935" s="2">
        <f t="shared" si="454"/>
        <v>354</v>
      </c>
      <c r="O935" s="2">
        <f t="shared" si="454"/>
        <v>365</v>
      </c>
      <c r="P935" s="2">
        <f t="shared" si="454"/>
        <v>304</v>
      </c>
      <c r="Q935" s="2">
        <f t="shared" si="454"/>
        <v>614</v>
      </c>
      <c r="V935" s="35"/>
      <c r="W935" s="36"/>
      <c r="X935" s="36"/>
      <c r="Y935" s="76"/>
      <c r="Z935" s="37"/>
      <c r="AA935" s="37"/>
      <c r="AB935" s="66"/>
      <c r="AC935" s="104">
        <f>Q935</f>
        <v>614</v>
      </c>
      <c r="AD935" s="2">
        <f>N935</f>
        <v>354</v>
      </c>
      <c r="AE935" s="2">
        <f>P935</f>
        <v>304</v>
      </c>
    </row>
    <row r="936" spans="1:41" ht="15" customHeight="1" x14ac:dyDescent="0.15">
      <c r="B936" s="34" t="s">
        <v>346</v>
      </c>
      <c r="F936" s="18">
        <v>25</v>
      </c>
      <c r="G936" s="18">
        <v>8</v>
      </c>
      <c r="H936" s="18">
        <v>17</v>
      </c>
      <c r="I936" s="18">
        <v>2</v>
      </c>
      <c r="J936" s="67">
        <v>2</v>
      </c>
      <c r="K936" s="18">
        <v>8</v>
      </c>
      <c r="L936" s="106">
        <f>F936/L$935*100</f>
        <v>2.7563395810363835</v>
      </c>
      <c r="M936" s="24">
        <f t="shared" ref="M936:Q943" si="455">G936/M$935*100</f>
        <v>1.4466546112115732</v>
      </c>
      <c r="N936" s="4">
        <f t="shared" si="455"/>
        <v>4.8022598870056497</v>
      </c>
      <c r="O936" s="4">
        <f t="shared" si="455"/>
        <v>0.54794520547945202</v>
      </c>
      <c r="P936" s="4">
        <f t="shared" si="455"/>
        <v>0.6578947368421052</v>
      </c>
      <c r="Q936" s="4">
        <f t="shared" si="455"/>
        <v>1.3029315960912053</v>
      </c>
      <c r="V936" s="34" t="s">
        <v>346</v>
      </c>
      <c r="Z936" s="18">
        <f>K936</f>
        <v>8</v>
      </c>
      <c r="AA936" s="18">
        <f t="shared" ref="AA936:AA943" si="456">H936</f>
        <v>17</v>
      </c>
      <c r="AB936" s="67">
        <f t="shared" ref="AB936:AB943" si="457">J936</f>
        <v>2</v>
      </c>
      <c r="AC936" s="106">
        <f>Q936</f>
        <v>1.3029315960912053</v>
      </c>
      <c r="AD936" s="4">
        <f>N936</f>
        <v>4.8022598870056497</v>
      </c>
      <c r="AE936" s="4">
        <f>P936</f>
        <v>0.6578947368421052</v>
      </c>
      <c r="AK936" s="162"/>
      <c r="AL936" s="162"/>
      <c r="AM936" s="162"/>
      <c r="AN936" s="162"/>
      <c r="AO936" s="162"/>
    </row>
    <row r="937" spans="1:41" ht="15" customHeight="1" x14ac:dyDescent="0.15">
      <c r="B937" s="34" t="s">
        <v>347</v>
      </c>
      <c r="F937" s="18">
        <v>10</v>
      </c>
      <c r="G937" s="18">
        <v>5</v>
      </c>
      <c r="H937" s="18">
        <v>5</v>
      </c>
      <c r="I937" s="18">
        <v>3</v>
      </c>
      <c r="J937" s="67">
        <v>3</v>
      </c>
      <c r="K937" s="18">
        <v>5</v>
      </c>
      <c r="L937" s="106">
        <f t="shared" ref="L937:L943" si="458">F937/L$935*100</f>
        <v>1.1025358324145533</v>
      </c>
      <c r="M937" s="24">
        <f t="shared" si="455"/>
        <v>0.9041591320072333</v>
      </c>
      <c r="N937" s="4">
        <f t="shared" si="455"/>
        <v>1.4124293785310735</v>
      </c>
      <c r="O937" s="4">
        <f t="shared" si="455"/>
        <v>0.82191780821917804</v>
      </c>
      <c r="P937" s="4">
        <f t="shared" si="455"/>
        <v>0.98684210526315785</v>
      </c>
      <c r="Q937" s="4">
        <f t="shared" si="455"/>
        <v>0.81433224755700329</v>
      </c>
      <c r="V937" s="34" t="s">
        <v>347</v>
      </c>
      <c r="Z937" s="18">
        <f t="shared" ref="Z937:Z943" si="459">K937</f>
        <v>5</v>
      </c>
      <c r="AA937" s="18">
        <f t="shared" si="456"/>
        <v>5</v>
      </c>
      <c r="AB937" s="67">
        <f t="shared" si="457"/>
        <v>3</v>
      </c>
      <c r="AC937" s="106">
        <f t="shared" ref="AC937:AC943" si="460">Q937</f>
        <v>0.81433224755700329</v>
      </c>
      <c r="AD937" s="4">
        <f t="shared" ref="AD937:AD943" si="461">N937</f>
        <v>1.4124293785310735</v>
      </c>
      <c r="AE937" s="4">
        <f t="shared" ref="AE937:AE943" si="462">P937</f>
        <v>0.98684210526315785</v>
      </c>
      <c r="AK937" s="162"/>
      <c r="AL937" s="162"/>
      <c r="AM937" s="162"/>
      <c r="AN937" s="162"/>
      <c r="AO937" s="162"/>
    </row>
    <row r="938" spans="1:41" ht="15" customHeight="1" x14ac:dyDescent="0.15">
      <c r="B938" s="34" t="s">
        <v>348</v>
      </c>
      <c r="F938" s="18">
        <v>23</v>
      </c>
      <c r="G938" s="18">
        <v>21</v>
      </c>
      <c r="H938" s="18">
        <v>2</v>
      </c>
      <c r="I938" s="18">
        <v>4</v>
      </c>
      <c r="J938" s="67">
        <v>4</v>
      </c>
      <c r="K938" s="18">
        <v>21</v>
      </c>
      <c r="L938" s="106">
        <f t="shared" si="458"/>
        <v>2.535832414553473</v>
      </c>
      <c r="M938" s="24">
        <f t="shared" si="455"/>
        <v>3.79746835443038</v>
      </c>
      <c r="N938" s="4">
        <f t="shared" si="455"/>
        <v>0.56497175141242939</v>
      </c>
      <c r="O938" s="4">
        <f t="shared" si="455"/>
        <v>1.095890410958904</v>
      </c>
      <c r="P938" s="4">
        <f t="shared" si="455"/>
        <v>1.3157894736842104</v>
      </c>
      <c r="Q938" s="4">
        <f t="shared" si="455"/>
        <v>3.4201954397394139</v>
      </c>
      <c r="V938" s="34" t="s">
        <v>348</v>
      </c>
      <c r="Z938" s="18">
        <f t="shared" si="459"/>
        <v>21</v>
      </c>
      <c r="AA938" s="18">
        <f t="shared" si="456"/>
        <v>2</v>
      </c>
      <c r="AB938" s="67">
        <f t="shared" si="457"/>
        <v>4</v>
      </c>
      <c r="AC938" s="106">
        <f t="shared" si="460"/>
        <v>3.4201954397394139</v>
      </c>
      <c r="AD938" s="4">
        <f t="shared" si="461"/>
        <v>0.56497175141242939</v>
      </c>
      <c r="AE938" s="4">
        <f t="shared" si="462"/>
        <v>1.3157894736842104</v>
      </c>
      <c r="AK938" s="162"/>
      <c r="AL938" s="162"/>
      <c r="AM938" s="162"/>
      <c r="AN938" s="162"/>
      <c r="AO938" s="162"/>
    </row>
    <row r="939" spans="1:41" ht="15" customHeight="1" x14ac:dyDescent="0.15">
      <c r="B939" s="34" t="s">
        <v>349</v>
      </c>
      <c r="F939" s="18">
        <v>334</v>
      </c>
      <c r="G939" s="18">
        <v>311</v>
      </c>
      <c r="H939" s="18">
        <v>23</v>
      </c>
      <c r="I939" s="18">
        <v>15</v>
      </c>
      <c r="J939" s="67">
        <v>1</v>
      </c>
      <c r="K939" s="18">
        <v>325</v>
      </c>
      <c r="L939" s="106">
        <f t="shared" si="458"/>
        <v>36.824696802646088</v>
      </c>
      <c r="M939" s="24">
        <f t="shared" si="455"/>
        <v>56.238698010849909</v>
      </c>
      <c r="N939" s="4">
        <f t="shared" si="455"/>
        <v>6.4971751412429377</v>
      </c>
      <c r="O939" s="4">
        <f t="shared" si="455"/>
        <v>4.10958904109589</v>
      </c>
      <c r="P939" s="4">
        <f t="shared" si="455"/>
        <v>0.3289473684210526</v>
      </c>
      <c r="Q939" s="4">
        <f t="shared" si="455"/>
        <v>52.931596091205215</v>
      </c>
      <c r="V939" s="34" t="s">
        <v>349</v>
      </c>
      <c r="Z939" s="18">
        <f t="shared" si="459"/>
        <v>325</v>
      </c>
      <c r="AA939" s="18">
        <f t="shared" si="456"/>
        <v>23</v>
      </c>
      <c r="AB939" s="67">
        <f t="shared" si="457"/>
        <v>1</v>
      </c>
      <c r="AC939" s="106">
        <f t="shared" si="460"/>
        <v>52.931596091205215</v>
      </c>
      <c r="AD939" s="4">
        <f t="shared" si="461"/>
        <v>6.4971751412429377</v>
      </c>
      <c r="AE939" s="4">
        <f t="shared" si="462"/>
        <v>0.3289473684210526</v>
      </c>
      <c r="AK939" s="162"/>
      <c r="AL939" s="162"/>
      <c r="AM939" s="162"/>
      <c r="AN939" s="162"/>
      <c r="AO939" s="162"/>
    </row>
    <row r="940" spans="1:41" ht="15" customHeight="1" x14ac:dyDescent="0.15">
      <c r="B940" s="34" t="s">
        <v>350</v>
      </c>
      <c r="F940" s="18">
        <v>32</v>
      </c>
      <c r="G940" s="18">
        <v>32</v>
      </c>
      <c r="H940" s="18">
        <v>0</v>
      </c>
      <c r="I940" s="18">
        <v>5</v>
      </c>
      <c r="J940" s="67">
        <v>2</v>
      </c>
      <c r="K940" s="18">
        <v>35</v>
      </c>
      <c r="L940" s="106">
        <f t="shared" si="458"/>
        <v>3.528114663726571</v>
      </c>
      <c r="M940" s="24">
        <f t="shared" si="455"/>
        <v>5.786618444846293</v>
      </c>
      <c r="N940" s="4">
        <f t="shared" si="455"/>
        <v>0</v>
      </c>
      <c r="O940" s="4">
        <f t="shared" si="455"/>
        <v>1.3698630136986301</v>
      </c>
      <c r="P940" s="4">
        <f t="shared" si="455"/>
        <v>0.6578947368421052</v>
      </c>
      <c r="Q940" s="4">
        <f t="shared" si="455"/>
        <v>5.7003257328990227</v>
      </c>
      <c r="V940" s="34" t="s">
        <v>350</v>
      </c>
      <c r="Z940" s="18">
        <f t="shared" si="459"/>
        <v>35</v>
      </c>
      <c r="AA940" s="18">
        <f t="shared" si="456"/>
        <v>0</v>
      </c>
      <c r="AB940" s="67">
        <f t="shared" si="457"/>
        <v>2</v>
      </c>
      <c r="AC940" s="106">
        <f t="shared" si="460"/>
        <v>5.7003257328990227</v>
      </c>
      <c r="AD940" s="4">
        <f t="shared" si="461"/>
        <v>0</v>
      </c>
      <c r="AE940" s="4">
        <f t="shared" si="462"/>
        <v>0.6578947368421052</v>
      </c>
      <c r="AK940" s="162"/>
      <c r="AL940" s="162"/>
      <c r="AM940" s="162"/>
      <c r="AN940" s="162"/>
      <c r="AO940" s="162"/>
    </row>
    <row r="941" spans="1:41" ht="15" customHeight="1" x14ac:dyDescent="0.15">
      <c r="B941" s="34" t="s">
        <v>351</v>
      </c>
      <c r="F941" s="18">
        <v>25</v>
      </c>
      <c r="G941" s="18">
        <v>21</v>
      </c>
      <c r="H941" s="18">
        <v>4</v>
      </c>
      <c r="I941" s="18">
        <v>1</v>
      </c>
      <c r="J941" s="67">
        <v>0</v>
      </c>
      <c r="K941" s="18">
        <v>22</v>
      </c>
      <c r="L941" s="106">
        <f t="shared" si="458"/>
        <v>2.7563395810363835</v>
      </c>
      <c r="M941" s="24">
        <f t="shared" si="455"/>
        <v>3.79746835443038</v>
      </c>
      <c r="N941" s="4">
        <f t="shared" si="455"/>
        <v>1.1299435028248588</v>
      </c>
      <c r="O941" s="4">
        <f t="shared" si="455"/>
        <v>0.27397260273972601</v>
      </c>
      <c r="P941" s="4">
        <f t="shared" si="455"/>
        <v>0</v>
      </c>
      <c r="Q941" s="4">
        <f t="shared" si="455"/>
        <v>3.5830618892508146</v>
      </c>
      <c r="V941" s="34" t="s">
        <v>351</v>
      </c>
      <c r="Z941" s="18">
        <f t="shared" si="459"/>
        <v>22</v>
      </c>
      <c r="AA941" s="18">
        <f t="shared" si="456"/>
        <v>4</v>
      </c>
      <c r="AB941" s="67">
        <f t="shared" si="457"/>
        <v>0</v>
      </c>
      <c r="AC941" s="106">
        <f t="shared" si="460"/>
        <v>3.5830618892508146</v>
      </c>
      <c r="AD941" s="4">
        <f t="shared" si="461"/>
        <v>1.1299435028248588</v>
      </c>
      <c r="AE941" s="4">
        <f t="shared" si="462"/>
        <v>0</v>
      </c>
      <c r="AK941" s="162"/>
      <c r="AL941" s="162"/>
      <c r="AM941" s="162"/>
      <c r="AN941" s="162"/>
      <c r="AO941" s="162"/>
    </row>
    <row r="942" spans="1:41" ht="15" customHeight="1" x14ac:dyDescent="0.15">
      <c r="B942" s="34" t="s">
        <v>352</v>
      </c>
      <c r="F942" s="18">
        <v>34</v>
      </c>
      <c r="G942" s="18">
        <v>27</v>
      </c>
      <c r="H942" s="18">
        <v>7</v>
      </c>
      <c r="I942" s="18">
        <v>3</v>
      </c>
      <c r="J942" s="67">
        <v>2</v>
      </c>
      <c r="K942" s="18">
        <v>28</v>
      </c>
      <c r="L942" s="106">
        <f t="shared" si="458"/>
        <v>3.7486218302094816</v>
      </c>
      <c r="M942" s="24">
        <f t="shared" si="455"/>
        <v>4.8824593128390594</v>
      </c>
      <c r="N942" s="4">
        <f t="shared" si="455"/>
        <v>1.977401129943503</v>
      </c>
      <c r="O942" s="4">
        <f t="shared" si="455"/>
        <v>0.82191780821917804</v>
      </c>
      <c r="P942" s="4">
        <f t="shared" si="455"/>
        <v>0.6578947368421052</v>
      </c>
      <c r="Q942" s="4">
        <f t="shared" si="455"/>
        <v>4.5602605863192185</v>
      </c>
      <c r="V942" s="34" t="s">
        <v>352</v>
      </c>
      <c r="Z942" s="18">
        <f t="shared" si="459"/>
        <v>28</v>
      </c>
      <c r="AA942" s="18">
        <f t="shared" si="456"/>
        <v>7</v>
      </c>
      <c r="AB942" s="67">
        <f t="shared" si="457"/>
        <v>2</v>
      </c>
      <c r="AC942" s="106">
        <f t="shared" si="460"/>
        <v>4.5602605863192185</v>
      </c>
      <c r="AD942" s="4">
        <f t="shared" si="461"/>
        <v>1.977401129943503</v>
      </c>
      <c r="AE942" s="4">
        <f t="shared" si="462"/>
        <v>0.6578947368421052</v>
      </c>
      <c r="AK942" s="162"/>
      <c r="AL942" s="162"/>
      <c r="AM942" s="162"/>
      <c r="AN942" s="162"/>
      <c r="AO942" s="162"/>
    </row>
    <row r="943" spans="1:41" ht="15" customHeight="1" x14ac:dyDescent="0.15">
      <c r="B943" s="34" t="s">
        <v>141</v>
      </c>
      <c r="C943" s="36"/>
      <c r="D943" s="36"/>
      <c r="E943" s="36"/>
      <c r="F943" s="19">
        <v>424</v>
      </c>
      <c r="G943" s="19">
        <v>128</v>
      </c>
      <c r="H943" s="19">
        <v>296</v>
      </c>
      <c r="I943" s="19">
        <v>332</v>
      </c>
      <c r="J943" s="72">
        <v>290</v>
      </c>
      <c r="K943" s="19">
        <v>170</v>
      </c>
      <c r="L943" s="110">
        <f t="shared" si="458"/>
        <v>46.747519294377064</v>
      </c>
      <c r="M943" s="26">
        <f t="shared" si="455"/>
        <v>23.146473779385172</v>
      </c>
      <c r="N943" s="5">
        <f t="shared" si="455"/>
        <v>83.615819209039543</v>
      </c>
      <c r="O943" s="5">
        <f t="shared" si="455"/>
        <v>90.958904109589042</v>
      </c>
      <c r="P943" s="5">
        <f t="shared" si="455"/>
        <v>95.39473684210526</v>
      </c>
      <c r="Q943" s="5">
        <f t="shared" si="455"/>
        <v>27.687296416938111</v>
      </c>
      <c r="V943" s="34" t="s">
        <v>141</v>
      </c>
      <c r="W943" s="36"/>
      <c r="X943" s="36"/>
      <c r="Y943" s="36"/>
      <c r="Z943" s="19">
        <f t="shared" si="459"/>
        <v>170</v>
      </c>
      <c r="AA943" s="19">
        <f t="shared" si="456"/>
        <v>296</v>
      </c>
      <c r="AB943" s="72">
        <f t="shared" si="457"/>
        <v>290</v>
      </c>
      <c r="AC943" s="110">
        <f t="shared" si="460"/>
        <v>27.687296416938111</v>
      </c>
      <c r="AD943" s="5">
        <f t="shared" si="461"/>
        <v>83.615819209039543</v>
      </c>
      <c r="AE943" s="5">
        <f t="shared" si="462"/>
        <v>95.39473684210526</v>
      </c>
      <c r="AK943" s="162"/>
      <c r="AL943" s="162"/>
      <c r="AM943" s="162"/>
      <c r="AN943" s="162"/>
      <c r="AO943" s="162"/>
    </row>
    <row r="944" spans="1:41" ht="15" customHeight="1" x14ac:dyDescent="0.15">
      <c r="B944" s="38" t="s">
        <v>1</v>
      </c>
      <c r="C944" s="28"/>
      <c r="D944" s="28"/>
      <c r="E944" s="29"/>
      <c r="F944" s="39">
        <f t="shared" ref="F944:K944" si="463">SUM(F936:F943)</f>
        <v>907</v>
      </c>
      <c r="G944" s="39">
        <f t="shared" si="463"/>
        <v>553</v>
      </c>
      <c r="H944" s="39">
        <f t="shared" si="463"/>
        <v>354</v>
      </c>
      <c r="I944" s="39">
        <f t="shared" si="463"/>
        <v>365</v>
      </c>
      <c r="J944" s="68">
        <f t="shared" si="463"/>
        <v>304</v>
      </c>
      <c r="K944" s="39">
        <f t="shared" si="463"/>
        <v>614</v>
      </c>
      <c r="L944" s="107">
        <f t="shared" ref="L944:Q944" si="464">SUM(L936:L943)</f>
        <v>100</v>
      </c>
      <c r="M944" s="25">
        <f t="shared" si="464"/>
        <v>100</v>
      </c>
      <c r="N944" s="6">
        <f t="shared" si="464"/>
        <v>100</v>
      </c>
      <c r="O944" s="6">
        <f t="shared" si="464"/>
        <v>100</v>
      </c>
      <c r="P944" s="6">
        <f t="shared" si="464"/>
        <v>100</v>
      </c>
      <c r="Q944" s="6">
        <f t="shared" si="464"/>
        <v>100</v>
      </c>
      <c r="V944" s="38" t="s">
        <v>1</v>
      </c>
      <c r="W944" s="28"/>
      <c r="X944" s="28"/>
      <c r="Y944" s="29"/>
      <c r="Z944" s="39">
        <f t="shared" ref="Z944:AE944" si="465">SUM(Z936:Z943)</f>
        <v>614</v>
      </c>
      <c r="AA944" s="39">
        <f t="shared" si="465"/>
        <v>354</v>
      </c>
      <c r="AB944" s="68">
        <f t="shared" si="465"/>
        <v>304</v>
      </c>
      <c r="AC944" s="107">
        <f t="shared" si="465"/>
        <v>100</v>
      </c>
      <c r="AD944" s="6">
        <f t="shared" si="465"/>
        <v>100</v>
      </c>
      <c r="AE944" s="6">
        <f t="shared" si="465"/>
        <v>100</v>
      </c>
    </row>
    <row r="945" spans="2:41" ht="15" customHeight="1" x14ac:dyDescent="0.15">
      <c r="B945" s="38" t="s">
        <v>353</v>
      </c>
      <c r="C945" s="28"/>
      <c r="D945" s="28"/>
      <c r="E945" s="29"/>
      <c r="F945" s="40">
        <v>64.033126293995863</v>
      </c>
      <c r="G945" s="40">
        <v>65.898823529411771</v>
      </c>
      <c r="H945" s="40">
        <v>50.362068965517238</v>
      </c>
      <c r="I945" s="40">
        <v>60.787878787878789</v>
      </c>
      <c r="J945" s="40">
        <v>51.857142857142854</v>
      </c>
      <c r="K945" s="40">
        <v>65.961711711711715</v>
      </c>
      <c r="V945" s="38" t="s">
        <v>353</v>
      </c>
      <c r="W945" s="28"/>
      <c r="X945" s="28"/>
      <c r="Y945" s="29"/>
      <c r="Z945" s="40">
        <f>K945</f>
        <v>65.961711711711715</v>
      </c>
      <c r="AA945" s="40">
        <f t="shared" ref="AA945:AA946" si="466">H945</f>
        <v>50.362068965517238</v>
      </c>
      <c r="AB945" s="40">
        <f t="shared" ref="AB945:AB946" si="467">J945</f>
        <v>51.857142857142854</v>
      </c>
      <c r="AC945" s="1"/>
      <c r="AK945" s="162"/>
      <c r="AL945" s="162"/>
      <c r="AM945" s="162"/>
      <c r="AN945" s="162"/>
      <c r="AO945" s="162"/>
    </row>
    <row r="946" spans="2:41" ht="15" customHeight="1" x14ac:dyDescent="0.15">
      <c r="B946" s="38" t="s">
        <v>354</v>
      </c>
      <c r="C946" s="28"/>
      <c r="D946" s="28"/>
      <c r="E946" s="29"/>
      <c r="F946" s="40">
        <v>62.183908045977013</v>
      </c>
      <c r="G946" s="40">
        <v>63.23237597911227</v>
      </c>
      <c r="H946" s="40">
        <v>48.092592592592595</v>
      </c>
      <c r="I946" s="40">
        <v>60.064516129032256</v>
      </c>
      <c r="J946" s="40">
        <v>51.857142857142854</v>
      </c>
      <c r="K946" s="40">
        <v>63.29</v>
      </c>
      <c r="V946" s="38" t="s">
        <v>354</v>
      </c>
      <c r="W946" s="28"/>
      <c r="X946" s="28"/>
      <c r="Y946" s="29"/>
      <c r="Z946" s="40">
        <f t="shared" ref="Z946" si="468">K946</f>
        <v>63.29</v>
      </c>
      <c r="AA946" s="40">
        <f t="shared" si="466"/>
        <v>48.092592592592595</v>
      </c>
      <c r="AB946" s="40">
        <f t="shared" si="467"/>
        <v>51.857142857142854</v>
      </c>
      <c r="AC946" s="1"/>
      <c r="AK946" s="162"/>
      <c r="AL946" s="162"/>
      <c r="AM946" s="162"/>
      <c r="AN946" s="162"/>
      <c r="AO946" s="162"/>
    </row>
    <row r="947" spans="2:41" ht="15" customHeight="1" x14ac:dyDescent="0.15">
      <c r="B947" s="62"/>
      <c r="C947" s="45"/>
      <c r="D947" s="45"/>
      <c r="E947" s="45"/>
      <c r="F947" s="90"/>
      <c r="G947" s="90"/>
      <c r="H947" s="90"/>
      <c r="I947" s="91"/>
      <c r="J947" s="90"/>
      <c r="K947" s="90"/>
      <c r="L947" s="46"/>
      <c r="N947" s="90"/>
      <c r="V947" s="62"/>
      <c r="W947" s="45"/>
      <c r="X947" s="45"/>
      <c r="Y947" s="45"/>
      <c r="Z947" s="90"/>
      <c r="AA947" s="90"/>
      <c r="AB947" s="90"/>
      <c r="AC947" s="91"/>
      <c r="AD947" s="90"/>
      <c r="AE947" s="46"/>
      <c r="AG947" s="90"/>
    </row>
  </sheetData>
  <phoneticPr fontId="1"/>
  <pageMargins left="0.27559055118110237" right="0.27559055118110237" top="0.47244094488188981" bottom="0.31496062992125984" header="0.23622047244094491" footer="0.23622047244094491"/>
  <pageSetup paperSize="9" scale="67" orientation="portrait" r:id="rId1"/>
  <headerFooter scaleWithDoc="0" alignWithMargins="0">
    <oddHeader>&amp;C&amp;"+,標準"&amp;8【2023年度　厚生労働省　老人保健健康増進等事業】
高齢者向け住まいに関するアンケート調査&amp;R&amp;"+,標準"&amp;9&amp;A</oddHeader>
    <oddFooter>&amp;L&amp;"ＭＳ ゴシック,標準"&amp;8&amp;F&amp;R&amp;"+,標準"&amp;9&amp;P/&amp;N</oddFooter>
  </headerFooter>
  <rowBreaks count="13" manualBreakCount="13">
    <brk id="38" max="15" man="1"/>
    <brk id="100" max="16383" man="1"/>
    <brk id="152" max="16383" man="1"/>
    <brk id="223" max="16383" man="1"/>
    <brk id="302" max="16383" man="1"/>
    <brk id="383" max="16383" man="1"/>
    <brk id="463" max="16383" man="1"/>
    <brk id="531" max="16383" man="1"/>
    <brk id="611" max="16383" man="1"/>
    <brk id="691" max="16383" man="1"/>
    <brk id="753" max="16383" man="1"/>
    <brk id="831" max="16383" man="1"/>
    <brk id="914" max="16383" man="1"/>
  </rowBreaks>
  <ignoredErrors>
    <ignoredError sqref="H399:H410 H371:H382 H345:H35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605"/>
  <sheetViews>
    <sheetView showGridLines="0" view="pageBreakPreview" zoomScaleNormal="100" zoomScaleSheetLayoutView="100" workbookViewId="0"/>
  </sheetViews>
  <sheetFormatPr defaultColWidth="9.140625" defaultRowHeight="15" customHeight="1" x14ac:dyDescent="0.15"/>
  <cols>
    <col min="1" max="1" width="0.85546875" style="1" customWidth="1"/>
    <col min="2" max="2" width="5.7109375" style="1" customWidth="1"/>
    <col min="3" max="7" width="8.7109375" style="7" customWidth="1"/>
    <col min="8" max="22" width="8.7109375" style="1" customWidth="1"/>
    <col min="23" max="23" width="2.7109375" style="1" customWidth="1"/>
    <col min="24" max="24" width="5.7109375" style="1" customWidth="1"/>
    <col min="25" max="29" width="8.7109375" style="7" customWidth="1"/>
    <col min="30" max="33" width="8.7109375" style="1" customWidth="1"/>
    <col min="34" max="41" width="8.5703125" style="1" customWidth="1"/>
    <col min="42" max="16384" width="9.140625" style="1"/>
  </cols>
  <sheetData>
    <row r="1" spans="1:34" ht="15" customHeight="1" x14ac:dyDescent="0.15">
      <c r="A1" s="56" t="s">
        <v>631</v>
      </c>
      <c r="H1" s="7"/>
      <c r="I1" s="7"/>
      <c r="J1" s="7"/>
      <c r="K1" s="7"/>
    </row>
    <row r="2" spans="1:34" ht="15" customHeight="1" x14ac:dyDescent="0.15">
      <c r="A2" s="1" t="s">
        <v>640</v>
      </c>
      <c r="F2" s="54"/>
      <c r="W2" s="44"/>
      <c r="AB2" s="54"/>
    </row>
    <row r="3" spans="1:34" ht="13.7" customHeight="1" x14ac:dyDescent="0.15">
      <c r="B3" s="64"/>
      <c r="C3" s="33"/>
      <c r="D3" s="33"/>
      <c r="E3" s="33"/>
      <c r="F3" s="328"/>
      <c r="G3" s="329"/>
      <c r="H3" s="86" t="s">
        <v>2</v>
      </c>
      <c r="I3" s="86"/>
      <c r="J3" s="329"/>
      <c r="K3" s="329"/>
      <c r="L3" s="330"/>
      <c r="M3" s="329"/>
      <c r="N3" s="86" t="s">
        <v>3</v>
      </c>
      <c r="O3" s="86"/>
      <c r="P3" s="329"/>
      <c r="Q3" s="331"/>
      <c r="W3" s="44"/>
      <c r="X3" s="64"/>
      <c r="Y3" s="33"/>
      <c r="Z3" s="33"/>
      <c r="AA3" s="33"/>
      <c r="AB3" s="79"/>
      <c r="AC3" s="83" t="s">
        <v>2</v>
      </c>
      <c r="AD3" s="86"/>
      <c r="AE3" s="103"/>
      <c r="AF3" s="83" t="s">
        <v>3</v>
      </c>
      <c r="AG3" s="84"/>
    </row>
    <row r="4" spans="1:34" ht="21" x14ac:dyDescent="0.15">
      <c r="B4" s="77"/>
      <c r="F4" s="94" t="s">
        <v>389</v>
      </c>
      <c r="G4" s="94" t="s">
        <v>183</v>
      </c>
      <c r="H4" s="94" t="s">
        <v>184</v>
      </c>
      <c r="I4" s="94" t="s">
        <v>390</v>
      </c>
      <c r="J4" s="99" t="s">
        <v>186</v>
      </c>
      <c r="K4" s="94" t="s">
        <v>590</v>
      </c>
      <c r="L4" s="102" t="s">
        <v>389</v>
      </c>
      <c r="M4" s="94" t="s">
        <v>183</v>
      </c>
      <c r="N4" s="94" t="s">
        <v>184</v>
      </c>
      <c r="O4" s="94" t="s">
        <v>390</v>
      </c>
      <c r="P4" s="94" t="s">
        <v>186</v>
      </c>
      <c r="Q4" s="94" t="s">
        <v>590</v>
      </c>
      <c r="W4" s="44"/>
      <c r="X4" s="77"/>
      <c r="AB4" s="94" t="s">
        <v>518</v>
      </c>
      <c r="AC4" s="94" t="s">
        <v>184</v>
      </c>
      <c r="AD4" s="99" t="s">
        <v>186</v>
      </c>
      <c r="AE4" s="102" t="s">
        <v>518</v>
      </c>
      <c r="AF4" s="94" t="s">
        <v>184</v>
      </c>
      <c r="AG4" s="94" t="s">
        <v>186</v>
      </c>
    </row>
    <row r="5" spans="1:34" ht="12" customHeight="1" x14ac:dyDescent="0.15">
      <c r="B5" s="35"/>
      <c r="C5" s="88"/>
      <c r="D5" s="88"/>
      <c r="E5" s="36"/>
      <c r="F5" s="37"/>
      <c r="G5" s="37"/>
      <c r="H5" s="37"/>
      <c r="I5" s="37"/>
      <c r="J5" s="66"/>
      <c r="K5" s="37"/>
      <c r="L5" s="104">
        <f t="shared" ref="L5:Q5" si="0">F$16</f>
        <v>1854</v>
      </c>
      <c r="M5" s="2">
        <f t="shared" si="0"/>
        <v>1019</v>
      </c>
      <c r="N5" s="2">
        <f t="shared" si="0"/>
        <v>835</v>
      </c>
      <c r="O5" s="2">
        <f t="shared" si="0"/>
        <v>1101</v>
      </c>
      <c r="P5" s="2">
        <f t="shared" si="0"/>
        <v>955</v>
      </c>
      <c r="Q5" s="2">
        <f t="shared" si="0"/>
        <v>1165</v>
      </c>
      <c r="W5" s="44"/>
      <c r="X5" s="35"/>
      <c r="Y5" s="88"/>
      <c r="Z5" s="88"/>
      <c r="AA5" s="36"/>
      <c r="AB5" s="37"/>
      <c r="AC5" s="37"/>
      <c r="AD5" s="66"/>
      <c r="AE5" s="104">
        <f>Q5</f>
        <v>1165</v>
      </c>
      <c r="AF5" s="2">
        <f>N5</f>
        <v>835</v>
      </c>
      <c r="AG5" s="2">
        <f>P5</f>
        <v>955</v>
      </c>
      <c r="AH5" s="89"/>
    </row>
    <row r="6" spans="1:34" ht="15" customHeight="1" x14ac:dyDescent="0.15">
      <c r="B6" s="34" t="s">
        <v>84</v>
      </c>
      <c r="C6" s="195"/>
      <c r="D6" s="195"/>
      <c r="F6" s="18">
        <v>89</v>
      </c>
      <c r="G6" s="18">
        <v>4</v>
      </c>
      <c r="H6" s="18">
        <v>85</v>
      </c>
      <c r="I6" s="18">
        <v>28</v>
      </c>
      <c r="J6" s="67">
        <v>26</v>
      </c>
      <c r="K6" s="18">
        <v>6</v>
      </c>
      <c r="L6" s="106">
        <f t="shared" ref="L6:L15" si="1">F6/L$5*100</f>
        <v>4.8004314994606254</v>
      </c>
      <c r="M6" s="4">
        <f t="shared" ref="M6:M15" si="2">G6/M$5*100</f>
        <v>0.39254170755642787</v>
      </c>
      <c r="N6" s="4">
        <f t="shared" ref="N6:N15" si="3">H6/N$5*100</f>
        <v>10.179640718562874</v>
      </c>
      <c r="O6" s="4">
        <f t="shared" ref="O6:O15" si="4">I6/O$5*100</f>
        <v>2.5431425976385107</v>
      </c>
      <c r="P6" s="4">
        <f t="shared" ref="P6:P15" si="5">J6/P$5*100</f>
        <v>2.7225130890052354</v>
      </c>
      <c r="Q6" s="4">
        <f t="shared" ref="Q6:Q15" si="6">K6/Q$5*100</f>
        <v>0.51502145922746778</v>
      </c>
      <c r="W6" s="44"/>
      <c r="X6" s="34" t="s">
        <v>84</v>
      </c>
      <c r="Y6" s="195"/>
      <c r="Z6" s="195"/>
      <c r="AB6" s="18">
        <f t="shared" ref="AB6:AB15" si="7">K6</f>
        <v>6</v>
      </c>
      <c r="AC6" s="18">
        <f t="shared" ref="AC6:AC15" si="8">H6</f>
        <v>85</v>
      </c>
      <c r="AD6" s="67">
        <f t="shared" ref="AD6:AD15" si="9">J6</f>
        <v>26</v>
      </c>
      <c r="AE6" s="106">
        <f>Q6</f>
        <v>0.51502145922746778</v>
      </c>
      <c r="AF6" s="4">
        <f>N6</f>
        <v>10.179640718562874</v>
      </c>
      <c r="AG6" s="4">
        <f>P6</f>
        <v>2.7225130890052354</v>
      </c>
      <c r="AH6" s="80"/>
    </row>
    <row r="7" spans="1:34" ht="15" customHeight="1" x14ac:dyDescent="0.15">
      <c r="B7" s="34" t="s">
        <v>85</v>
      </c>
      <c r="C7" s="195"/>
      <c r="D7" s="195"/>
      <c r="F7" s="18">
        <v>250</v>
      </c>
      <c r="G7" s="18">
        <v>32</v>
      </c>
      <c r="H7" s="18">
        <v>218</v>
      </c>
      <c r="I7" s="18">
        <v>144</v>
      </c>
      <c r="J7" s="67">
        <v>140</v>
      </c>
      <c r="K7" s="18">
        <v>36</v>
      </c>
      <c r="L7" s="106">
        <f t="shared" si="1"/>
        <v>13.484358144552319</v>
      </c>
      <c r="M7" s="4">
        <f t="shared" si="2"/>
        <v>3.1403336604514229</v>
      </c>
      <c r="N7" s="4">
        <f t="shared" si="3"/>
        <v>26.107784431137727</v>
      </c>
      <c r="O7" s="4">
        <f t="shared" si="4"/>
        <v>13.079019073569482</v>
      </c>
      <c r="P7" s="4">
        <f t="shared" si="5"/>
        <v>14.659685863874344</v>
      </c>
      <c r="Q7" s="4">
        <f t="shared" si="6"/>
        <v>3.0901287553648067</v>
      </c>
      <c r="W7" s="44"/>
      <c r="X7" s="34" t="s">
        <v>85</v>
      </c>
      <c r="Y7" s="195"/>
      <c r="Z7" s="195"/>
      <c r="AB7" s="18">
        <f t="shared" si="7"/>
        <v>36</v>
      </c>
      <c r="AC7" s="18">
        <f t="shared" si="8"/>
        <v>218</v>
      </c>
      <c r="AD7" s="67">
        <f t="shared" si="9"/>
        <v>140</v>
      </c>
      <c r="AE7" s="106">
        <f t="shared" ref="AE7:AE15" si="10">Q7</f>
        <v>3.0901287553648067</v>
      </c>
      <c r="AF7" s="4">
        <f t="shared" ref="AF7:AF15" si="11">N7</f>
        <v>26.107784431137727</v>
      </c>
      <c r="AG7" s="4">
        <f t="shared" ref="AG7:AG15" si="12">P7</f>
        <v>14.659685863874344</v>
      </c>
      <c r="AH7" s="80"/>
    </row>
    <row r="8" spans="1:34" ht="15" customHeight="1" x14ac:dyDescent="0.15">
      <c r="B8" s="34" t="s">
        <v>86</v>
      </c>
      <c r="C8" s="195"/>
      <c r="D8" s="195"/>
      <c r="F8" s="18">
        <v>279</v>
      </c>
      <c r="G8" s="18">
        <v>87</v>
      </c>
      <c r="H8" s="18">
        <v>192</v>
      </c>
      <c r="I8" s="18">
        <v>245</v>
      </c>
      <c r="J8" s="67">
        <v>228</v>
      </c>
      <c r="K8" s="18">
        <v>104</v>
      </c>
      <c r="L8" s="106">
        <f t="shared" si="1"/>
        <v>15.048543689320388</v>
      </c>
      <c r="M8" s="4">
        <f t="shared" si="2"/>
        <v>8.5377821393523075</v>
      </c>
      <c r="N8" s="4">
        <f t="shared" si="3"/>
        <v>22.994011976047904</v>
      </c>
      <c r="O8" s="4">
        <f t="shared" si="4"/>
        <v>22.252497729336966</v>
      </c>
      <c r="P8" s="4">
        <f t="shared" si="5"/>
        <v>23.874345549738223</v>
      </c>
      <c r="Q8" s="4">
        <f t="shared" si="6"/>
        <v>8.9270386266094413</v>
      </c>
      <c r="W8" s="44"/>
      <c r="X8" s="34" t="s">
        <v>86</v>
      </c>
      <c r="Y8" s="195"/>
      <c r="Z8" s="195"/>
      <c r="AB8" s="18">
        <f t="shared" si="7"/>
        <v>104</v>
      </c>
      <c r="AC8" s="18">
        <f t="shared" si="8"/>
        <v>192</v>
      </c>
      <c r="AD8" s="67">
        <f t="shared" si="9"/>
        <v>228</v>
      </c>
      <c r="AE8" s="106">
        <f t="shared" si="10"/>
        <v>8.9270386266094413</v>
      </c>
      <c r="AF8" s="4">
        <f t="shared" si="11"/>
        <v>22.994011976047904</v>
      </c>
      <c r="AG8" s="4">
        <f t="shared" si="12"/>
        <v>23.874345549738223</v>
      </c>
      <c r="AH8" s="80"/>
    </row>
    <row r="9" spans="1:34" ht="15" customHeight="1" x14ac:dyDescent="0.15">
      <c r="B9" s="34" t="s">
        <v>87</v>
      </c>
      <c r="C9" s="195"/>
      <c r="D9" s="195"/>
      <c r="F9" s="18">
        <v>258</v>
      </c>
      <c r="G9" s="18">
        <v>120</v>
      </c>
      <c r="H9" s="18">
        <v>138</v>
      </c>
      <c r="I9" s="18">
        <v>211</v>
      </c>
      <c r="J9" s="67">
        <v>189</v>
      </c>
      <c r="K9" s="18">
        <v>142</v>
      </c>
      <c r="L9" s="106">
        <f t="shared" si="1"/>
        <v>13.915857605177994</v>
      </c>
      <c r="M9" s="4">
        <f t="shared" si="2"/>
        <v>11.776251226692837</v>
      </c>
      <c r="N9" s="4">
        <f t="shared" si="3"/>
        <v>16.526946107784433</v>
      </c>
      <c r="O9" s="4">
        <f t="shared" si="4"/>
        <v>19.164396003633062</v>
      </c>
      <c r="P9" s="4">
        <f t="shared" si="5"/>
        <v>19.790575916230367</v>
      </c>
      <c r="Q9" s="4">
        <f t="shared" si="6"/>
        <v>12.188841201716738</v>
      </c>
      <c r="W9" s="44"/>
      <c r="X9" s="34" t="s">
        <v>87</v>
      </c>
      <c r="Y9" s="195"/>
      <c r="Z9" s="195"/>
      <c r="AB9" s="18">
        <f t="shared" si="7"/>
        <v>142</v>
      </c>
      <c r="AC9" s="18">
        <f t="shared" si="8"/>
        <v>138</v>
      </c>
      <c r="AD9" s="67">
        <f t="shared" si="9"/>
        <v>189</v>
      </c>
      <c r="AE9" s="106">
        <f t="shared" si="10"/>
        <v>12.188841201716738</v>
      </c>
      <c r="AF9" s="4">
        <f t="shared" si="11"/>
        <v>16.526946107784433</v>
      </c>
      <c r="AG9" s="4">
        <f t="shared" si="12"/>
        <v>19.790575916230367</v>
      </c>
      <c r="AH9" s="80"/>
    </row>
    <row r="10" spans="1:34" ht="15" customHeight="1" x14ac:dyDescent="0.15">
      <c r="B10" s="34" t="s">
        <v>88</v>
      </c>
      <c r="C10" s="195"/>
      <c r="D10" s="195"/>
      <c r="F10" s="18">
        <v>253</v>
      </c>
      <c r="G10" s="18">
        <v>173</v>
      </c>
      <c r="H10" s="18">
        <v>80</v>
      </c>
      <c r="I10" s="18">
        <v>119</v>
      </c>
      <c r="J10" s="67">
        <v>104</v>
      </c>
      <c r="K10" s="18">
        <v>188</v>
      </c>
      <c r="L10" s="106">
        <f t="shared" si="1"/>
        <v>13.646170442286948</v>
      </c>
      <c r="M10" s="4">
        <f t="shared" si="2"/>
        <v>16.977428851815503</v>
      </c>
      <c r="N10" s="4">
        <f t="shared" si="3"/>
        <v>9.5808383233532943</v>
      </c>
      <c r="O10" s="4">
        <f t="shared" si="4"/>
        <v>10.80835603996367</v>
      </c>
      <c r="P10" s="4">
        <f t="shared" si="5"/>
        <v>10.890052356020941</v>
      </c>
      <c r="Q10" s="4">
        <f t="shared" si="6"/>
        <v>16.137339055793991</v>
      </c>
      <c r="W10" s="44"/>
      <c r="X10" s="34" t="s">
        <v>88</v>
      </c>
      <c r="Y10" s="195"/>
      <c r="Z10" s="195"/>
      <c r="AB10" s="18">
        <f t="shared" si="7"/>
        <v>188</v>
      </c>
      <c r="AC10" s="18">
        <f t="shared" si="8"/>
        <v>80</v>
      </c>
      <c r="AD10" s="67">
        <f t="shared" si="9"/>
        <v>104</v>
      </c>
      <c r="AE10" s="106">
        <f t="shared" si="10"/>
        <v>16.137339055793991</v>
      </c>
      <c r="AF10" s="4">
        <f t="shared" si="11"/>
        <v>9.5808383233532943</v>
      </c>
      <c r="AG10" s="4">
        <f t="shared" si="12"/>
        <v>10.890052356020941</v>
      </c>
      <c r="AH10" s="80"/>
    </row>
    <row r="11" spans="1:34" ht="15" customHeight="1" x14ac:dyDescent="0.15">
      <c r="B11" s="34" t="s">
        <v>89</v>
      </c>
      <c r="C11" s="195"/>
      <c r="D11" s="195"/>
      <c r="F11" s="18">
        <v>254</v>
      </c>
      <c r="G11" s="18">
        <v>207</v>
      </c>
      <c r="H11" s="18">
        <v>47</v>
      </c>
      <c r="I11" s="18">
        <v>123</v>
      </c>
      <c r="J11" s="67">
        <v>93</v>
      </c>
      <c r="K11" s="18">
        <v>237</v>
      </c>
      <c r="L11" s="106">
        <f t="shared" si="1"/>
        <v>13.700107874865155</v>
      </c>
      <c r="M11" s="4">
        <f t="shared" si="2"/>
        <v>20.314033366045141</v>
      </c>
      <c r="N11" s="4">
        <f t="shared" si="3"/>
        <v>5.6287425149700603</v>
      </c>
      <c r="O11" s="4">
        <f t="shared" si="4"/>
        <v>11.1716621253406</v>
      </c>
      <c r="P11" s="4">
        <f t="shared" si="5"/>
        <v>9.7382198952879584</v>
      </c>
      <c r="Q11" s="4">
        <f t="shared" si="6"/>
        <v>20.343347639484978</v>
      </c>
      <c r="W11" s="44"/>
      <c r="X11" s="34" t="s">
        <v>89</v>
      </c>
      <c r="Y11" s="195"/>
      <c r="Z11" s="195"/>
      <c r="AB11" s="18">
        <f t="shared" si="7"/>
        <v>237</v>
      </c>
      <c r="AC11" s="18">
        <f t="shared" si="8"/>
        <v>47</v>
      </c>
      <c r="AD11" s="67">
        <f t="shared" si="9"/>
        <v>93</v>
      </c>
      <c r="AE11" s="106">
        <f t="shared" si="10"/>
        <v>20.343347639484978</v>
      </c>
      <c r="AF11" s="4">
        <f t="shared" si="11"/>
        <v>5.6287425149700603</v>
      </c>
      <c r="AG11" s="4">
        <f t="shared" si="12"/>
        <v>9.7382198952879584</v>
      </c>
      <c r="AH11" s="80"/>
    </row>
    <row r="12" spans="1:34" ht="15" customHeight="1" x14ac:dyDescent="0.15">
      <c r="B12" s="34" t="s">
        <v>132</v>
      </c>
      <c r="C12" s="195"/>
      <c r="D12" s="195"/>
      <c r="F12" s="18">
        <v>277</v>
      </c>
      <c r="G12" s="18">
        <v>234</v>
      </c>
      <c r="H12" s="18">
        <v>43</v>
      </c>
      <c r="I12" s="18">
        <v>126</v>
      </c>
      <c r="J12" s="67">
        <v>95</v>
      </c>
      <c r="K12" s="18">
        <v>265</v>
      </c>
      <c r="L12" s="106">
        <f t="shared" si="1"/>
        <v>14.94066882416397</v>
      </c>
      <c r="M12" s="4">
        <f t="shared" si="2"/>
        <v>22.963689892051033</v>
      </c>
      <c r="N12" s="4">
        <f t="shared" si="3"/>
        <v>5.1497005988023954</v>
      </c>
      <c r="O12" s="4">
        <f t="shared" si="4"/>
        <v>11.444141689373296</v>
      </c>
      <c r="P12" s="4">
        <f t="shared" si="5"/>
        <v>9.9476439790575917</v>
      </c>
      <c r="Q12" s="4">
        <f t="shared" si="6"/>
        <v>22.746781115879827</v>
      </c>
      <c r="W12" s="44"/>
      <c r="X12" s="34" t="s">
        <v>132</v>
      </c>
      <c r="Y12" s="195"/>
      <c r="Z12" s="195"/>
      <c r="AB12" s="18">
        <f t="shared" si="7"/>
        <v>265</v>
      </c>
      <c r="AC12" s="18">
        <f t="shared" si="8"/>
        <v>43</v>
      </c>
      <c r="AD12" s="67">
        <f t="shared" si="9"/>
        <v>95</v>
      </c>
      <c r="AE12" s="106">
        <f t="shared" si="10"/>
        <v>22.746781115879827</v>
      </c>
      <c r="AF12" s="4">
        <f t="shared" si="11"/>
        <v>5.1497005988023954</v>
      </c>
      <c r="AG12" s="4">
        <f t="shared" si="12"/>
        <v>9.9476439790575917</v>
      </c>
      <c r="AH12" s="80"/>
    </row>
    <row r="13" spans="1:34" ht="15" customHeight="1" x14ac:dyDescent="0.15">
      <c r="B13" s="34" t="s">
        <v>90</v>
      </c>
      <c r="C13" s="195"/>
      <c r="D13" s="195"/>
      <c r="F13" s="18">
        <v>87</v>
      </c>
      <c r="G13" s="18">
        <v>73</v>
      </c>
      <c r="H13" s="18">
        <v>14</v>
      </c>
      <c r="I13" s="18">
        <v>43</v>
      </c>
      <c r="J13" s="67">
        <v>34</v>
      </c>
      <c r="K13" s="18">
        <v>82</v>
      </c>
      <c r="L13" s="106">
        <f t="shared" si="1"/>
        <v>4.6925566343042071</v>
      </c>
      <c r="M13" s="4">
        <f t="shared" si="2"/>
        <v>7.1638861629048094</v>
      </c>
      <c r="N13" s="4">
        <f t="shared" si="3"/>
        <v>1.6766467065868262</v>
      </c>
      <c r="O13" s="4">
        <f t="shared" si="4"/>
        <v>3.9055404178019981</v>
      </c>
      <c r="P13" s="4">
        <f t="shared" si="5"/>
        <v>3.5602094240837698</v>
      </c>
      <c r="Q13" s="4">
        <f t="shared" si="6"/>
        <v>7.0386266094420602</v>
      </c>
      <c r="W13" s="44"/>
      <c r="X13" s="34" t="s">
        <v>90</v>
      </c>
      <c r="Y13" s="195"/>
      <c r="Z13" s="195"/>
      <c r="AB13" s="18">
        <f t="shared" si="7"/>
        <v>82</v>
      </c>
      <c r="AC13" s="18">
        <f t="shared" si="8"/>
        <v>14</v>
      </c>
      <c r="AD13" s="67">
        <f t="shared" si="9"/>
        <v>34</v>
      </c>
      <c r="AE13" s="106">
        <f t="shared" si="10"/>
        <v>7.0386266094420602</v>
      </c>
      <c r="AF13" s="4">
        <f t="shared" si="11"/>
        <v>1.6766467065868262</v>
      </c>
      <c r="AG13" s="4">
        <f t="shared" si="12"/>
        <v>3.5602094240837698</v>
      </c>
      <c r="AH13" s="80"/>
    </row>
    <row r="14" spans="1:34" ht="15" customHeight="1" x14ac:dyDescent="0.15">
      <c r="B14" s="34" t="s">
        <v>91</v>
      </c>
      <c r="C14" s="195"/>
      <c r="D14" s="195"/>
      <c r="F14" s="18">
        <v>98</v>
      </c>
      <c r="G14" s="18">
        <v>84</v>
      </c>
      <c r="H14" s="18">
        <v>14</v>
      </c>
      <c r="I14" s="18">
        <v>40</v>
      </c>
      <c r="J14" s="67">
        <v>26</v>
      </c>
      <c r="K14" s="18">
        <v>98</v>
      </c>
      <c r="L14" s="106">
        <f t="shared" si="1"/>
        <v>5.2858683926645087</v>
      </c>
      <c r="M14" s="4">
        <f t="shared" si="2"/>
        <v>8.2433758586849848</v>
      </c>
      <c r="N14" s="4">
        <f t="shared" si="3"/>
        <v>1.6766467065868262</v>
      </c>
      <c r="O14" s="4">
        <f t="shared" si="4"/>
        <v>3.633060853769301</v>
      </c>
      <c r="P14" s="4">
        <f t="shared" si="5"/>
        <v>2.7225130890052354</v>
      </c>
      <c r="Q14" s="4">
        <f t="shared" si="6"/>
        <v>8.4120171673819737</v>
      </c>
      <c r="W14" s="44"/>
      <c r="X14" s="34" t="s">
        <v>91</v>
      </c>
      <c r="Y14" s="195"/>
      <c r="Z14" s="195"/>
      <c r="AB14" s="18">
        <f t="shared" si="7"/>
        <v>98</v>
      </c>
      <c r="AC14" s="18">
        <f t="shared" si="8"/>
        <v>14</v>
      </c>
      <c r="AD14" s="67">
        <f t="shared" si="9"/>
        <v>26</v>
      </c>
      <c r="AE14" s="106">
        <f t="shared" si="10"/>
        <v>8.4120171673819737</v>
      </c>
      <c r="AF14" s="4">
        <f t="shared" si="11"/>
        <v>1.6766467065868262</v>
      </c>
      <c r="AG14" s="4">
        <f t="shared" si="12"/>
        <v>2.7225130890052354</v>
      </c>
      <c r="AH14" s="80"/>
    </row>
    <row r="15" spans="1:34" ht="15" customHeight="1" x14ac:dyDescent="0.15">
      <c r="B15" s="35" t="s">
        <v>141</v>
      </c>
      <c r="C15" s="88"/>
      <c r="D15" s="88"/>
      <c r="E15" s="36"/>
      <c r="F15" s="19">
        <v>9</v>
      </c>
      <c r="G15" s="19">
        <v>5</v>
      </c>
      <c r="H15" s="19">
        <v>4</v>
      </c>
      <c r="I15" s="19">
        <v>22</v>
      </c>
      <c r="J15" s="72">
        <v>20</v>
      </c>
      <c r="K15" s="19">
        <v>7</v>
      </c>
      <c r="L15" s="110">
        <f t="shared" si="1"/>
        <v>0.48543689320388345</v>
      </c>
      <c r="M15" s="5">
        <f t="shared" si="2"/>
        <v>0.49067713444553485</v>
      </c>
      <c r="N15" s="5">
        <f t="shared" si="3"/>
        <v>0.47904191616766467</v>
      </c>
      <c r="O15" s="5">
        <f t="shared" si="4"/>
        <v>1.9981834695731153</v>
      </c>
      <c r="P15" s="5">
        <f t="shared" si="5"/>
        <v>2.0942408376963351</v>
      </c>
      <c r="Q15" s="5">
        <f t="shared" si="6"/>
        <v>0.60085836909871249</v>
      </c>
      <c r="W15" s="44"/>
      <c r="X15" s="35" t="s">
        <v>0</v>
      </c>
      <c r="Y15" s="88"/>
      <c r="Z15" s="88"/>
      <c r="AA15" s="36"/>
      <c r="AB15" s="19">
        <f t="shared" si="7"/>
        <v>7</v>
      </c>
      <c r="AC15" s="19">
        <f t="shared" si="8"/>
        <v>4</v>
      </c>
      <c r="AD15" s="72">
        <f t="shared" si="9"/>
        <v>20</v>
      </c>
      <c r="AE15" s="110">
        <f t="shared" si="10"/>
        <v>0.60085836909871249</v>
      </c>
      <c r="AF15" s="5">
        <f t="shared" si="11"/>
        <v>0.47904191616766467</v>
      </c>
      <c r="AG15" s="5">
        <f t="shared" si="12"/>
        <v>2.0942408376963351</v>
      </c>
      <c r="AH15" s="23"/>
    </row>
    <row r="16" spans="1:34" ht="15" customHeight="1" x14ac:dyDescent="0.15">
      <c r="B16" s="38" t="s">
        <v>1</v>
      </c>
      <c r="C16" s="78"/>
      <c r="D16" s="78"/>
      <c r="E16" s="28"/>
      <c r="F16" s="39">
        <f t="shared" ref="F16:K16" si="13">SUM(F6:F15)</f>
        <v>1854</v>
      </c>
      <c r="G16" s="39">
        <f t="shared" si="13"/>
        <v>1019</v>
      </c>
      <c r="H16" s="39">
        <f t="shared" si="13"/>
        <v>835</v>
      </c>
      <c r="I16" s="39">
        <f t="shared" si="13"/>
        <v>1101</v>
      </c>
      <c r="J16" s="68">
        <f t="shared" si="13"/>
        <v>955</v>
      </c>
      <c r="K16" s="39">
        <f t="shared" si="13"/>
        <v>1165</v>
      </c>
      <c r="L16" s="107">
        <f t="shared" ref="L16:Q16" si="14">IF(SUM(L6:L15)&gt;100,"－",SUM(L6:L15))</f>
        <v>100</v>
      </c>
      <c r="M16" s="6">
        <f t="shared" si="14"/>
        <v>100</v>
      </c>
      <c r="N16" s="6">
        <f t="shared" si="14"/>
        <v>99.999999999999986</v>
      </c>
      <c r="O16" s="6">
        <f t="shared" si="14"/>
        <v>100</v>
      </c>
      <c r="P16" s="6">
        <f t="shared" si="14"/>
        <v>99.999999999999986</v>
      </c>
      <c r="Q16" s="6">
        <f t="shared" si="14"/>
        <v>100</v>
      </c>
      <c r="W16" s="44"/>
      <c r="X16" s="38" t="s">
        <v>1</v>
      </c>
      <c r="Y16" s="78"/>
      <c r="Z16" s="78"/>
      <c r="AA16" s="28"/>
      <c r="AB16" s="39">
        <f>SUM(AB6:AB15)</f>
        <v>1165</v>
      </c>
      <c r="AC16" s="39">
        <f>SUM(AC6:AC15)</f>
        <v>835</v>
      </c>
      <c r="AD16" s="68">
        <f>SUM(AD6:AD15)</f>
        <v>955</v>
      </c>
      <c r="AE16" s="107">
        <f>IF(SUM(AE6:AE15)&gt;100,"－",SUM(AE6:AE15))</f>
        <v>100</v>
      </c>
      <c r="AF16" s="6">
        <f>IF(SUM(AF6:AF15)&gt;100,"－",SUM(AF6:AF15))</f>
        <v>99.999999999999986</v>
      </c>
      <c r="AG16" s="6">
        <f>IF(SUM(AG6:AG15)&gt;100,"－",SUM(AG6:AG15))</f>
        <v>99.999999999999986</v>
      </c>
      <c r="AH16" s="23"/>
    </row>
    <row r="17" spans="1:37" ht="15" customHeight="1" x14ac:dyDescent="0.15">
      <c r="B17" s="38" t="s">
        <v>99</v>
      </c>
      <c r="C17" s="78"/>
      <c r="D17" s="78"/>
      <c r="E17" s="29"/>
      <c r="F17" s="41">
        <v>47.426558265582656</v>
      </c>
      <c r="G17" s="71">
        <v>60.789940828402365</v>
      </c>
      <c r="H17" s="71">
        <v>31.120336943441636</v>
      </c>
      <c r="I17" s="71">
        <v>41.726598702502315</v>
      </c>
      <c r="J17" s="71">
        <v>39.434224598930484</v>
      </c>
      <c r="K17" s="41">
        <v>60.270293609671846</v>
      </c>
      <c r="L17" s="14"/>
      <c r="M17" s="14"/>
      <c r="N17" s="14"/>
      <c r="O17" s="14"/>
      <c r="P17" s="14"/>
      <c r="Q17" s="14"/>
      <c r="R17" s="14"/>
      <c r="S17" s="14"/>
      <c r="T17" s="14"/>
      <c r="U17" s="14"/>
      <c r="V17" s="14"/>
      <c r="W17" s="44"/>
      <c r="X17" s="38" t="s">
        <v>99</v>
      </c>
      <c r="Y17" s="78"/>
      <c r="Z17" s="78"/>
      <c r="AA17" s="29"/>
      <c r="AB17" s="41">
        <f>K17</f>
        <v>60.270293609671846</v>
      </c>
      <c r="AC17" s="71">
        <f>H17</f>
        <v>31.120336943441636</v>
      </c>
      <c r="AD17" s="71">
        <f>J17</f>
        <v>39.434224598930484</v>
      </c>
      <c r="AE17" s="14"/>
      <c r="AF17" s="14"/>
      <c r="AG17" s="14"/>
      <c r="AH17" s="14"/>
      <c r="AI17" s="14"/>
      <c r="AJ17" s="14"/>
      <c r="AK17" s="14"/>
    </row>
    <row r="18" spans="1:37" ht="15" customHeight="1" x14ac:dyDescent="0.15">
      <c r="B18" s="38" t="s">
        <v>100</v>
      </c>
      <c r="C18" s="78"/>
      <c r="D18" s="78"/>
      <c r="E18" s="29"/>
      <c r="F18" s="160">
        <v>840</v>
      </c>
      <c r="G18" s="47">
        <v>840</v>
      </c>
      <c r="H18" s="47">
        <v>701</v>
      </c>
      <c r="I18" s="47">
        <v>434</v>
      </c>
      <c r="J18" s="47">
        <v>434</v>
      </c>
      <c r="K18" s="160">
        <v>840</v>
      </c>
      <c r="L18" s="14"/>
      <c r="M18" s="14"/>
      <c r="N18" s="14"/>
      <c r="O18" s="14"/>
      <c r="P18" s="14"/>
      <c r="Q18" s="14"/>
      <c r="R18" s="14"/>
      <c r="S18" s="14"/>
      <c r="T18" s="14"/>
      <c r="U18" s="14"/>
      <c r="V18" s="14"/>
      <c r="W18" s="44"/>
      <c r="X18" s="38" t="s">
        <v>100</v>
      </c>
      <c r="Y18" s="78"/>
      <c r="Z18" s="78"/>
      <c r="AA18" s="29"/>
      <c r="AB18" s="160">
        <f>K18</f>
        <v>840</v>
      </c>
      <c r="AC18" s="47">
        <f>H18</f>
        <v>701</v>
      </c>
      <c r="AD18" s="47">
        <f>J18</f>
        <v>434</v>
      </c>
      <c r="AE18" s="14"/>
      <c r="AF18" s="14"/>
      <c r="AG18" s="14"/>
      <c r="AH18" s="14"/>
      <c r="AI18" s="14"/>
      <c r="AJ18" s="14"/>
      <c r="AK18" s="14"/>
    </row>
    <row r="19" spans="1:37" ht="15" customHeight="1" x14ac:dyDescent="0.15">
      <c r="B19" s="38" t="s">
        <v>146</v>
      </c>
      <c r="C19" s="78"/>
      <c r="D19" s="78"/>
      <c r="E19" s="29"/>
      <c r="F19" s="47">
        <v>1</v>
      </c>
      <c r="G19" s="47">
        <v>9</v>
      </c>
      <c r="H19" s="47">
        <v>1</v>
      </c>
      <c r="I19" s="47">
        <v>5</v>
      </c>
      <c r="J19" s="47">
        <v>5</v>
      </c>
      <c r="K19" s="47">
        <v>8</v>
      </c>
      <c r="L19" s="14"/>
      <c r="M19" s="14"/>
      <c r="N19" s="14"/>
      <c r="O19" s="14"/>
      <c r="P19" s="14"/>
      <c r="Q19" s="14"/>
      <c r="R19" s="14"/>
      <c r="S19" s="14"/>
      <c r="T19" s="14"/>
      <c r="U19" s="14"/>
      <c r="V19" s="14"/>
      <c r="W19" s="44"/>
      <c r="X19" s="38" t="s">
        <v>146</v>
      </c>
      <c r="Y19" s="78"/>
      <c r="Z19" s="78"/>
      <c r="AA19" s="29"/>
      <c r="AB19" s="47">
        <f>K19</f>
        <v>8</v>
      </c>
      <c r="AC19" s="47">
        <f>H19</f>
        <v>1</v>
      </c>
      <c r="AD19" s="47">
        <f>J19</f>
        <v>5</v>
      </c>
      <c r="AE19" s="14"/>
      <c r="AF19" s="14"/>
      <c r="AG19" s="14"/>
      <c r="AH19" s="14"/>
      <c r="AI19" s="14"/>
      <c r="AJ19" s="14"/>
      <c r="AK19" s="14"/>
    </row>
    <row r="20" spans="1:37" ht="15" customHeight="1" x14ac:dyDescent="0.15">
      <c r="C20" s="1"/>
      <c r="D20" s="1"/>
      <c r="K20" s="7"/>
      <c r="O20" s="7"/>
      <c r="W20" s="44"/>
      <c r="Y20" s="1"/>
      <c r="Z20" s="1"/>
      <c r="AC20" s="1"/>
    </row>
    <row r="21" spans="1:37" ht="15" customHeight="1" x14ac:dyDescent="0.15">
      <c r="A21" s="1" t="s">
        <v>632</v>
      </c>
      <c r="C21" s="1"/>
      <c r="D21" s="1"/>
      <c r="K21" s="7"/>
      <c r="O21" s="7"/>
      <c r="W21" s="44"/>
      <c r="Y21" s="1"/>
      <c r="Z21" s="1"/>
      <c r="AC21" s="1"/>
    </row>
    <row r="22" spans="1:37" ht="13.7" customHeight="1" x14ac:dyDescent="0.15">
      <c r="B22" s="64"/>
      <c r="C22" s="33"/>
      <c r="D22" s="33"/>
      <c r="E22" s="33"/>
      <c r="F22" s="328"/>
      <c r="G22" s="329"/>
      <c r="H22" s="86" t="s">
        <v>2</v>
      </c>
      <c r="I22" s="86"/>
      <c r="J22" s="329"/>
      <c r="K22" s="329"/>
      <c r="L22" s="330"/>
      <c r="M22" s="329"/>
      <c r="N22" s="86" t="s">
        <v>3</v>
      </c>
      <c r="O22" s="86"/>
      <c r="P22" s="329"/>
      <c r="Q22" s="331"/>
      <c r="W22" s="44"/>
      <c r="X22" s="64"/>
      <c r="Y22" s="33"/>
      <c r="Z22" s="33"/>
      <c r="AA22" s="33"/>
      <c r="AB22" s="79"/>
      <c r="AC22" s="83" t="s">
        <v>2</v>
      </c>
      <c r="AD22" s="86"/>
      <c r="AE22" s="103"/>
      <c r="AF22" s="83" t="s">
        <v>3</v>
      </c>
      <c r="AG22" s="84"/>
    </row>
    <row r="23" spans="1:37" ht="21" x14ac:dyDescent="0.15">
      <c r="B23" s="77"/>
      <c r="F23" s="94" t="s">
        <v>389</v>
      </c>
      <c r="G23" s="94" t="s">
        <v>183</v>
      </c>
      <c r="H23" s="94" t="s">
        <v>184</v>
      </c>
      <c r="I23" s="94" t="s">
        <v>390</v>
      </c>
      <c r="J23" s="99" t="s">
        <v>186</v>
      </c>
      <c r="K23" s="94" t="s">
        <v>590</v>
      </c>
      <c r="L23" s="102" t="s">
        <v>389</v>
      </c>
      <c r="M23" s="94" t="s">
        <v>183</v>
      </c>
      <c r="N23" s="94" t="s">
        <v>184</v>
      </c>
      <c r="O23" s="94" t="s">
        <v>390</v>
      </c>
      <c r="P23" s="94" t="s">
        <v>186</v>
      </c>
      <c r="Q23" s="94" t="s">
        <v>590</v>
      </c>
      <c r="W23" s="44"/>
      <c r="X23" s="77"/>
      <c r="AB23" s="94" t="s">
        <v>518</v>
      </c>
      <c r="AC23" s="94" t="s">
        <v>184</v>
      </c>
      <c r="AD23" s="99" t="s">
        <v>186</v>
      </c>
      <c r="AE23" s="102" t="s">
        <v>518</v>
      </c>
      <c r="AF23" s="94" t="s">
        <v>184</v>
      </c>
      <c r="AG23" s="94" t="s">
        <v>186</v>
      </c>
    </row>
    <row r="24" spans="1:37" ht="12" customHeight="1" x14ac:dyDescent="0.15">
      <c r="B24" s="35"/>
      <c r="C24" s="88"/>
      <c r="D24" s="88"/>
      <c r="E24" s="36"/>
      <c r="F24" s="37"/>
      <c r="G24" s="37"/>
      <c r="H24" s="37"/>
      <c r="I24" s="37"/>
      <c r="J24" s="66"/>
      <c r="K24" s="37"/>
      <c r="L24" s="104">
        <f t="shared" ref="L24:Q24" si="15">F$16</f>
        <v>1854</v>
      </c>
      <c r="M24" s="2">
        <f t="shared" si="15"/>
        <v>1019</v>
      </c>
      <c r="N24" s="2">
        <f t="shared" si="15"/>
        <v>835</v>
      </c>
      <c r="O24" s="2">
        <f t="shared" si="15"/>
        <v>1101</v>
      </c>
      <c r="P24" s="2">
        <f t="shared" si="15"/>
        <v>955</v>
      </c>
      <c r="Q24" s="2">
        <f t="shared" si="15"/>
        <v>1165</v>
      </c>
      <c r="R24" s="89"/>
      <c r="S24" s="89"/>
      <c r="T24" s="89"/>
      <c r="U24" s="89"/>
      <c r="V24" s="89"/>
      <c r="W24" s="44"/>
      <c r="X24" s="35"/>
      <c r="Y24" s="88"/>
      <c r="Z24" s="88"/>
      <c r="AA24" s="36"/>
      <c r="AB24" s="37"/>
      <c r="AC24" s="37"/>
      <c r="AD24" s="66"/>
      <c r="AE24" s="104">
        <f>Q24</f>
        <v>1165</v>
      </c>
      <c r="AF24" s="2">
        <f>N24</f>
        <v>835</v>
      </c>
      <c r="AG24" s="2">
        <f>P24</f>
        <v>955</v>
      </c>
      <c r="AH24" s="89"/>
      <c r="AI24" s="89"/>
      <c r="AJ24" s="89"/>
      <c r="AK24" s="89"/>
    </row>
    <row r="25" spans="1:37" ht="15" customHeight="1" x14ac:dyDescent="0.15">
      <c r="B25" s="34" t="s">
        <v>145</v>
      </c>
      <c r="C25" s="195"/>
      <c r="D25" s="195"/>
      <c r="F25" s="18">
        <v>121</v>
      </c>
      <c r="G25" s="18">
        <v>7</v>
      </c>
      <c r="H25" s="18">
        <v>114</v>
      </c>
      <c r="I25" s="18">
        <v>57</v>
      </c>
      <c r="J25" s="67">
        <v>55</v>
      </c>
      <c r="K25" s="18">
        <v>9</v>
      </c>
      <c r="L25" s="106">
        <f>F25/L$24*100</f>
        <v>6.5264293419633228</v>
      </c>
      <c r="M25" s="4">
        <f t="shared" ref="M25:Q34" si="16">G25/M$24*100</f>
        <v>0.6869479882237487</v>
      </c>
      <c r="N25" s="4">
        <f t="shared" si="16"/>
        <v>13.652694610778443</v>
      </c>
      <c r="O25" s="4">
        <f t="shared" si="16"/>
        <v>5.1771117166212539</v>
      </c>
      <c r="P25" s="4">
        <f t="shared" si="16"/>
        <v>5.7591623036649215</v>
      </c>
      <c r="Q25" s="4">
        <f t="shared" si="16"/>
        <v>0.77253218884120167</v>
      </c>
      <c r="R25" s="80"/>
      <c r="S25" s="80"/>
      <c r="T25" s="80"/>
      <c r="U25" s="80"/>
      <c r="V25" s="80"/>
      <c r="W25" s="44"/>
      <c r="X25" s="34" t="s">
        <v>145</v>
      </c>
      <c r="Y25" s="195"/>
      <c r="Z25" s="195"/>
      <c r="AB25" s="18">
        <f t="shared" ref="AB25:AB34" si="17">K25</f>
        <v>9</v>
      </c>
      <c r="AC25" s="18">
        <f t="shared" ref="AC25:AC34" si="18">H25</f>
        <v>114</v>
      </c>
      <c r="AD25" s="67">
        <f t="shared" ref="AD25:AD34" si="19">J25</f>
        <v>55</v>
      </c>
      <c r="AE25" s="106">
        <f>Q25</f>
        <v>0.77253218884120167</v>
      </c>
      <c r="AF25" s="4">
        <f>N25</f>
        <v>13.652694610778443</v>
      </c>
      <c r="AG25" s="4">
        <f>P25</f>
        <v>5.7591623036649215</v>
      </c>
      <c r="AH25" s="80"/>
      <c r="AI25" s="80"/>
      <c r="AJ25" s="80"/>
      <c r="AK25" s="80"/>
    </row>
    <row r="26" spans="1:37" ht="15" customHeight="1" x14ac:dyDescent="0.15">
      <c r="B26" s="34" t="s">
        <v>85</v>
      </c>
      <c r="C26" s="195"/>
      <c r="D26" s="195"/>
      <c r="F26" s="18">
        <v>308</v>
      </c>
      <c r="G26" s="18">
        <v>58</v>
      </c>
      <c r="H26" s="18">
        <v>250</v>
      </c>
      <c r="I26" s="18">
        <v>209</v>
      </c>
      <c r="J26" s="67">
        <v>200</v>
      </c>
      <c r="K26" s="18">
        <v>67</v>
      </c>
      <c r="L26" s="106">
        <f t="shared" ref="L26:L34" si="20">F26/L$24*100</f>
        <v>16.612729234088459</v>
      </c>
      <c r="M26" s="4">
        <f t="shared" si="16"/>
        <v>5.6918547595682041</v>
      </c>
      <c r="N26" s="4">
        <f t="shared" si="16"/>
        <v>29.940119760479039</v>
      </c>
      <c r="O26" s="4">
        <f t="shared" si="16"/>
        <v>18.982742960944595</v>
      </c>
      <c r="P26" s="4">
        <f t="shared" si="16"/>
        <v>20.94240837696335</v>
      </c>
      <c r="Q26" s="4">
        <f t="shared" si="16"/>
        <v>5.7510729613733904</v>
      </c>
      <c r="R26" s="80"/>
      <c r="S26" s="80"/>
      <c r="T26" s="80"/>
      <c r="U26" s="80"/>
      <c r="V26" s="80"/>
      <c r="W26" s="44"/>
      <c r="X26" s="34" t="s">
        <v>85</v>
      </c>
      <c r="Y26" s="195"/>
      <c r="Z26" s="195"/>
      <c r="AB26" s="18">
        <f t="shared" si="17"/>
        <v>67</v>
      </c>
      <c r="AC26" s="18">
        <f t="shared" si="18"/>
        <v>250</v>
      </c>
      <c r="AD26" s="67">
        <f t="shared" si="19"/>
        <v>200</v>
      </c>
      <c r="AE26" s="106">
        <f t="shared" ref="AE26:AE34" si="21">Q26</f>
        <v>5.7510729613733904</v>
      </c>
      <c r="AF26" s="4">
        <f t="shared" ref="AF26:AF34" si="22">N26</f>
        <v>29.940119760479039</v>
      </c>
      <c r="AG26" s="4">
        <f t="shared" ref="AG26:AG34" si="23">P26</f>
        <v>20.94240837696335</v>
      </c>
      <c r="AH26" s="80"/>
      <c r="AI26" s="80"/>
      <c r="AJ26" s="80"/>
      <c r="AK26" s="80"/>
    </row>
    <row r="27" spans="1:37" ht="15" customHeight="1" x14ac:dyDescent="0.15">
      <c r="B27" s="34" t="s">
        <v>86</v>
      </c>
      <c r="C27" s="195"/>
      <c r="D27" s="195"/>
      <c r="F27" s="18">
        <v>335</v>
      </c>
      <c r="G27" s="18">
        <v>136</v>
      </c>
      <c r="H27" s="18">
        <v>199</v>
      </c>
      <c r="I27" s="18">
        <v>283</v>
      </c>
      <c r="J27" s="67">
        <v>263</v>
      </c>
      <c r="K27" s="18">
        <v>156</v>
      </c>
      <c r="L27" s="106">
        <f t="shared" si="20"/>
        <v>18.069039913700109</v>
      </c>
      <c r="M27" s="4">
        <f t="shared" si="16"/>
        <v>13.346418056918546</v>
      </c>
      <c r="N27" s="4">
        <f t="shared" si="16"/>
        <v>23.832335329341316</v>
      </c>
      <c r="O27" s="4">
        <f t="shared" si="16"/>
        <v>25.703905540417804</v>
      </c>
      <c r="P27" s="4">
        <f t="shared" si="16"/>
        <v>27.539267015706809</v>
      </c>
      <c r="Q27" s="4">
        <f t="shared" si="16"/>
        <v>13.390557939914164</v>
      </c>
      <c r="R27" s="80"/>
      <c r="S27" s="80"/>
      <c r="T27" s="80"/>
      <c r="U27" s="80"/>
      <c r="V27" s="80"/>
      <c r="W27" s="44"/>
      <c r="X27" s="34" t="s">
        <v>86</v>
      </c>
      <c r="Y27" s="195"/>
      <c r="Z27" s="195"/>
      <c r="AB27" s="18">
        <f t="shared" si="17"/>
        <v>156</v>
      </c>
      <c r="AC27" s="18">
        <f t="shared" si="18"/>
        <v>199</v>
      </c>
      <c r="AD27" s="67">
        <f t="shared" si="19"/>
        <v>263</v>
      </c>
      <c r="AE27" s="106">
        <f t="shared" si="21"/>
        <v>13.390557939914164</v>
      </c>
      <c r="AF27" s="4">
        <f t="shared" si="22"/>
        <v>23.832335329341316</v>
      </c>
      <c r="AG27" s="4">
        <f t="shared" si="23"/>
        <v>27.539267015706809</v>
      </c>
      <c r="AH27" s="80"/>
      <c r="AI27" s="80"/>
      <c r="AJ27" s="80"/>
      <c r="AK27" s="80"/>
    </row>
    <row r="28" spans="1:37" ht="15" customHeight="1" x14ac:dyDescent="0.15">
      <c r="B28" s="34" t="s">
        <v>87</v>
      </c>
      <c r="C28" s="195"/>
      <c r="D28" s="195"/>
      <c r="F28" s="18">
        <v>258</v>
      </c>
      <c r="G28" s="18">
        <v>133</v>
      </c>
      <c r="H28" s="18">
        <v>125</v>
      </c>
      <c r="I28" s="18">
        <v>167</v>
      </c>
      <c r="J28" s="67">
        <v>141</v>
      </c>
      <c r="K28" s="18">
        <v>159</v>
      </c>
      <c r="L28" s="106">
        <f t="shared" si="20"/>
        <v>13.915857605177994</v>
      </c>
      <c r="M28" s="4">
        <f t="shared" si="16"/>
        <v>13.052011776251227</v>
      </c>
      <c r="N28" s="4">
        <f t="shared" si="16"/>
        <v>14.97005988023952</v>
      </c>
      <c r="O28" s="4">
        <f t="shared" si="16"/>
        <v>15.168029064486829</v>
      </c>
      <c r="P28" s="4">
        <f t="shared" si="16"/>
        <v>14.764397905759164</v>
      </c>
      <c r="Q28" s="4">
        <f t="shared" si="16"/>
        <v>13.648068669527897</v>
      </c>
      <c r="R28" s="80"/>
      <c r="S28" s="80"/>
      <c r="T28" s="80"/>
      <c r="U28" s="80"/>
      <c r="V28" s="80"/>
      <c r="W28" s="44"/>
      <c r="X28" s="34" t="s">
        <v>87</v>
      </c>
      <c r="Y28" s="195"/>
      <c r="Z28" s="195"/>
      <c r="AB28" s="18">
        <f t="shared" si="17"/>
        <v>159</v>
      </c>
      <c r="AC28" s="18">
        <f t="shared" si="18"/>
        <v>125</v>
      </c>
      <c r="AD28" s="67">
        <f t="shared" si="19"/>
        <v>141</v>
      </c>
      <c r="AE28" s="106">
        <f t="shared" si="21"/>
        <v>13.648068669527897</v>
      </c>
      <c r="AF28" s="4">
        <f t="shared" si="22"/>
        <v>14.97005988023952</v>
      </c>
      <c r="AG28" s="4">
        <f t="shared" si="23"/>
        <v>14.764397905759164</v>
      </c>
      <c r="AH28" s="80"/>
      <c r="AI28" s="80"/>
      <c r="AJ28" s="80"/>
      <c r="AK28" s="80"/>
    </row>
    <row r="29" spans="1:37" ht="15" customHeight="1" x14ac:dyDescent="0.15">
      <c r="B29" s="34" t="s">
        <v>88</v>
      </c>
      <c r="C29" s="195"/>
      <c r="D29" s="195"/>
      <c r="F29" s="18">
        <v>293</v>
      </c>
      <c r="G29" s="18">
        <v>226</v>
      </c>
      <c r="H29" s="18">
        <v>67</v>
      </c>
      <c r="I29" s="18">
        <v>125</v>
      </c>
      <c r="J29" s="67">
        <v>104</v>
      </c>
      <c r="K29" s="18">
        <v>247</v>
      </c>
      <c r="L29" s="106">
        <f t="shared" si="20"/>
        <v>15.803667745415318</v>
      </c>
      <c r="M29" s="4">
        <f t="shared" si="16"/>
        <v>22.178606476938175</v>
      </c>
      <c r="N29" s="4">
        <f t="shared" si="16"/>
        <v>8.023952095808383</v>
      </c>
      <c r="O29" s="4">
        <f t="shared" si="16"/>
        <v>11.353315168029065</v>
      </c>
      <c r="P29" s="4">
        <f t="shared" si="16"/>
        <v>10.890052356020941</v>
      </c>
      <c r="Q29" s="4">
        <f t="shared" si="16"/>
        <v>21.201716738197423</v>
      </c>
      <c r="R29" s="80"/>
      <c r="S29" s="80"/>
      <c r="T29" s="80"/>
      <c r="U29" s="80"/>
      <c r="V29" s="80"/>
      <c r="W29" s="44"/>
      <c r="X29" s="34" t="s">
        <v>88</v>
      </c>
      <c r="Y29" s="195"/>
      <c r="Z29" s="195"/>
      <c r="AB29" s="18">
        <f t="shared" si="17"/>
        <v>247</v>
      </c>
      <c r="AC29" s="18">
        <f t="shared" si="18"/>
        <v>67</v>
      </c>
      <c r="AD29" s="67">
        <f t="shared" si="19"/>
        <v>104</v>
      </c>
      <c r="AE29" s="106">
        <f t="shared" si="21"/>
        <v>21.201716738197423</v>
      </c>
      <c r="AF29" s="4">
        <f t="shared" si="22"/>
        <v>8.023952095808383</v>
      </c>
      <c r="AG29" s="4">
        <f t="shared" si="23"/>
        <v>10.890052356020941</v>
      </c>
      <c r="AH29" s="80"/>
      <c r="AI29" s="80"/>
      <c r="AJ29" s="80"/>
      <c r="AK29" s="80"/>
    </row>
    <row r="30" spans="1:37" ht="15" customHeight="1" x14ac:dyDescent="0.15">
      <c r="B30" s="34" t="s">
        <v>89</v>
      </c>
      <c r="C30" s="195"/>
      <c r="D30" s="195"/>
      <c r="F30" s="18">
        <v>211</v>
      </c>
      <c r="G30" s="18">
        <v>177</v>
      </c>
      <c r="H30" s="18">
        <v>34</v>
      </c>
      <c r="I30" s="18">
        <v>118</v>
      </c>
      <c r="J30" s="67">
        <v>94</v>
      </c>
      <c r="K30" s="18">
        <v>201</v>
      </c>
      <c r="L30" s="106">
        <f t="shared" si="20"/>
        <v>11.380798274002156</v>
      </c>
      <c r="M30" s="4">
        <f t="shared" si="16"/>
        <v>17.369970559371932</v>
      </c>
      <c r="N30" s="4">
        <f t="shared" si="16"/>
        <v>4.0718562874251498</v>
      </c>
      <c r="O30" s="4">
        <f t="shared" si="16"/>
        <v>10.717529518619436</v>
      </c>
      <c r="P30" s="4">
        <f t="shared" si="16"/>
        <v>9.842931937172775</v>
      </c>
      <c r="Q30" s="4">
        <f t="shared" si="16"/>
        <v>17.253218884120173</v>
      </c>
      <c r="R30" s="80"/>
      <c r="S30" s="80"/>
      <c r="T30" s="80"/>
      <c r="U30" s="80"/>
      <c r="V30" s="80"/>
      <c r="W30" s="44"/>
      <c r="X30" s="34" t="s">
        <v>89</v>
      </c>
      <c r="Y30" s="195"/>
      <c r="Z30" s="195"/>
      <c r="AB30" s="18">
        <f t="shared" si="17"/>
        <v>201</v>
      </c>
      <c r="AC30" s="18">
        <f t="shared" si="18"/>
        <v>34</v>
      </c>
      <c r="AD30" s="67">
        <f t="shared" si="19"/>
        <v>94</v>
      </c>
      <c r="AE30" s="106">
        <f t="shared" si="21"/>
        <v>17.253218884120173</v>
      </c>
      <c r="AF30" s="4">
        <f t="shared" si="22"/>
        <v>4.0718562874251498</v>
      </c>
      <c r="AG30" s="4">
        <f t="shared" si="23"/>
        <v>9.842931937172775</v>
      </c>
      <c r="AH30" s="80"/>
      <c r="AI30" s="80"/>
      <c r="AJ30" s="80"/>
      <c r="AK30" s="80"/>
    </row>
    <row r="31" spans="1:37" ht="15" customHeight="1" x14ac:dyDescent="0.15">
      <c r="B31" s="34" t="s">
        <v>132</v>
      </c>
      <c r="C31" s="195"/>
      <c r="D31" s="195"/>
      <c r="F31" s="18">
        <v>206</v>
      </c>
      <c r="G31" s="18">
        <v>182</v>
      </c>
      <c r="H31" s="18">
        <v>24</v>
      </c>
      <c r="I31" s="18">
        <v>86</v>
      </c>
      <c r="J31" s="67">
        <v>62</v>
      </c>
      <c r="K31" s="18">
        <v>206</v>
      </c>
      <c r="L31" s="106">
        <f t="shared" si="20"/>
        <v>11.111111111111111</v>
      </c>
      <c r="M31" s="4">
        <f t="shared" si="16"/>
        <v>17.860647693817469</v>
      </c>
      <c r="N31" s="4">
        <f t="shared" si="16"/>
        <v>2.874251497005988</v>
      </c>
      <c r="O31" s="4">
        <f t="shared" si="16"/>
        <v>7.8110808356039962</v>
      </c>
      <c r="P31" s="4">
        <f t="shared" si="16"/>
        <v>6.4921465968586389</v>
      </c>
      <c r="Q31" s="4">
        <f t="shared" si="16"/>
        <v>17.682403433476395</v>
      </c>
      <c r="R31" s="80"/>
      <c r="S31" s="80"/>
      <c r="T31" s="80"/>
      <c r="U31" s="80"/>
      <c r="V31" s="80"/>
      <c r="W31" s="44"/>
      <c r="X31" s="34" t="s">
        <v>132</v>
      </c>
      <c r="Y31" s="195"/>
      <c r="Z31" s="195"/>
      <c r="AB31" s="18">
        <f t="shared" si="17"/>
        <v>206</v>
      </c>
      <c r="AC31" s="18">
        <f t="shared" si="18"/>
        <v>24</v>
      </c>
      <c r="AD31" s="67">
        <f t="shared" si="19"/>
        <v>62</v>
      </c>
      <c r="AE31" s="106">
        <f t="shared" si="21"/>
        <v>17.682403433476395</v>
      </c>
      <c r="AF31" s="4">
        <f t="shared" si="22"/>
        <v>2.874251497005988</v>
      </c>
      <c r="AG31" s="4">
        <f t="shared" si="23"/>
        <v>6.4921465968586389</v>
      </c>
      <c r="AH31" s="80"/>
      <c r="AI31" s="80"/>
      <c r="AJ31" s="80"/>
      <c r="AK31" s="80"/>
    </row>
    <row r="32" spans="1:37" ht="15" customHeight="1" x14ac:dyDescent="0.15">
      <c r="B32" s="34" t="s">
        <v>90</v>
      </c>
      <c r="C32" s="195"/>
      <c r="D32" s="195"/>
      <c r="F32" s="18">
        <v>64</v>
      </c>
      <c r="G32" s="18">
        <v>54</v>
      </c>
      <c r="H32" s="18">
        <v>10</v>
      </c>
      <c r="I32" s="18">
        <v>33</v>
      </c>
      <c r="J32" s="67">
        <v>19</v>
      </c>
      <c r="K32" s="18">
        <v>68</v>
      </c>
      <c r="L32" s="106">
        <f t="shared" si="20"/>
        <v>3.4519956850053934</v>
      </c>
      <c r="M32" s="4">
        <f t="shared" si="16"/>
        <v>5.2993130520117759</v>
      </c>
      <c r="N32" s="4">
        <f t="shared" si="16"/>
        <v>1.1976047904191618</v>
      </c>
      <c r="O32" s="4">
        <f t="shared" si="16"/>
        <v>2.9972752043596729</v>
      </c>
      <c r="P32" s="4">
        <f t="shared" si="16"/>
        <v>1.9895287958115182</v>
      </c>
      <c r="Q32" s="4">
        <f t="shared" si="16"/>
        <v>5.836909871244635</v>
      </c>
      <c r="R32" s="80"/>
      <c r="S32" s="80"/>
      <c r="T32" s="80"/>
      <c r="U32" s="80"/>
      <c r="V32" s="80"/>
      <c r="W32" s="44"/>
      <c r="X32" s="34" t="s">
        <v>90</v>
      </c>
      <c r="Y32" s="195"/>
      <c r="Z32" s="195"/>
      <c r="AB32" s="18">
        <f t="shared" si="17"/>
        <v>68</v>
      </c>
      <c r="AC32" s="18">
        <f t="shared" si="18"/>
        <v>10</v>
      </c>
      <c r="AD32" s="67">
        <f t="shared" si="19"/>
        <v>19</v>
      </c>
      <c r="AE32" s="106">
        <f t="shared" si="21"/>
        <v>5.836909871244635</v>
      </c>
      <c r="AF32" s="4">
        <f t="shared" si="22"/>
        <v>1.1976047904191618</v>
      </c>
      <c r="AG32" s="4">
        <f t="shared" si="23"/>
        <v>1.9895287958115182</v>
      </c>
      <c r="AH32" s="80"/>
      <c r="AI32" s="80"/>
      <c r="AJ32" s="80"/>
      <c r="AK32" s="80"/>
    </row>
    <row r="33" spans="1:37" ht="15" customHeight="1" x14ac:dyDescent="0.15">
      <c r="B33" s="34" t="s">
        <v>91</v>
      </c>
      <c r="C33" s="195"/>
      <c r="D33" s="195"/>
      <c r="F33" s="18">
        <v>53</v>
      </c>
      <c r="G33" s="18">
        <v>45</v>
      </c>
      <c r="H33" s="18">
        <v>8</v>
      </c>
      <c r="I33" s="18">
        <v>20</v>
      </c>
      <c r="J33" s="67">
        <v>14</v>
      </c>
      <c r="K33" s="18">
        <v>51</v>
      </c>
      <c r="L33" s="106">
        <f t="shared" si="20"/>
        <v>2.8586839266450914</v>
      </c>
      <c r="M33" s="4">
        <f t="shared" si="16"/>
        <v>4.4160942100098133</v>
      </c>
      <c r="N33" s="4">
        <f t="shared" si="16"/>
        <v>0.95808383233532934</v>
      </c>
      <c r="O33" s="4">
        <f t="shared" si="16"/>
        <v>1.8165304268846505</v>
      </c>
      <c r="P33" s="4">
        <f t="shared" si="16"/>
        <v>1.4659685863874345</v>
      </c>
      <c r="Q33" s="4">
        <f t="shared" si="16"/>
        <v>4.377682403433476</v>
      </c>
      <c r="R33" s="80"/>
      <c r="S33" s="80"/>
      <c r="T33" s="80"/>
      <c r="U33" s="80"/>
      <c r="V33" s="80"/>
      <c r="W33" s="44"/>
      <c r="X33" s="34" t="s">
        <v>91</v>
      </c>
      <c r="Y33" s="195"/>
      <c r="Z33" s="195"/>
      <c r="AB33" s="18">
        <f t="shared" si="17"/>
        <v>51</v>
      </c>
      <c r="AC33" s="18">
        <f t="shared" si="18"/>
        <v>8</v>
      </c>
      <c r="AD33" s="67">
        <f t="shared" si="19"/>
        <v>14</v>
      </c>
      <c r="AE33" s="106">
        <f t="shared" si="21"/>
        <v>4.377682403433476</v>
      </c>
      <c r="AF33" s="4">
        <f t="shared" si="22"/>
        <v>0.95808383233532934</v>
      </c>
      <c r="AG33" s="4">
        <f t="shared" si="23"/>
        <v>1.4659685863874345</v>
      </c>
      <c r="AH33" s="80"/>
      <c r="AI33" s="80"/>
      <c r="AJ33" s="80"/>
      <c r="AK33" s="80"/>
    </row>
    <row r="34" spans="1:37" ht="15" customHeight="1" x14ac:dyDescent="0.15">
      <c r="B34" s="35" t="s">
        <v>141</v>
      </c>
      <c r="C34" s="88"/>
      <c r="D34" s="88"/>
      <c r="E34" s="36"/>
      <c r="F34" s="19">
        <v>5</v>
      </c>
      <c r="G34" s="19">
        <v>1</v>
      </c>
      <c r="H34" s="19">
        <v>4</v>
      </c>
      <c r="I34" s="19">
        <v>3</v>
      </c>
      <c r="J34" s="72">
        <v>3</v>
      </c>
      <c r="K34" s="19">
        <v>1</v>
      </c>
      <c r="L34" s="110">
        <f t="shared" si="20"/>
        <v>0.26968716289104638</v>
      </c>
      <c r="M34" s="5">
        <f t="shared" si="16"/>
        <v>9.8135426889106966E-2</v>
      </c>
      <c r="N34" s="5">
        <f t="shared" si="16"/>
        <v>0.47904191616766467</v>
      </c>
      <c r="O34" s="5">
        <f t="shared" si="16"/>
        <v>0.27247956403269752</v>
      </c>
      <c r="P34" s="5">
        <f t="shared" si="16"/>
        <v>0.31413612565445026</v>
      </c>
      <c r="Q34" s="5">
        <f t="shared" si="16"/>
        <v>8.5836909871244635E-2</v>
      </c>
      <c r="R34" s="23"/>
      <c r="S34" s="23"/>
      <c r="T34" s="23"/>
      <c r="U34" s="23"/>
      <c r="V34" s="23"/>
      <c r="W34" s="44"/>
      <c r="X34" s="35" t="s">
        <v>141</v>
      </c>
      <c r="Y34" s="88"/>
      <c r="Z34" s="88"/>
      <c r="AA34" s="36"/>
      <c r="AB34" s="19">
        <f t="shared" si="17"/>
        <v>1</v>
      </c>
      <c r="AC34" s="19">
        <f t="shared" si="18"/>
        <v>4</v>
      </c>
      <c r="AD34" s="72">
        <f t="shared" si="19"/>
        <v>3</v>
      </c>
      <c r="AE34" s="110">
        <f t="shared" si="21"/>
        <v>8.5836909871244635E-2</v>
      </c>
      <c r="AF34" s="5">
        <f t="shared" si="22"/>
        <v>0.47904191616766467</v>
      </c>
      <c r="AG34" s="5">
        <f t="shared" si="23"/>
        <v>0.31413612565445026</v>
      </c>
      <c r="AH34" s="23"/>
      <c r="AI34" s="80"/>
      <c r="AJ34" s="23"/>
      <c r="AK34" s="23"/>
    </row>
    <row r="35" spans="1:37" ht="15" customHeight="1" x14ac:dyDescent="0.15">
      <c r="B35" s="38" t="s">
        <v>1</v>
      </c>
      <c r="C35" s="78"/>
      <c r="D35" s="78"/>
      <c r="E35" s="28"/>
      <c r="F35" s="39">
        <f t="shared" ref="F35:K35" si="24">SUM(F25:F34)</f>
        <v>1854</v>
      </c>
      <c r="G35" s="39">
        <f t="shared" si="24"/>
        <v>1019</v>
      </c>
      <c r="H35" s="39">
        <f t="shared" si="24"/>
        <v>835</v>
      </c>
      <c r="I35" s="39">
        <f t="shared" si="24"/>
        <v>1101</v>
      </c>
      <c r="J35" s="68">
        <f t="shared" si="24"/>
        <v>955</v>
      </c>
      <c r="K35" s="39">
        <f t="shared" si="24"/>
        <v>1165</v>
      </c>
      <c r="L35" s="107">
        <f t="shared" ref="L35:Q35" si="25">IF(SUM(L25:L34)&gt;100,"－",SUM(L25:L34))</f>
        <v>100.00000000000001</v>
      </c>
      <c r="M35" s="6">
        <f t="shared" si="25"/>
        <v>99.999999999999986</v>
      </c>
      <c r="N35" s="6">
        <f t="shared" si="25"/>
        <v>99.999999999999986</v>
      </c>
      <c r="O35" s="6">
        <f t="shared" si="25"/>
        <v>100</v>
      </c>
      <c r="P35" s="6">
        <f t="shared" si="25"/>
        <v>100.00000000000001</v>
      </c>
      <c r="Q35" s="6">
        <f t="shared" si="25"/>
        <v>100</v>
      </c>
      <c r="R35" s="23"/>
      <c r="S35" s="23"/>
      <c r="T35" s="23"/>
      <c r="U35" s="23"/>
      <c r="V35" s="23"/>
      <c r="W35" s="44"/>
      <c r="X35" s="38" t="s">
        <v>1</v>
      </c>
      <c r="Y35" s="78"/>
      <c r="Z35" s="78"/>
      <c r="AA35" s="28"/>
      <c r="AB35" s="39">
        <f>SUM(AB25:AB34)</f>
        <v>1165</v>
      </c>
      <c r="AC35" s="39">
        <f>SUM(AC25:AC34)</f>
        <v>835</v>
      </c>
      <c r="AD35" s="68">
        <f>SUM(AD25:AD34)</f>
        <v>955</v>
      </c>
      <c r="AE35" s="107">
        <f>IF(SUM(AE25:AE34)&gt;100,"－",SUM(AE25:AE34))</f>
        <v>100</v>
      </c>
      <c r="AF35" s="6">
        <f>IF(SUM(AF25:AF34)&gt;100,"－",SUM(AF25:AF34))</f>
        <v>99.999999999999986</v>
      </c>
      <c r="AG35" s="6">
        <f>IF(SUM(AG25:AG34)&gt;100,"－",SUM(AG25:AG34))</f>
        <v>100.00000000000001</v>
      </c>
      <c r="AH35" s="23"/>
      <c r="AI35" s="23"/>
      <c r="AJ35" s="23"/>
      <c r="AK35" s="23"/>
    </row>
    <row r="36" spans="1:37" ht="15" customHeight="1" x14ac:dyDescent="0.15">
      <c r="B36" s="38" t="s">
        <v>99</v>
      </c>
      <c r="C36" s="78"/>
      <c r="D36" s="78"/>
      <c r="E36" s="29"/>
      <c r="F36" s="41">
        <v>41.125473228772307</v>
      </c>
      <c r="G36" s="71">
        <v>52.907662082514733</v>
      </c>
      <c r="H36" s="71">
        <v>26.691937424789412</v>
      </c>
      <c r="I36" s="71">
        <v>36.139344262295083</v>
      </c>
      <c r="J36" s="71">
        <v>33.640756302521005</v>
      </c>
      <c r="K36" s="41">
        <v>52.847938144329895</v>
      </c>
      <c r="L36" s="14"/>
      <c r="M36" s="14"/>
      <c r="N36" s="14"/>
      <c r="O36" s="14"/>
      <c r="P36" s="14"/>
      <c r="Q36" s="14"/>
      <c r="R36" s="14"/>
      <c r="S36" s="14"/>
      <c r="T36" s="14"/>
      <c r="U36" s="14"/>
      <c r="V36" s="14"/>
      <c r="W36" s="44"/>
      <c r="X36" s="38" t="s">
        <v>99</v>
      </c>
      <c r="Y36" s="78"/>
      <c r="Z36" s="78"/>
      <c r="AA36" s="29"/>
      <c r="AB36" s="41">
        <f>K36</f>
        <v>52.847938144329895</v>
      </c>
      <c r="AC36" s="71">
        <f>H36</f>
        <v>26.691937424789412</v>
      </c>
      <c r="AD36" s="71">
        <f>J36</f>
        <v>33.640756302521005</v>
      </c>
      <c r="AE36" s="14"/>
      <c r="AF36" s="14"/>
      <c r="AG36" s="14"/>
      <c r="AH36" s="14"/>
      <c r="AI36" s="14"/>
      <c r="AJ36" s="14"/>
      <c r="AK36" s="14"/>
    </row>
    <row r="37" spans="1:37" ht="15" customHeight="1" x14ac:dyDescent="0.15">
      <c r="B37" s="38" t="s">
        <v>100</v>
      </c>
      <c r="C37" s="78"/>
      <c r="D37" s="78"/>
      <c r="E37" s="29"/>
      <c r="F37" s="47">
        <v>604</v>
      </c>
      <c r="G37" s="47">
        <v>577</v>
      </c>
      <c r="H37" s="47">
        <v>604</v>
      </c>
      <c r="I37" s="47">
        <v>230</v>
      </c>
      <c r="J37" s="47">
        <v>230</v>
      </c>
      <c r="K37" s="47">
        <v>577</v>
      </c>
      <c r="L37" s="14"/>
      <c r="M37" s="14"/>
      <c r="N37" s="14"/>
      <c r="O37" s="14"/>
      <c r="P37" s="14"/>
      <c r="Q37" s="14"/>
      <c r="R37" s="14"/>
      <c r="S37" s="14"/>
      <c r="T37" s="14"/>
      <c r="U37" s="14"/>
      <c r="V37" s="14"/>
      <c r="W37" s="44"/>
      <c r="X37" s="38" t="s">
        <v>100</v>
      </c>
      <c r="Y37" s="78"/>
      <c r="Z37" s="78"/>
      <c r="AA37" s="29"/>
      <c r="AB37" s="47">
        <f>K37</f>
        <v>577</v>
      </c>
      <c r="AC37" s="47">
        <f>H37</f>
        <v>604</v>
      </c>
      <c r="AD37" s="47">
        <f>J37</f>
        <v>230</v>
      </c>
      <c r="AE37" s="14"/>
      <c r="AF37" s="14"/>
      <c r="AG37" s="14"/>
      <c r="AH37" s="14"/>
      <c r="AI37" s="14"/>
      <c r="AJ37" s="14"/>
      <c r="AK37" s="14"/>
    </row>
    <row r="38" spans="1:37" ht="15" customHeight="1" x14ac:dyDescent="0.15">
      <c r="B38" s="38" t="s">
        <v>146</v>
      </c>
      <c r="C38" s="78"/>
      <c r="D38" s="78"/>
      <c r="E38" s="29"/>
      <c r="F38" s="47">
        <v>1</v>
      </c>
      <c r="G38" s="47">
        <v>5</v>
      </c>
      <c r="H38" s="47">
        <v>1</v>
      </c>
      <c r="I38" s="47">
        <v>2</v>
      </c>
      <c r="J38" s="47">
        <v>2</v>
      </c>
      <c r="K38" s="47">
        <v>4</v>
      </c>
      <c r="L38" s="14"/>
      <c r="M38" s="14"/>
      <c r="N38" s="14"/>
      <c r="O38" s="14"/>
      <c r="P38" s="14"/>
      <c r="Q38" s="14"/>
      <c r="R38" s="14"/>
      <c r="S38" s="14"/>
      <c r="T38" s="14"/>
      <c r="U38" s="14"/>
      <c r="V38" s="14"/>
      <c r="W38" s="44"/>
      <c r="X38" s="38" t="s">
        <v>146</v>
      </c>
      <c r="Y38" s="78"/>
      <c r="Z38" s="78"/>
      <c r="AA38" s="29"/>
      <c r="AB38" s="47">
        <f>K38</f>
        <v>4</v>
      </c>
      <c r="AC38" s="47">
        <f>H38</f>
        <v>1</v>
      </c>
      <c r="AD38" s="47">
        <f>J38</f>
        <v>2</v>
      </c>
      <c r="AE38" s="14"/>
      <c r="AF38" s="14"/>
      <c r="AG38" s="14"/>
      <c r="AH38" s="14"/>
      <c r="AI38" s="14"/>
      <c r="AJ38" s="14"/>
      <c r="AK38" s="14"/>
    </row>
    <row r="39" spans="1:37" ht="15" customHeight="1" x14ac:dyDescent="0.15">
      <c r="C39" s="1"/>
      <c r="D39" s="1"/>
      <c r="K39" s="7"/>
      <c r="O39" s="7"/>
      <c r="W39" s="44"/>
      <c r="Y39" s="1"/>
      <c r="Z39" s="1"/>
      <c r="AC39" s="1"/>
    </row>
    <row r="40" spans="1:37" ht="15" customHeight="1" x14ac:dyDescent="0.15">
      <c r="A40" s="1" t="s">
        <v>633</v>
      </c>
      <c r="B40" s="22"/>
      <c r="C40" s="22"/>
      <c r="D40" s="22"/>
      <c r="F40" s="1"/>
      <c r="G40" s="1"/>
      <c r="W40" s="44"/>
      <c r="X40" s="22"/>
      <c r="Y40" s="22"/>
      <c r="Z40" s="22"/>
      <c r="AB40" s="1"/>
      <c r="AC40" s="1"/>
    </row>
    <row r="41" spans="1:37" ht="13.7" customHeight="1" x14ac:dyDescent="0.15">
      <c r="B41" s="64"/>
      <c r="C41" s="33"/>
      <c r="D41" s="33"/>
      <c r="E41" s="33"/>
      <c r="F41" s="328"/>
      <c r="G41" s="329"/>
      <c r="H41" s="86" t="s">
        <v>2</v>
      </c>
      <c r="I41" s="86"/>
      <c r="J41" s="329"/>
      <c r="K41" s="329"/>
      <c r="L41" s="330"/>
      <c r="M41" s="329"/>
      <c r="N41" s="86" t="s">
        <v>3</v>
      </c>
      <c r="O41" s="86"/>
      <c r="P41" s="329"/>
      <c r="Q41" s="331"/>
      <c r="W41" s="44"/>
      <c r="X41" s="64"/>
      <c r="Y41" s="33"/>
      <c r="Z41" s="33"/>
      <c r="AA41" s="33"/>
      <c r="AB41" s="79"/>
      <c r="AC41" s="83" t="s">
        <v>2</v>
      </c>
      <c r="AD41" s="86"/>
      <c r="AE41" s="103"/>
      <c r="AF41" s="83" t="s">
        <v>3</v>
      </c>
      <c r="AG41" s="84"/>
    </row>
    <row r="42" spans="1:37" ht="21" x14ac:dyDescent="0.15">
      <c r="B42" s="77"/>
      <c r="F42" s="94" t="s">
        <v>389</v>
      </c>
      <c r="G42" s="94" t="s">
        <v>183</v>
      </c>
      <c r="H42" s="94" t="s">
        <v>184</v>
      </c>
      <c r="I42" s="94" t="s">
        <v>390</v>
      </c>
      <c r="J42" s="99" t="s">
        <v>186</v>
      </c>
      <c r="K42" s="94" t="s">
        <v>590</v>
      </c>
      <c r="L42" s="102" t="s">
        <v>389</v>
      </c>
      <c r="M42" s="94" t="s">
        <v>183</v>
      </c>
      <c r="N42" s="94" t="s">
        <v>184</v>
      </c>
      <c r="O42" s="94" t="s">
        <v>390</v>
      </c>
      <c r="P42" s="94" t="s">
        <v>186</v>
      </c>
      <c r="Q42" s="94" t="s">
        <v>590</v>
      </c>
      <c r="W42" s="44"/>
      <c r="X42" s="77"/>
      <c r="AB42" s="94" t="s">
        <v>518</v>
      </c>
      <c r="AC42" s="94" t="s">
        <v>184</v>
      </c>
      <c r="AD42" s="99" t="s">
        <v>186</v>
      </c>
      <c r="AE42" s="102" t="s">
        <v>518</v>
      </c>
      <c r="AF42" s="94" t="s">
        <v>184</v>
      </c>
      <c r="AG42" s="94" t="s">
        <v>186</v>
      </c>
    </row>
    <row r="43" spans="1:37" ht="12" customHeight="1" x14ac:dyDescent="0.15">
      <c r="B43" s="35"/>
      <c r="C43" s="88"/>
      <c r="D43" s="88"/>
      <c r="E43" s="36"/>
      <c r="F43" s="37"/>
      <c r="G43" s="37"/>
      <c r="H43" s="37"/>
      <c r="I43" s="37"/>
      <c r="J43" s="66"/>
      <c r="K43" s="37"/>
      <c r="L43" s="104">
        <f t="shared" ref="L43:Q43" si="26">F$16</f>
        <v>1854</v>
      </c>
      <c r="M43" s="2">
        <f t="shared" si="26"/>
        <v>1019</v>
      </c>
      <c r="N43" s="2">
        <f t="shared" si="26"/>
        <v>835</v>
      </c>
      <c r="O43" s="2">
        <f t="shared" si="26"/>
        <v>1101</v>
      </c>
      <c r="P43" s="2">
        <f t="shared" si="26"/>
        <v>955</v>
      </c>
      <c r="Q43" s="2">
        <f t="shared" si="26"/>
        <v>1165</v>
      </c>
      <c r="R43" s="89"/>
      <c r="S43" s="89"/>
      <c r="T43" s="89"/>
      <c r="U43" s="89"/>
      <c r="V43" s="89"/>
      <c r="W43" s="44"/>
      <c r="X43" s="35"/>
      <c r="Y43" s="88"/>
      <c r="Z43" s="88"/>
      <c r="AA43" s="36"/>
      <c r="AB43" s="37"/>
      <c r="AC43" s="37"/>
      <c r="AD43" s="66"/>
      <c r="AE43" s="104">
        <f>Q43</f>
        <v>1165</v>
      </c>
      <c r="AF43" s="2">
        <f>N43</f>
        <v>835</v>
      </c>
      <c r="AG43" s="2">
        <f>P43</f>
        <v>955</v>
      </c>
      <c r="AH43" s="89"/>
      <c r="AI43" s="89"/>
      <c r="AJ43" s="89"/>
      <c r="AK43" s="89"/>
    </row>
    <row r="44" spans="1:37" ht="15" customHeight="1" x14ac:dyDescent="0.15">
      <c r="B44" s="34" t="s">
        <v>292</v>
      </c>
      <c r="C44" s="195"/>
      <c r="D44" s="195"/>
      <c r="F44" s="17">
        <v>176</v>
      </c>
      <c r="G44" s="17">
        <v>93</v>
      </c>
      <c r="H44" s="17">
        <v>83</v>
      </c>
      <c r="I44" s="17">
        <v>121</v>
      </c>
      <c r="J44" s="100">
        <v>116</v>
      </c>
      <c r="K44" s="17">
        <v>98</v>
      </c>
      <c r="L44" s="105">
        <f t="shared" ref="L44:Q50" si="27">F44/L$43*100</f>
        <v>9.4929881337648325</v>
      </c>
      <c r="M44" s="3">
        <f t="shared" si="27"/>
        <v>9.1265947006869474</v>
      </c>
      <c r="N44" s="3">
        <f t="shared" si="27"/>
        <v>9.9401197604790426</v>
      </c>
      <c r="O44" s="3">
        <f t="shared" si="27"/>
        <v>10.990009082652135</v>
      </c>
      <c r="P44" s="3">
        <f t="shared" si="27"/>
        <v>12.146596858638743</v>
      </c>
      <c r="Q44" s="3">
        <f t="shared" si="27"/>
        <v>8.4120171673819737</v>
      </c>
      <c r="R44" s="80"/>
      <c r="S44" s="80"/>
      <c r="T44" s="80"/>
      <c r="U44" s="80"/>
      <c r="V44" s="80"/>
      <c r="W44" s="44"/>
      <c r="X44" s="34" t="s">
        <v>292</v>
      </c>
      <c r="Y44" s="195"/>
      <c r="Z44" s="195"/>
      <c r="AB44" s="17">
        <f t="shared" ref="AB44:AB50" si="28">K44</f>
        <v>98</v>
      </c>
      <c r="AC44" s="17">
        <f t="shared" ref="AC44:AC50" si="29">H44</f>
        <v>83</v>
      </c>
      <c r="AD44" s="100">
        <f t="shared" ref="AD44:AD50" si="30">J44</f>
        <v>116</v>
      </c>
      <c r="AE44" s="105">
        <f>Q44</f>
        <v>8.4120171673819737</v>
      </c>
      <c r="AF44" s="3">
        <f>N44</f>
        <v>9.9401197604790426</v>
      </c>
      <c r="AG44" s="3">
        <f>P44</f>
        <v>12.146596858638743</v>
      </c>
      <c r="AH44" s="80"/>
      <c r="AI44" s="80"/>
      <c r="AJ44" s="80"/>
      <c r="AK44" s="80"/>
    </row>
    <row r="45" spans="1:37" ht="15" customHeight="1" x14ac:dyDescent="0.15">
      <c r="B45" s="34" t="s">
        <v>142</v>
      </c>
      <c r="C45" s="195"/>
      <c r="D45" s="195"/>
      <c r="F45" s="18">
        <v>168</v>
      </c>
      <c r="G45" s="18">
        <v>91</v>
      </c>
      <c r="H45" s="18">
        <v>77</v>
      </c>
      <c r="I45" s="18">
        <v>113</v>
      </c>
      <c r="J45" s="67">
        <v>103</v>
      </c>
      <c r="K45" s="18">
        <v>101</v>
      </c>
      <c r="L45" s="106">
        <f t="shared" si="27"/>
        <v>9.0614886731391593</v>
      </c>
      <c r="M45" s="4">
        <f t="shared" si="27"/>
        <v>8.9303238469087347</v>
      </c>
      <c r="N45" s="4">
        <f t="shared" si="27"/>
        <v>9.2215568862275443</v>
      </c>
      <c r="O45" s="4">
        <f t="shared" si="27"/>
        <v>10.263396911898274</v>
      </c>
      <c r="P45" s="4">
        <f t="shared" si="27"/>
        <v>10.785340314136125</v>
      </c>
      <c r="Q45" s="4">
        <f t="shared" si="27"/>
        <v>8.6695278969957084</v>
      </c>
      <c r="R45" s="80"/>
      <c r="S45" s="80"/>
      <c r="T45" s="80"/>
      <c r="U45" s="80"/>
      <c r="V45" s="80"/>
      <c r="W45" s="44"/>
      <c r="X45" s="34" t="s">
        <v>142</v>
      </c>
      <c r="Y45" s="195"/>
      <c r="Z45" s="195"/>
      <c r="AB45" s="18">
        <f t="shared" si="28"/>
        <v>101</v>
      </c>
      <c r="AC45" s="18">
        <f t="shared" si="29"/>
        <v>77</v>
      </c>
      <c r="AD45" s="67">
        <f t="shared" si="30"/>
        <v>103</v>
      </c>
      <c r="AE45" s="106">
        <f t="shared" ref="AE45:AE50" si="31">Q45</f>
        <v>8.6695278969957084</v>
      </c>
      <c r="AF45" s="4">
        <f t="shared" ref="AF45:AF50" si="32">N45</f>
        <v>9.2215568862275443</v>
      </c>
      <c r="AG45" s="4">
        <f t="shared" ref="AG45:AG50" si="33">P45</f>
        <v>10.785340314136125</v>
      </c>
      <c r="AH45" s="80"/>
      <c r="AI45" s="80"/>
      <c r="AJ45" s="80"/>
      <c r="AK45" s="80"/>
    </row>
    <row r="46" spans="1:37" ht="15" customHeight="1" x14ac:dyDescent="0.15">
      <c r="B46" s="34" t="s">
        <v>143</v>
      </c>
      <c r="C46" s="195"/>
      <c r="D46" s="195"/>
      <c r="F46" s="18">
        <v>393</v>
      </c>
      <c r="G46" s="18">
        <v>223</v>
      </c>
      <c r="H46" s="18">
        <v>170</v>
      </c>
      <c r="I46" s="18">
        <v>235</v>
      </c>
      <c r="J46" s="67">
        <v>211</v>
      </c>
      <c r="K46" s="18">
        <v>247</v>
      </c>
      <c r="L46" s="106">
        <f t="shared" si="27"/>
        <v>21.197411003236247</v>
      </c>
      <c r="M46" s="4">
        <f t="shared" si="27"/>
        <v>21.884200196270854</v>
      </c>
      <c r="N46" s="4">
        <f t="shared" si="27"/>
        <v>20.359281437125748</v>
      </c>
      <c r="O46" s="4">
        <f t="shared" si="27"/>
        <v>21.344232515894639</v>
      </c>
      <c r="P46" s="4">
        <f t="shared" si="27"/>
        <v>22.094240837696336</v>
      </c>
      <c r="Q46" s="4">
        <f t="shared" si="27"/>
        <v>21.201716738197423</v>
      </c>
      <c r="R46" s="80"/>
      <c r="S46" s="80"/>
      <c r="T46" s="80"/>
      <c r="U46" s="80"/>
      <c r="V46" s="80"/>
      <c r="W46" s="44"/>
      <c r="X46" s="34" t="s">
        <v>143</v>
      </c>
      <c r="Y46" s="195"/>
      <c r="Z46" s="195"/>
      <c r="AB46" s="18">
        <f t="shared" si="28"/>
        <v>247</v>
      </c>
      <c r="AC46" s="18">
        <f t="shared" si="29"/>
        <v>170</v>
      </c>
      <c r="AD46" s="67">
        <f t="shared" si="30"/>
        <v>211</v>
      </c>
      <c r="AE46" s="106">
        <f t="shared" si="31"/>
        <v>21.201716738197423</v>
      </c>
      <c r="AF46" s="4">
        <f t="shared" si="32"/>
        <v>20.359281437125748</v>
      </c>
      <c r="AG46" s="4">
        <f t="shared" si="33"/>
        <v>22.094240837696336</v>
      </c>
      <c r="AH46" s="80"/>
      <c r="AI46" s="80"/>
      <c r="AJ46" s="80"/>
      <c r="AK46" s="80"/>
    </row>
    <row r="47" spans="1:37" ht="15" customHeight="1" x14ac:dyDescent="0.15">
      <c r="B47" s="34" t="s">
        <v>224</v>
      </c>
      <c r="C47" s="195"/>
      <c r="D47" s="195"/>
      <c r="F47" s="18">
        <v>310</v>
      </c>
      <c r="G47" s="18">
        <v>180</v>
      </c>
      <c r="H47" s="18">
        <v>130</v>
      </c>
      <c r="I47" s="18">
        <v>181</v>
      </c>
      <c r="J47" s="67">
        <v>151</v>
      </c>
      <c r="K47" s="18">
        <v>210</v>
      </c>
      <c r="L47" s="106">
        <f t="shared" si="27"/>
        <v>16.720604099244877</v>
      </c>
      <c r="M47" s="4">
        <f t="shared" si="27"/>
        <v>17.664376840039253</v>
      </c>
      <c r="N47" s="4">
        <f t="shared" si="27"/>
        <v>15.568862275449103</v>
      </c>
      <c r="O47" s="4">
        <f t="shared" si="27"/>
        <v>16.439600363306088</v>
      </c>
      <c r="P47" s="4">
        <f t="shared" si="27"/>
        <v>15.811518324607329</v>
      </c>
      <c r="Q47" s="4">
        <f t="shared" si="27"/>
        <v>18.025751072961373</v>
      </c>
      <c r="R47" s="80"/>
      <c r="S47" s="80"/>
      <c r="T47" s="80"/>
      <c r="U47" s="80"/>
      <c r="V47" s="80"/>
      <c r="W47" s="44"/>
      <c r="X47" s="34" t="s">
        <v>224</v>
      </c>
      <c r="Y47" s="195"/>
      <c r="Z47" s="195"/>
      <c r="AB47" s="18">
        <f t="shared" si="28"/>
        <v>210</v>
      </c>
      <c r="AC47" s="18">
        <f t="shared" si="29"/>
        <v>130</v>
      </c>
      <c r="AD47" s="67">
        <f t="shared" si="30"/>
        <v>151</v>
      </c>
      <c r="AE47" s="106">
        <f t="shared" si="31"/>
        <v>18.025751072961373</v>
      </c>
      <c r="AF47" s="4">
        <f t="shared" si="32"/>
        <v>15.568862275449103</v>
      </c>
      <c r="AG47" s="4">
        <f t="shared" si="33"/>
        <v>15.811518324607329</v>
      </c>
      <c r="AH47" s="80"/>
      <c r="AI47" s="80"/>
      <c r="AJ47" s="80"/>
      <c r="AK47" s="80"/>
    </row>
    <row r="48" spans="1:37" ht="15" customHeight="1" x14ac:dyDescent="0.15">
      <c r="B48" s="34" t="s">
        <v>577</v>
      </c>
      <c r="C48" s="195"/>
      <c r="D48" s="195"/>
      <c r="F48" s="18">
        <v>305</v>
      </c>
      <c r="G48" s="18">
        <v>222</v>
      </c>
      <c r="H48" s="18">
        <v>83</v>
      </c>
      <c r="I48" s="18">
        <v>178</v>
      </c>
      <c r="J48" s="67">
        <v>138</v>
      </c>
      <c r="K48" s="18">
        <v>262</v>
      </c>
      <c r="L48" s="106">
        <f t="shared" si="27"/>
        <v>16.450916936353828</v>
      </c>
      <c r="M48" s="4">
        <f t="shared" si="27"/>
        <v>21.786064769381746</v>
      </c>
      <c r="N48" s="4">
        <f t="shared" si="27"/>
        <v>9.9401197604790426</v>
      </c>
      <c r="O48" s="4">
        <f t="shared" si="27"/>
        <v>16.167120799273388</v>
      </c>
      <c r="P48" s="4">
        <f t="shared" si="27"/>
        <v>14.450261780104711</v>
      </c>
      <c r="Q48" s="4">
        <f t="shared" si="27"/>
        <v>22.489270386266096</v>
      </c>
      <c r="R48" s="80"/>
      <c r="S48" s="80"/>
      <c r="T48" s="80"/>
      <c r="U48" s="80"/>
      <c r="V48" s="80"/>
      <c r="W48" s="44"/>
      <c r="X48" s="34" t="s">
        <v>577</v>
      </c>
      <c r="Y48" s="195"/>
      <c r="Z48" s="195"/>
      <c r="AB48" s="18">
        <f t="shared" si="28"/>
        <v>262</v>
      </c>
      <c r="AC48" s="18">
        <f t="shared" si="29"/>
        <v>83</v>
      </c>
      <c r="AD48" s="67">
        <f t="shared" si="30"/>
        <v>138</v>
      </c>
      <c r="AE48" s="106">
        <f t="shared" si="31"/>
        <v>22.489270386266096</v>
      </c>
      <c r="AF48" s="4">
        <f t="shared" si="32"/>
        <v>9.9401197604790426</v>
      </c>
      <c r="AG48" s="4">
        <f t="shared" si="33"/>
        <v>14.450261780104711</v>
      </c>
      <c r="AH48" s="80"/>
      <c r="AI48" s="80"/>
      <c r="AJ48" s="80"/>
      <c r="AK48" s="80"/>
    </row>
    <row r="49" spans="1:37" ht="15" customHeight="1" x14ac:dyDescent="0.15">
      <c r="B49" s="34" t="s">
        <v>578</v>
      </c>
      <c r="C49" s="195"/>
      <c r="D49" s="195"/>
      <c r="F49" s="18">
        <v>491</v>
      </c>
      <c r="G49" s="18">
        <v>205</v>
      </c>
      <c r="H49" s="18">
        <v>286</v>
      </c>
      <c r="I49" s="18">
        <v>250</v>
      </c>
      <c r="J49" s="67">
        <v>215</v>
      </c>
      <c r="K49" s="18">
        <v>240</v>
      </c>
      <c r="L49" s="106">
        <f t="shared" si="27"/>
        <v>26.483279395900755</v>
      </c>
      <c r="M49" s="4">
        <f t="shared" si="27"/>
        <v>20.117762512266928</v>
      </c>
      <c r="N49" s="4">
        <f t="shared" si="27"/>
        <v>34.251497005988021</v>
      </c>
      <c r="O49" s="4">
        <f t="shared" si="27"/>
        <v>22.706630336058129</v>
      </c>
      <c r="P49" s="4">
        <f t="shared" si="27"/>
        <v>22.513089005235599</v>
      </c>
      <c r="Q49" s="4">
        <f t="shared" si="27"/>
        <v>20.600858369098713</v>
      </c>
      <c r="R49" s="80"/>
      <c r="S49" s="80"/>
      <c r="T49" s="80"/>
      <c r="U49" s="80"/>
      <c r="V49" s="80"/>
      <c r="W49" s="44"/>
      <c r="X49" s="34" t="s">
        <v>153</v>
      </c>
      <c r="Y49" s="195"/>
      <c r="Z49" s="195"/>
      <c r="AB49" s="18">
        <f t="shared" si="28"/>
        <v>240</v>
      </c>
      <c r="AC49" s="18">
        <f t="shared" si="29"/>
        <v>286</v>
      </c>
      <c r="AD49" s="67">
        <f t="shared" si="30"/>
        <v>215</v>
      </c>
      <c r="AE49" s="106">
        <f t="shared" si="31"/>
        <v>20.600858369098713</v>
      </c>
      <c r="AF49" s="4">
        <f t="shared" si="32"/>
        <v>34.251497005988021</v>
      </c>
      <c r="AG49" s="4">
        <f t="shared" si="33"/>
        <v>22.513089005235599</v>
      </c>
      <c r="AH49" s="80"/>
      <c r="AI49" s="80"/>
      <c r="AJ49" s="80"/>
      <c r="AK49" s="80"/>
    </row>
    <row r="50" spans="1:37" ht="15" customHeight="1" x14ac:dyDescent="0.15">
      <c r="B50" s="35" t="s">
        <v>141</v>
      </c>
      <c r="C50" s="88"/>
      <c r="D50" s="88"/>
      <c r="E50" s="36"/>
      <c r="F50" s="19">
        <v>11</v>
      </c>
      <c r="G50" s="19">
        <v>5</v>
      </c>
      <c r="H50" s="19">
        <v>6</v>
      </c>
      <c r="I50" s="19">
        <v>23</v>
      </c>
      <c r="J50" s="72">
        <v>21</v>
      </c>
      <c r="K50" s="19">
        <v>7</v>
      </c>
      <c r="L50" s="110">
        <f t="shared" si="27"/>
        <v>0.59331175836030203</v>
      </c>
      <c r="M50" s="5">
        <f t="shared" si="27"/>
        <v>0.49067713444553485</v>
      </c>
      <c r="N50" s="5">
        <f t="shared" si="27"/>
        <v>0.71856287425149701</v>
      </c>
      <c r="O50" s="5">
        <f t="shared" si="27"/>
        <v>2.0890099909173476</v>
      </c>
      <c r="P50" s="5">
        <f t="shared" si="27"/>
        <v>2.1989528795811517</v>
      </c>
      <c r="Q50" s="5">
        <f t="shared" si="27"/>
        <v>0.60085836909871249</v>
      </c>
      <c r="R50" s="23"/>
      <c r="S50" s="23"/>
      <c r="T50" s="23"/>
      <c r="U50" s="23"/>
      <c r="V50" s="23"/>
      <c r="W50" s="44"/>
      <c r="X50" s="35" t="s">
        <v>141</v>
      </c>
      <c r="Y50" s="88"/>
      <c r="Z50" s="88"/>
      <c r="AA50" s="36"/>
      <c r="AB50" s="19">
        <f t="shared" si="28"/>
        <v>7</v>
      </c>
      <c r="AC50" s="19">
        <f t="shared" si="29"/>
        <v>6</v>
      </c>
      <c r="AD50" s="72">
        <f t="shared" si="30"/>
        <v>21</v>
      </c>
      <c r="AE50" s="110">
        <f t="shared" si="31"/>
        <v>0.60085836909871249</v>
      </c>
      <c r="AF50" s="5">
        <f t="shared" si="32"/>
        <v>0.71856287425149701</v>
      </c>
      <c r="AG50" s="5">
        <f t="shared" si="33"/>
        <v>2.1989528795811517</v>
      </c>
      <c r="AH50" s="23"/>
      <c r="AI50" s="80"/>
      <c r="AJ50" s="23"/>
      <c r="AK50" s="23"/>
    </row>
    <row r="51" spans="1:37" ht="15" customHeight="1" x14ac:dyDescent="0.15">
      <c r="B51" s="38" t="s">
        <v>1</v>
      </c>
      <c r="C51" s="78"/>
      <c r="D51" s="78"/>
      <c r="E51" s="28"/>
      <c r="F51" s="39">
        <f t="shared" ref="F51:K51" si="34">SUM(F44:F50)</f>
        <v>1854</v>
      </c>
      <c r="G51" s="39">
        <f t="shared" si="34"/>
        <v>1019</v>
      </c>
      <c r="H51" s="39">
        <f t="shared" si="34"/>
        <v>835</v>
      </c>
      <c r="I51" s="39">
        <f t="shared" si="34"/>
        <v>1101</v>
      </c>
      <c r="J51" s="68">
        <f t="shared" si="34"/>
        <v>955</v>
      </c>
      <c r="K51" s="39">
        <f t="shared" si="34"/>
        <v>1165</v>
      </c>
      <c r="L51" s="107">
        <f t="shared" ref="L51:Q51" si="35">IF(SUM(L44:L50)&gt;100,"－",SUM(L44:L50))</f>
        <v>100</v>
      </c>
      <c r="M51" s="6">
        <f t="shared" si="35"/>
        <v>99.999999999999986</v>
      </c>
      <c r="N51" s="6">
        <f t="shared" si="35"/>
        <v>100.00000000000001</v>
      </c>
      <c r="O51" s="6">
        <f t="shared" si="35"/>
        <v>100</v>
      </c>
      <c r="P51" s="6">
        <f t="shared" si="35"/>
        <v>100</v>
      </c>
      <c r="Q51" s="6">
        <f t="shared" si="35"/>
        <v>100.00000000000001</v>
      </c>
      <c r="R51" s="23"/>
      <c r="S51" s="365"/>
      <c r="T51" s="23"/>
      <c r="U51" s="23"/>
      <c r="V51" s="23"/>
      <c r="W51" s="44"/>
      <c r="X51" s="38" t="s">
        <v>1</v>
      </c>
      <c r="Y51" s="78"/>
      <c r="Z51" s="78"/>
      <c r="AA51" s="28"/>
      <c r="AB51" s="39">
        <f>SUM(AB44:AB50)</f>
        <v>1165</v>
      </c>
      <c r="AC51" s="39">
        <f>SUM(AC44:AC50)</f>
        <v>835</v>
      </c>
      <c r="AD51" s="68">
        <f>SUM(AD44:AD50)</f>
        <v>955</v>
      </c>
      <c r="AE51" s="107">
        <f>IF(SUM(AE44:AE50)&gt;100,"－",SUM(AE44:AE50))</f>
        <v>100.00000000000001</v>
      </c>
      <c r="AF51" s="6">
        <f>IF(SUM(AF44:AF50)&gt;100,"－",SUM(AF44:AF50))</f>
        <v>100.00000000000001</v>
      </c>
      <c r="AG51" s="6">
        <f>IF(SUM(AG44:AG50)&gt;100,"－",SUM(AG44:AG50))</f>
        <v>100</v>
      </c>
      <c r="AH51" s="365"/>
      <c r="AI51" s="23"/>
      <c r="AJ51" s="23"/>
      <c r="AK51" s="23"/>
    </row>
    <row r="52" spans="1:37" ht="15" customHeight="1" x14ac:dyDescent="0.15">
      <c r="B52" s="38" t="s">
        <v>83</v>
      </c>
      <c r="C52" s="78"/>
      <c r="D52" s="78"/>
      <c r="E52" s="29"/>
      <c r="F52" s="41">
        <v>88.764512430033747</v>
      </c>
      <c r="G52" s="71">
        <v>88.82571015330376</v>
      </c>
      <c r="H52" s="71">
        <v>88.689657796263532</v>
      </c>
      <c r="I52" s="71">
        <v>87.477327804131306</v>
      </c>
      <c r="J52" s="71">
        <v>86.806407462578548</v>
      </c>
      <c r="K52" s="41">
        <v>89.199175214382734</v>
      </c>
      <c r="L52" s="14"/>
      <c r="M52" s="14"/>
      <c r="N52" s="14"/>
      <c r="O52" s="14"/>
      <c r="P52" s="14"/>
      <c r="Q52" s="14"/>
      <c r="R52" s="14"/>
      <c r="S52" s="14"/>
      <c r="T52" s="14"/>
      <c r="U52" s="14"/>
      <c r="V52" s="14"/>
      <c r="W52" s="44"/>
      <c r="X52" s="38" t="s">
        <v>83</v>
      </c>
      <c r="Y52" s="78"/>
      <c r="Z52" s="78"/>
      <c r="AA52" s="29"/>
      <c r="AB52" s="41">
        <f>K52</f>
        <v>89.199175214382734</v>
      </c>
      <c r="AC52" s="71">
        <f>H52</f>
        <v>88.689657796263532</v>
      </c>
      <c r="AD52" s="71">
        <f>J52</f>
        <v>86.806407462578548</v>
      </c>
      <c r="AE52" s="14"/>
      <c r="AF52" s="14"/>
      <c r="AG52" s="14"/>
      <c r="AH52" s="14"/>
      <c r="AI52" s="14"/>
      <c r="AJ52" s="14"/>
      <c r="AK52" s="14"/>
    </row>
    <row r="53" spans="1:37" ht="15" customHeight="1" x14ac:dyDescent="0.15">
      <c r="B53" s="38" t="s">
        <v>323</v>
      </c>
      <c r="C53" s="78"/>
      <c r="D53" s="78"/>
      <c r="E53" s="29"/>
      <c r="F53" s="41">
        <v>90.263229563653084</v>
      </c>
      <c r="G53" s="71">
        <v>90.144407264812855</v>
      </c>
      <c r="H53" s="71">
        <v>90.345190730743326</v>
      </c>
      <c r="I53" s="71">
        <v>89.016159015702726</v>
      </c>
      <c r="J53" s="71">
        <v>88.323925921620045</v>
      </c>
      <c r="K53" s="41">
        <v>90.53470079135775</v>
      </c>
      <c r="L53" s="14"/>
      <c r="M53" s="14"/>
      <c r="N53" s="14"/>
      <c r="O53" s="14"/>
      <c r="P53" s="14"/>
      <c r="Q53" s="14"/>
      <c r="R53" s="14"/>
      <c r="S53" s="14"/>
      <c r="T53" s="14"/>
      <c r="U53" s="14"/>
      <c r="V53" s="14"/>
      <c r="W53" s="44"/>
      <c r="X53" s="38" t="s">
        <v>323</v>
      </c>
      <c r="Y53" s="78"/>
      <c r="Z53" s="78"/>
      <c r="AA53" s="29"/>
      <c r="AB53" s="41">
        <f>K53</f>
        <v>90.53470079135775</v>
      </c>
      <c r="AC53" s="71">
        <f>H53</f>
        <v>90.345190730743326</v>
      </c>
      <c r="AD53" s="71">
        <f>J53</f>
        <v>88.323925921620045</v>
      </c>
      <c r="AE53" s="14"/>
      <c r="AF53" s="14"/>
      <c r="AG53" s="14"/>
      <c r="AH53" s="14"/>
      <c r="AI53" s="14"/>
      <c r="AJ53" s="14"/>
      <c r="AK53" s="14"/>
    </row>
    <row r="54" spans="1:37" ht="15" customHeight="1" x14ac:dyDescent="0.15">
      <c r="B54" s="38" t="s">
        <v>135</v>
      </c>
      <c r="C54" s="78"/>
      <c r="D54" s="78"/>
      <c r="E54" s="29"/>
      <c r="F54" s="41">
        <v>14.285714285714285</v>
      </c>
      <c r="G54" s="71">
        <v>32.608695652173914</v>
      </c>
      <c r="H54" s="71">
        <v>14.285714285714285</v>
      </c>
      <c r="I54" s="71">
        <v>21.5</v>
      </c>
      <c r="J54" s="71">
        <v>21.5</v>
      </c>
      <c r="K54" s="41">
        <v>32.608695652173914</v>
      </c>
      <c r="L54" s="14"/>
      <c r="M54" s="14"/>
      <c r="N54" s="14"/>
      <c r="O54" s="14"/>
      <c r="P54" s="14"/>
      <c r="Q54" s="14"/>
      <c r="R54" s="14"/>
      <c r="S54" s="14"/>
      <c r="T54" s="14"/>
      <c r="U54" s="14"/>
      <c r="V54" s="14"/>
      <c r="W54" s="44"/>
      <c r="X54" s="38" t="s">
        <v>135</v>
      </c>
      <c r="Y54" s="78"/>
      <c r="Z54" s="78"/>
      <c r="AA54" s="29"/>
      <c r="AB54" s="41">
        <f>K54</f>
        <v>32.608695652173914</v>
      </c>
      <c r="AC54" s="71">
        <f>H54</f>
        <v>14.285714285714285</v>
      </c>
      <c r="AD54" s="71">
        <f>J54</f>
        <v>21.5</v>
      </c>
      <c r="AE54" s="14"/>
      <c r="AF54" s="14"/>
      <c r="AG54" s="14"/>
      <c r="AH54" s="14"/>
      <c r="AI54" s="14"/>
      <c r="AJ54" s="14"/>
      <c r="AK54" s="14"/>
    </row>
    <row r="55" spans="1:37" ht="15" customHeight="1" x14ac:dyDescent="0.15">
      <c r="B55" s="62"/>
      <c r="C55" s="62"/>
      <c r="D55" s="62"/>
      <c r="E55" s="53"/>
      <c r="F55" s="14"/>
      <c r="G55" s="14"/>
      <c r="H55" s="14"/>
      <c r="I55" s="14"/>
      <c r="J55" s="14"/>
      <c r="K55" s="14"/>
      <c r="L55" s="14"/>
      <c r="M55" s="44"/>
      <c r="W55" s="44"/>
      <c r="X55" s="62"/>
      <c r="Y55" s="62"/>
      <c r="Z55" s="62"/>
      <c r="AA55" s="53"/>
      <c r="AB55" s="14"/>
      <c r="AC55" s="14"/>
      <c r="AD55" s="14"/>
      <c r="AE55" s="14"/>
      <c r="AF55" s="14"/>
      <c r="AG55" s="14"/>
      <c r="AH55" s="14"/>
      <c r="AI55" s="44"/>
    </row>
    <row r="56" spans="1:37" ht="15" customHeight="1" x14ac:dyDescent="0.15">
      <c r="A56" s="1" t="s">
        <v>634</v>
      </c>
      <c r="B56" s="22"/>
      <c r="C56" s="22"/>
      <c r="D56" s="22"/>
      <c r="H56" s="7"/>
      <c r="W56" s="44"/>
      <c r="X56" s="22"/>
      <c r="Y56" s="22"/>
      <c r="Z56" s="22"/>
      <c r="AD56" s="7"/>
    </row>
    <row r="57" spans="1:37" ht="13.7" customHeight="1" x14ac:dyDescent="0.15">
      <c r="B57" s="64"/>
      <c r="C57" s="33"/>
      <c r="D57" s="33"/>
      <c r="E57" s="328"/>
      <c r="F57" s="329"/>
      <c r="G57" s="86" t="s">
        <v>147</v>
      </c>
      <c r="H57" s="86"/>
      <c r="I57" s="329"/>
      <c r="J57" s="335"/>
      <c r="K57" s="330"/>
      <c r="L57" s="329"/>
      <c r="M57" s="86" t="s">
        <v>3</v>
      </c>
      <c r="N57" s="86"/>
      <c r="O57" s="329"/>
      <c r="P57" s="335"/>
      <c r="Q57" s="329"/>
      <c r="R57" s="329"/>
      <c r="S57" s="211" t="s">
        <v>293</v>
      </c>
      <c r="T57" s="86"/>
      <c r="U57" s="329"/>
      <c r="V57" s="331"/>
      <c r="W57" s="44"/>
      <c r="X57" s="64"/>
      <c r="Y57" s="33"/>
      <c r="Z57" s="33"/>
      <c r="AA57" s="79"/>
      <c r="AB57" s="83" t="s">
        <v>147</v>
      </c>
      <c r="AC57" s="86"/>
      <c r="AD57" s="101"/>
      <c r="AE57" s="83" t="s">
        <v>3</v>
      </c>
      <c r="AF57" s="97"/>
      <c r="AG57" s="86"/>
      <c r="AH57" s="123" t="s">
        <v>293</v>
      </c>
      <c r="AI57" s="84"/>
    </row>
    <row r="58" spans="1:37" ht="21" x14ac:dyDescent="0.15">
      <c r="B58" s="92"/>
      <c r="C58" s="45"/>
      <c r="D58" s="45"/>
      <c r="E58" s="94" t="s">
        <v>389</v>
      </c>
      <c r="F58" s="94" t="s">
        <v>183</v>
      </c>
      <c r="G58" s="94" t="s">
        <v>184</v>
      </c>
      <c r="H58" s="94" t="s">
        <v>391</v>
      </c>
      <c r="I58" s="99" t="s">
        <v>186</v>
      </c>
      <c r="J58" s="94" t="s">
        <v>590</v>
      </c>
      <c r="K58" s="102" t="s">
        <v>389</v>
      </c>
      <c r="L58" s="94" t="s">
        <v>183</v>
      </c>
      <c r="M58" s="94" t="s">
        <v>184</v>
      </c>
      <c r="N58" s="94" t="s">
        <v>391</v>
      </c>
      <c r="O58" s="99" t="s">
        <v>186</v>
      </c>
      <c r="P58" s="334" t="s">
        <v>590</v>
      </c>
      <c r="Q58" s="102" t="s">
        <v>389</v>
      </c>
      <c r="R58" s="94" t="s">
        <v>183</v>
      </c>
      <c r="S58" s="94" t="s">
        <v>184</v>
      </c>
      <c r="T58" s="94" t="s">
        <v>391</v>
      </c>
      <c r="U58" s="122" t="s">
        <v>186</v>
      </c>
      <c r="V58" s="122" t="s">
        <v>590</v>
      </c>
      <c r="W58" s="44"/>
      <c r="X58" s="92"/>
      <c r="Y58" s="45"/>
      <c r="Z58" s="45"/>
      <c r="AA58" s="94" t="s">
        <v>518</v>
      </c>
      <c r="AB58" s="94" t="s">
        <v>184</v>
      </c>
      <c r="AC58" s="99" t="s">
        <v>186</v>
      </c>
      <c r="AD58" s="102" t="s">
        <v>518</v>
      </c>
      <c r="AE58" s="94" t="s">
        <v>184</v>
      </c>
      <c r="AF58" s="98" t="s">
        <v>186</v>
      </c>
      <c r="AG58" s="102" t="s">
        <v>518</v>
      </c>
      <c r="AH58" s="94" t="s">
        <v>184</v>
      </c>
      <c r="AI58" s="122" t="s">
        <v>186</v>
      </c>
    </row>
    <row r="59" spans="1:37" ht="11.25" x14ac:dyDescent="0.15">
      <c r="B59" s="92"/>
      <c r="C59" s="45"/>
      <c r="D59" s="45"/>
      <c r="E59" s="94"/>
      <c r="F59" s="94"/>
      <c r="G59" s="94"/>
      <c r="H59" s="94"/>
      <c r="I59" s="99"/>
      <c r="J59" s="94"/>
      <c r="K59" s="270">
        <v>1800</v>
      </c>
      <c r="L59" s="271">
        <v>999</v>
      </c>
      <c r="M59" s="271">
        <v>801</v>
      </c>
      <c r="N59" s="271">
        <v>1061</v>
      </c>
      <c r="O59" s="332">
        <v>919</v>
      </c>
      <c r="P59" s="272">
        <v>1141</v>
      </c>
      <c r="Q59" s="95"/>
      <c r="R59" s="94"/>
      <c r="S59" s="94"/>
      <c r="T59" s="94"/>
      <c r="U59" s="94"/>
      <c r="V59" s="94"/>
      <c r="W59" s="44"/>
      <c r="X59" s="92"/>
      <c r="Y59" s="45"/>
      <c r="Z59" s="45"/>
      <c r="AA59" s="94"/>
      <c r="AB59" s="94"/>
      <c r="AC59" s="99"/>
      <c r="AD59" s="270">
        <f>P59</f>
        <v>1141</v>
      </c>
      <c r="AE59" s="271">
        <f>M59</f>
        <v>801</v>
      </c>
      <c r="AF59" s="272">
        <f>O59</f>
        <v>919</v>
      </c>
      <c r="AG59" s="95"/>
      <c r="AH59" s="94"/>
      <c r="AI59" s="94"/>
    </row>
    <row r="60" spans="1:37" ht="12" customHeight="1" x14ac:dyDescent="0.15">
      <c r="B60" s="65"/>
      <c r="C60" s="36"/>
      <c r="D60" s="36"/>
      <c r="E60" s="37"/>
      <c r="F60" s="37"/>
      <c r="G60" s="37"/>
      <c r="H60" s="37"/>
      <c r="I60" s="66"/>
      <c r="J60" s="37"/>
      <c r="K60" s="178">
        <f t="shared" ref="K60:P60" si="36">E68</f>
        <v>74605</v>
      </c>
      <c r="L60" s="174">
        <f t="shared" si="36"/>
        <v>53106</v>
      </c>
      <c r="M60" s="174">
        <f t="shared" si="36"/>
        <v>21499</v>
      </c>
      <c r="N60" s="174">
        <f t="shared" si="36"/>
        <v>38472</v>
      </c>
      <c r="O60" s="333">
        <f t="shared" si="36"/>
        <v>31031</v>
      </c>
      <c r="P60" s="175">
        <f t="shared" si="36"/>
        <v>60547</v>
      </c>
      <c r="Q60" s="124"/>
      <c r="R60" s="37"/>
      <c r="S60" s="37"/>
      <c r="T60" s="37"/>
      <c r="U60" s="37"/>
      <c r="V60" s="37"/>
      <c r="W60" s="44"/>
      <c r="X60" s="65"/>
      <c r="Y60" s="36"/>
      <c r="Z60" s="36"/>
      <c r="AA60" s="37"/>
      <c r="AB60" s="37"/>
      <c r="AC60" s="66"/>
      <c r="AD60" s="178">
        <f>P60</f>
        <v>60547</v>
      </c>
      <c r="AE60" s="174">
        <f>M60</f>
        <v>21499</v>
      </c>
      <c r="AF60" s="175">
        <f>O60</f>
        <v>31031</v>
      </c>
      <c r="AG60" s="124"/>
      <c r="AH60" s="37"/>
      <c r="AI60" s="37"/>
    </row>
    <row r="61" spans="1:37" ht="15" customHeight="1" x14ac:dyDescent="0.15">
      <c r="B61" s="32" t="s">
        <v>378</v>
      </c>
      <c r="C61" s="195"/>
      <c r="D61" s="195"/>
      <c r="E61" s="17">
        <v>922</v>
      </c>
      <c r="F61" s="17">
        <v>337</v>
      </c>
      <c r="G61" s="127">
        <v>585</v>
      </c>
      <c r="H61" s="8">
        <v>533</v>
      </c>
      <c r="I61" s="127">
        <v>478</v>
      </c>
      <c r="J61" s="17">
        <v>392</v>
      </c>
      <c r="K61" s="130">
        <f t="shared" ref="K61:P67" si="37">E61/K$60*100</f>
        <v>1.2358421017358086</v>
      </c>
      <c r="L61" s="3">
        <f t="shared" si="37"/>
        <v>0.63457989681015325</v>
      </c>
      <c r="M61" s="156">
        <f t="shared" si="37"/>
        <v>2.7210567933392249</v>
      </c>
      <c r="N61" s="11">
        <f t="shared" si="37"/>
        <v>1.3854231648991475</v>
      </c>
      <c r="O61" s="156">
        <f t="shared" si="37"/>
        <v>1.5403950887821856</v>
      </c>
      <c r="P61" s="125">
        <f t="shared" si="37"/>
        <v>0.64743092143293646</v>
      </c>
      <c r="Q61" s="80">
        <v>0.51222222222222225</v>
      </c>
      <c r="R61" s="3">
        <v>0.33733733733733734</v>
      </c>
      <c r="S61" s="156">
        <v>0.7303370786516854</v>
      </c>
      <c r="T61" s="11">
        <v>0.50235626767200758</v>
      </c>
      <c r="U61" s="15">
        <v>0.52013057671381935</v>
      </c>
      <c r="V61" s="15">
        <v>0.34355828220858897</v>
      </c>
      <c r="W61" s="44"/>
      <c r="X61" s="32" t="s">
        <v>378</v>
      </c>
      <c r="Y61" s="195"/>
      <c r="Z61" s="195"/>
      <c r="AA61" s="17">
        <f t="shared" ref="AA61:AA67" si="38">J61</f>
        <v>392</v>
      </c>
      <c r="AB61" s="127">
        <f t="shared" ref="AB61:AB67" si="39">G61</f>
        <v>585</v>
      </c>
      <c r="AC61" s="127">
        <f t="shared" ref="AC61:AC67" si="40">I61</f>
        <v>478</v>
      </c>
      <c r="AD61" s="130">
        <f>P61</f>
        <v>0.64743092143293646</v>
      </c>
      <c r="AE61" s="156">
        <f>M61</f>
        <v>2.7210567933392249</v>
      </c>
      <c r="AF61" s="125">
        <f>O61</f>
        <v>1.5403950887821856</v>
      </c>
      <c r="AG61" s="80">
        <f t="shared" ref="AG61:AG67" si="41">V61</f>
        <v>0.34355828220858897</v>
      </c>
      <c r="AH61" s="156">
        <f t="shared" ref="AH61:AH67" si="42">S61</f>
        <v>0.7303370786516854</v>
      </c>
      <c r="AI61" s="15">
        <f t="shared" ref="AI61:AI67" si="43">U61</f>
        <v>0.52013057671381935</v>
      </c>
    </row>
    <row r="62" spans="1:37" ht="15" customHeight="1" x14ac:dyDescent="0.15">
      <c r="B62" s="34" t="s">
        <v>379</v>
      </c>
      <c r="C62" s="195"/>
      <c r="D62" s="195"/>
      <c r="E62" s="18">
        <v>3945</v>
      </c>
      <c r="F62" s="18">
        <v>1987</v>
      </c>
      <c r="G62" s="133">
        <v>1958</v>
      </c>
      <c r="H62" s="9">
        <v>2480</v>
      </c>
      <c r="I62" s="133">
        <v>2077</v>
      </c>
      <c r="J62" s="18">
        <v>2390</v>
      </c>
      <c r="K62" s="130">
        <f t="shared" si="37"/>
        <v>5.287849339856578</v>
      </c>
      <c r="L62" s="4">
        <f t="shared" si="37"/>
        <v>3.7415734568598653</v>
      </c>
      <c r="M62" s="157">
        <f t="shared" si="37"/>
        <v>9.1074003442020555</v>
      </c>
      <c r="N62" s="12">
        <f t="shared" si="37"/>
        <v>6.4462466209191103</v>
      </c>
      <c r="O62" s="157">
        <f t="shared" si="37"/>
        <v>6.6933066933066927</v>
      </c>
      <c r="P62" s="134">
        <f t="shared" si="37"/>
        <v>3.9473466893487705</v>
      </c>
      <c r="Q62" s="80">
        <v>2.1916666666666669</v>
      </c>
      <c r="R62" s="4">
        <v>1.9889889889889889</v>
      </c>
      <c r="S62" s="157">
        <v>2.4444444444444446</v>
      </c>
      <c r="T62" s="12">
        <v>2.3374175306314799</v>
      </c>
      <c r="U62" s="16">
        <v>2.2600652883569099</v>
      </c>
      <c r="V62" s="16">
        <v>2.0946538124452236</v>
      </c>
      <c r="W62" s="44"/>
      <c r="X62" s="34" t="s">
        <v>379</v>
      </c>
      <c r="Y62" s="195"/>
      <c r="Z62" s="195"/>
      <c r="AA62" s="18">
        <f t="shared" si="38"/>
        <v>2390</v>
      </c>
      <c r="AB62" s="133">
        <f t="shared" si="39"/>
        <v>1958</v>
      </c>
      <c r="AC62" s="133">
        <f t="shared" si="40"/>
        <v>2077</v>
      </c>
      <c r="AD62" s="130">
        <f t="shared" ref="AD62:AD67" si="44">P62</f>
        <v>3.9473466893487705</v>
      </c>
      <c r="AE62" s="157">
        <f t="shared" ref="AE62:AE67" si="45">M62</f>
        <v>9.1074003442020555</v>
      </c>
      <c r="AF62" s="134">
        <f t="shared" ref="AF62:AF67" si="46">O62</f>
        <v>6.6933066933066927</v>
      </c>
      <c r="AG62" s="80">
        <f t="shared" si="41"/>
        <v>2.0946538124452236</v>
      </c>
      <c r="AH62" s="157">
        <f t="shared" si="42"/>
        <v>2.4444444444444446</v>
      </c>
      <c r="AI62" s="16">
        <f t="shared" si="43"/>
        <v>2.2600652883569099</v>
      </c>
    </row>
    <row r="63" spans="1:37" ht="15" customHeight="1" x14ac:dyDescent="0.15">
      <c r="B63" s="34" t="s">
        <v>380</v>
      </c>
      <c r="C63" s="195"/>
      <c r="D63" s="195"/>
      <c r="E63" s="18">
        <v>5724</v>
      </c>
      <c r="F63" s="18">
        <v>3388</v>
      </c>
      <c r="G63" s="133">
        <v>2336</v>
      </c>
      <c r="H63" s="9">
        <v>3211</v>
      </c>
      <c r="I63" s="133">
        <v>2686</v>
      </c>
      <c r="J63" s="18">
        <v>3913</v>
      </c>
      <c r="K63" s="130">
        <f t="shared" si="37"/>
        <v>7.6724080155485552</v>
      </c>
      <c r="L63" s="4">
        <f t="shared" si="37"/>
        <v>6.3796934433020756</v>
      </c>
      <c r="M63" s="157">
        <f t="shared" si="37"/>
        <v>10.865621656821247</v>
      </c>
      <c r="N63" s="12">
        <f t="shared" si="37"/>
        <v>8.3463297982948639</v>
      </c>
      <c r="O63" s="157">
        <f t="shared" si="37"/>
        <v>8.6558602687634956</v>
      </c>
      <c r="P63" s="134">
        <f t="shared" si="37"/>
        <v>6.4627479478752043</v>
      </c>
      <c r="Q63" s="80">
        <v>3.18</v>
      </c>
      <c r="R63" s="4">
        <v>3.3913913913913913</v>
      </c>
      <c r="S63" s="157">
        <v>2.916354556803995</v>
      </c>
      <c r="T63" s="12">
        <v>3.0263901979264842</v>
      </c>
      <c r="U63" s="16">
        <v>2.9227421109902068</v>
      </c>
      <c r="V63" s="16">
        <v>3.4294478527607364</v>
      </c>
      <c r="W63" s="44"/>
      <c r="X63" s="34" t="s">
        <v>380</v>
      </c>
      <c r="Y63" s="195"/>
      <c r="Z63" s="195"/>
      <c r="AA63" s="18">
        <f t="shared" si="38"/>
        <v>3913</v>
      </c>
      <c r="AB63" s="133">
        <f t="shared" si="39"/>
        <v>2336</v>
      </c>
      <c r="AC63" s="133">
        <f t="shared" si="40"/>
        <v>2686</v>
      </c>
      <c r="AD63" s="130">
        <f t="shared" si="44"/>
        <v>6.4627479478752043</v>
      </c>
      <c r="AE63" s="157">
        <f t="shared" si="45"/>
        <v>10.865621656821247</v>
      </c>
      <c r="AF63" s="134">
        <f t="shared" si="46"/>
        <v>8.6558602687634956</v>
      </c>
      <c r="AG63" s="80">
        <f t="shared" si="41"/>
        <v>3.4294478527607364</v>
      </c>
      <c r="AH63" s="157">
        <f t="shared" si="42"/>
        <v>2.916354556803995</v>
      </c>
      <c r="AI63" s="16">
        <f t="shared" si="43"/>
        <v>2.9227421109902068</v>
      </c>
    </row>
    <row r="64" spans="1:37" ht="15" customHeight="1" x14ac:dyDescent="0.15">
      <c r="B64" s="34" t="s">
        <v>381</v>
      </c>
      <c r="C64" s="195"/>
      <c r="D64" s="195"/>
      <c r="E64" s="18">
        <v>10580</v>
      </c>
      <c r="F64" s="18">
        <v>6839</v>
      </c>
      <c r="G64" s="133">
        <v>3741</v>
      </c>
      <c r="H64" s="9">
        <v>5772</v>
      </c>
      <c r="I64" s="133">
        <v>4776</v>
      </c>
      <c r="J64" s="18">
        <v>7835</v>
      </c>
      <c r="K64" s="130">
        <f t="shared" si="37"/>
        <v>14.181355137055156</v>
      </c>
      <c r="L64" s="4">
        <f t="shared" si="37"/>
        <v>12.878017549806048</v>
      </c>
      <c r="M64" s="157">
        <f t="shared" si="37"/>
        <v>17.4008093399693</v>
      </c>
      <c r="N64" s="12">
        <f t="shared" si="37"/>
        <v>15.003119151590768</v>
      </c>
      <c r="O64" s="157">
        <f t="shared" si="37"/>
        <v>15.391060552350874</v>
      </c>
      <c r="P64" s="134">
        <f t="shared" si="37"/>
        <v>12.940360381191471</v>
      </c>
      <c r="Q64" s="80">
        <v>5.8777777777777782</v>
      </c>
      <c r="R64" s="4">
        <v>6.8458458458458455</v>
      </c>
      <c r="S64" s="157">
        <v>4.6704119850187267</v>
      </c>
      <c r="T64" s="12">
        <v>5.4401508011310087</v>
      </c>
      <c r="U64" s="16">
        <v>5.1969532100108813</v>
      </c>
      <c r="V64" s="16">
        <v>6.8667835232252408</v>
      </c>
      <c r="W64" s="44"/>
      <c r="X64" s="34" t="s">
        <v>381</v>
      </c>
      <c r="Y64" s="195"/>
      <c r="Z64" s="195"/>
      <c r="AA64" s="18">
        <f t="shared" si="38"/>
        <v>7835</v>
      </c>
      <c r="AB64" s="133">
        <f t="shared" si="39"/>
        <v>3741</v>
      </c>
      <c r="AC64" s="133">
        <f t="shared" si="40"/>
        <v>4776</v>
      </c>
      <c r="AD64" s="130">
        <f t="shared" si="44"/>
        <v>12.940360381191471</v>
      </c>
      <c r="AE64" s="157">
        <f t="shared" si="45"/>
        <v>17.4008093399693</v>
      </c>
      <c r="AF64" s="134">
        <f t="shared" si="46"/>
        <v>15.391060552350874</v>
      </c>
      <c r="AG64" s="80">
        <f t="shared" si="41"/>
        <v>6.8667835232252408</v>
      </c>
      <c r="AH64" s="157">
        <f t="shared" si="42"/>
        <v>4.6704119850187267</v>
      </c>
      <c r="AI64" s="16">
        <f t="shared" si="43"/>
        <v>5.1969532100108813</v>
      </c>
    </row>
    <row r="65" spans="1:35" ht="15" customHeight="1" x14ac:dyDescent="0.15">
      <c r="B65" s="34" t="s">
        <v>382</v>
      </c>
      <c r="C65" s="195"/>
      <c r="D65" s="195"/>
      <c r="E65" s="18">
        <v>19866</v>
      </c>
      <c r="F65" s="18">
        <v>14142</v>
      </c>
      <c r="G65" s="133">
        <v>5724</v>
      </c>
      <c r="H65" s="9">
        <v>10217</v>
      </c>
      <c r="I65" s="133">
        <v>8096</v>
      </c>
      <c r="J65" s="18">
        <v>16263</v>
      </c>
      <c r="K65" s="130">
        <f t="shared" si="37"/>
        <v>26.628242074927954</v>
      </c>
      <c r="L65" s="4">
        <f t="shared" si="37"/>
        <v>26.629759349226077</v>
      </c>
      <c r="M65" s="157">
        <f t="shared" si="37"/>
        <v>26.624494162519184</v>
      </c>
      <c r="N65" s="12">
        <f t="shared" si="37"/>
        <v>26.55697650239135</v>
      </c>
      <c r="O65" s="157">
        <f t="shared" si="37"/>
        <v>26.090038993264802</v>
      </c>
      <c r="P65" s="134">
        <f t="shared" si="37"/>
        <v>26.8601251919996</v>
      </c>
      <c r="Q65" s="80">
        <v>11.036666666666667</v>
      </c>
      <c r="R65" s="4">
        <v>14.156156156156156</v>
      </c>
      <c r="S65" s="157">
        <v>7.1460674157303368</v>
      </c>
      <c r="T65" s="12">
        <v>9.6295947219604141</v>
      </c>
      <c r="U65" s="16">
        <v>8.8095756256800879</v>
      </c>
      <c r="V65" s="16">
        <v>14.253286590709903</v>
      </c>
      <c r="W65" s="44"/>
      <c r="X65" s="34" t="s">
        <v>382</v>
      </c>
      <c r="Y65" s="195"/>
      <c r="Z65" s="195"/>
      <c r="AA65" s="18">
        <f t="shared" si="38"/>
        <v>16263</v>
      </c>
      <c r="AB65" s="133">
        <f t="shared" si="39"/>
        <v>5724</v>
      </c>
      <c r="AC65" s="133">
        <f t="shared" si="40"/>
        <v>8096</v>
      </c>
      <c r="AD65" s="130">
        <f t="shared" si="44"/>
        <v>26.8601251919996</v>
      </c>
      <c r="AE65" s="157">
        <f t="shared" si="45"/>
        <v>26.624494162519184</v>
      </c>
      <c r="AF65" s="134">
        <f t="shared" si="46"/>
        <v>26.090038993264802</v>
      </c>
      <c r="AG65" s="80">
        <f t="shared" si="41"/>
        <v>14.253286590709903</v>
      </c>
      <c r="AH65" s="157">
        <f t="shared" si="42"/>
        <v>7.1460674157303368</v>
      </c>
      <c r="AI65" s="16">
        <f t="shared" si="43"/>
        <v>8.8095756256800879</v>
      </c>
    </row>
    <row r="66" spans="1:35" ht="15" customHeight="1" x14ac:dyDescent="0.15">
      <c r="B66" s="34" t="s">
        <v>383</v>
      </c>
      <c r="C66" s="195"/>
      <c r="D66" s="195"/>
      <c r="E66" s="18">
        <v>31958</v>
      </c>
      <c r="F66" s="18">
        <v>25144</v>
      </c>
      <c r="G66" s="133">
        <v>6814</v>
      </c>
      <c r="H66" s="9">
        <v>13124</v>
      </c>
      <c r="I66" s="133">
        <v>9917</v>
      </c>
      <c r="J66" s="18">
        <v>28351</v>
      </c>
      <c r="K66" s="130">
        <f t="shared" si="37"/>
        <v>42.83627102741103</v>
      </c>
      <c r="L66" s="4">
        <f t="shared" si="37"/>
        <v>47.346815802357547</v>
      </c>
      <c r="M66" s="157">
        <f t="shared" si="37"/>
        <v>31.69449741848458</v>
      </c>
      <c r="N66" s="12">
        <f t="shared" si="37"/>
        <v>34.113121231025161</v>
      </c>
      <c r="O66" s="157">
        <f t="shared" si="37"/>
        <v>31.95836421642873</v>
      </c>
      <c r="P66" s="134">
        <f t="shared" si="37"/>
        <v>46.824780748839743</v>
      </c>
      <c r="Q66" s="80">
        <v>17.754444444444445</v>
      </c>
      <c r="R66" s="4">
        <v>25.169169169169169</v>
      </c>
      <c r="S66" s="157">
        <v>8.5068664169787773</v>
      </c>
      <c r="T66" s="12">
        <v>12.369462770970783</v>
      </c>
      <c r="U66" s="16">
        <v>10.791077257889009</v>
      </c>
      <c r="V66" s="16">
        <v>24.847502191060475</v>
      </c>
      <c r="W66" s="44"/>
      <c r="X66" s="34" t="s">
        <v>383</v>
      </c>
      <c r="Y66" s="195"/>
      <c r="Z66" s="195"/>
      <c r="AA66" s="18">
        <f t="shared" si="38"/>
        <v>28351</v>
      </c>
      <c r="AB66" s="133">
        <f t="shared" si="39"/>
        <v>6814</v>
      </c>
      <c r="AC66" s="133">
        <f t="shared" si="40"/>
        <v>9917</v>
      </c>
      <c r="AD66" s="130">
        <f t="shared" si="44"/>
        <v>46.824780748839743</v>
      </c>
      <c r="AE66" s="157">
        <f t="shared" si="45"/>
        <v>31.69449741848458</v>
      </c>
      <c r="AF66" s="134">
        <f t="shared" si="46"/>
        <v>31.95836421642873</v>
      </c>
      <c r="AG66" s="80">
        <f t="shared" si="41"/>
        <v>24.847502191060475</v>
      </c>
      <c r="AH66" s="157">
        <f t="shared" si="42"/>
        <v>8.5068664169787773</v>
      </c>
      <c r="AI66" s="16">
        <f t="shared" si="43"/>
        <v>10.791077257889009</v>
      </c>
    </row>
    <row r="67" spans="1:35" ht="15" customHeight="1" x14ac:dyDescent="0.15">
      <c r="B67" s="35" t="s">
        <v>57</v>
      </c>
      <c r="C67" s="195"/>
      <c r="D67" s="195"/>
      <c r="E67" s="18">
        <v>1610</v>
      </c>
      <c r="F67" s="18">
        <v>1269</v>
      </c>
      <c r="G67" s="67">
        <v>341</v>
      </c>
      <c r="H67" s="18">
        <v>3135</v>
      </c>
      <c r="I67" s="67">
        <v>3001</v>
      </c>
      <c r="J67" s="18">
        <v>1403</v>
      </c>
      <c r="K67" s="130">
        <f t="shared" si="37"/>
        <v>2.1580323034649154</v>
      </c>
      <c r="L67" s="4">
        <f t="shared" si="37"/>
        <v>2.3895605016382331</v>
      </c>
      <c r="M67" s="158">
        <f t="shared" si="37"/>
        <v>1.5861202846644031</v>
      </c>
      <c r="N67" s="4">
        <f t="shared" si="37"/>
        <v>8.1487835308796015</v>
      </c>
      <c r="O67" s="158">
        <f t="shared" si="37"/>
        <v>9.6709741871032193</v>
      </c>
      <c r="P67" s="126">
        <f t="shared" si="37"/>
        <v>2.3172081193122698</v>
      </c>
      <c r="Q67" s="80">
        <v>0.89444444444444449</v>
      </c>
      <c r="R67" s="4">
        <v>1.2702702702702702</v>
      </c>
      <c r="S67" s="158">
        <v>0.4257178526841448</v>
      </c>
      <c r="T67" s="4">
        <v>2.9547596606974551</v>
      </c>
      <c r="U67" s="4">
        <v>3.2655059847660501</v>
      </c>
      <c r="V67" s="4">
        <v>1.2296231375985978</v>
      </c>
      <c r="W67" s="44"/>
      <c r="X67" s="35" t="s">
        <v>57</v>
      </c>
      <c r="Y67" s="195"/>
      <c r="Z67" s="195"/>
      <c r="AA67" s="18">
        <f t="shared" si="38"/>
        <v>1403</v>
      </c>
      <c r="AB67" s="67">
        <f t="shared" si="39"/>
        <v>341</v>
      </c>
      <c r="AC67" s="67">
        <f t="shared" si="40"/>
        <v>3001</v>
      </c>
      <c r="AD67" s="130">
        <f t="shared" si="44"/>
        <v>2.3172081193122698</v>
      </c>
      <c r="AE67" s="158">
        <f t="shared" si="45"/>
        <v>1.5861202846644031</v>
      </c>
      <c r="AF67" s="126">
        <f t="shared" si="46"/>
        <v>9.6709741871032193</v>
      </c>
      <c r="AG67" s="80">
        <f t="shared" si="41"/>
        <v>1.2296231375985978</v>
      </c>
      <c r="AH67" s="158">
        <f t="shared" si="42"/>
        <v>0.4257178526841448</v>
      </c>
      <c r="AI67" s="4">
        <f t="shared" si="43"/>
        <v>3.2655059847660501</v>
      </c>
    </row>
    <row r="68" spans="1:35" ht="15" customHeight="1" x14ac:dyDescent="0.15">
      <c r="B68" s="38" t="s">
        <v>1</v>
      </c>
      <c r="C68" s="78"/>
      <c r="D68" s="78"/>
      <c r="E68" s="47">
        <f t="shared" ref="E68:V68" si="47">SUM(E61:E67)</f>
        <v>74605</v>
      </c>
      <c r="F68" s="47">
        <f t="shared" si="47"/>
        <v>53106</v>
      </c>
      <c r="G68" s="128">
        <f t="shared" si="47"/>
        <v>21499</v>
      </c>
      <c r="H68" s="47">
        <f t="shared" si="47"/>
        <v>38472</v>
      </c>
      <c r="I68" s="128">
        <f t="shared" si="47"/>
        <v>31031</v>
      </c>
      <c r="J68" s="47">
        <f t="shared" si="47"/>
        <v>60547</v>
      </c>
      <c r="K68" s="131">
        <f t="shared" si="47"/>
        <v>100</v>
      </c>
      <c r="L68" s="71">
        <f t="shared" si="47"/>
        <v>99.999999999999986</v>
      </c>
      <c r="M68" s="166">
        <f t="shared" si="47"/>
        <v>99.999999999999986</v>
      </c>
      <c r="N68" s="71">
        <f t="shared" si="47"/>
        <v>100</v>
      </c>
      <c r="O68" s="166">
        <f t="shared" si="47"/>
        <v>100</v>
      </c>
      <c r="P68" s="129">
        <f t="shared" si="47"/>
        <v>99.999999999999986</v>
      </c>
      <c r="Q68" s="132">
        <f t="shared" si="47"/>
        <v>41.447222222222223</v>
      </c>
      <c r="R68" s="71">
        <f t="shared" si="47"/>
        <v>53.159159159159159</v>
      </c>
      <c r="S68" s="166">
        <f t="shared" si="47"/>
        <v>26.840199750312109</v>
      </c>
      <c r="T68" s="71">
        <f t="shared" si="47"/>
        <v>36.260131950989631</v>
      </c>
      <c r="U68" s="71">
        <f t="shared" si="47"/>
        <v>33.766050054406961</v>
      </c>
      <c r="V68" s="71">
        <f t="shared" si="47"/>
        <v>53.064855390008766</v>
      </c>
      <c r="W68" s="44"/>
      <c r="X68" s="38" t="s">
        <v>1</v>
      </c>
      <c r="Y68" s="78"/>
      <c r="Z68" s="78"/>
      <c r="AA68" s="47">
        <f t="shared" ref="AA68:AI68" si="48">SUM(AA61:AA67)</f>
        <v>60547</v>
      </c>
      <c r="AB68" s="128">
        <f t="shared" si="48"/>
        <v>21499</v>
      </c>
      <c r="AC68" s="128">
        <f t="shared" si="48"/>
        <v>31031</v>
      </c>
      <c r="AD68" s="131">
        <f t="shared" si="48"/>
        <v>99.999999999999986</v>
      </c>
      <c r="AE68" s="166">
        <f t="shared" si="48"/>
        <v>99.999999999999986</v>
      </c>
      <c r="AF68" s="129">
        <f t="shared" si="48"/>
        <v>100</v>
      </c>
      <c r="AG68" s="132">
        <f t="shared" si="48"/>
        <v>53.064855390008766</v>
      </c>
      <c r="AH68" s="166">
        <f t="shared" si="48"/>
        <v>26.840199750312109</v>
      </c>
      <c r="AI68" s="71">
        <f t="shared" si="48"/>
        <v>33.766050054406961</v>
      </c>
    </row>
    <row r="69" spans="1:35" ht="15" customHeight="1" x14ac:dyDescent="0.15">
      <c r="B69" s="62"/>
      <c r="C69" s="62"/>
      <c r="D69" s="62"/>
      <c r="E69" s="108"/>
      <c r="F69" s="108"/>
      <c r="G69" s="108"/>
      <c r="H69" s="108"/>
      <c r="I69" s="108"/>
      <c r="J69" s="108"/>
      <c r="K69" s="90"/>
      <c r="L69" s="54"/>
      <c r="M69" s="23"/>
      <c r="W69" s="44"/>
      <c r="X69" s="62"/>
      <c r="Y69" s="62"/>
      <c r="Z69" s="62"/>
      <c r="AA69" s="108"/>
      <c r="AB69" s="108"/>
      <c r="AC69" s="108"/>
      <c r="AD69" s="90"/>
      <c r="AE69" s="23"/>
    </row>
    <row r="70" spans="1:35" ht="15" customHeight="1" x14ac:dyDescent="0.15">
      <c r="A70" s="1" t="s">
        <v>635</v>
      </c>
      <c r="B70" s="22"/>
      <c r="C70" s="22"/>
      <c r="D70" s="22"/>
      <c r="E70" s="22"/>
      <c r="H70" s="7"/>
      <c r="I70" s="7"/>
      <c r="J70" s="22"/>
      <c r="Q70" s="161"/>
      <c r="R70" s="161"/>
      <c r="S70" s="161"/>
      <c r="T70" s="161"/>
      <c r="U70" s="161"/>
      <c r="V70" s="161"/>
      <c r="W70" s="44"/>
      <c r="X70" s="22"/>
      <c r="Y70" s="22"/>
      <c r="Z70" s="22"/>
      <c r="AA70" s="22"/>
      <c r="AG70" s="161"/>
      <c r="AH70" s="161"/>
      <c r="AI70" s="161"/>
    </row>
    <row r="71" spans="1:35" ht="13.7" customHeight="1" x14ac:dyDescent="0.15">
      <c r="B71" s="64"/>
      <c r="C71" s="33"/>
      <c r="D71" s="33"/>
      <c r="E71" s="328"/>
      <c r="F71" s="329"/>
      <c r="G71" s="86" t="s">
        <v>147</v>
      </c>
      <c r="H71" s="86"/>
      <c r="I71" s="329"/>
      <c r="J71" s="335"/>
      <c r="K71" s="330"/>
      <c r="L71" s="329"/>
      <c r="M71" s="86" t="s">
        <v>3</v>
      </c>
      <c r="N71" s="86"/>
      <c r="O71" s="329"/>
      <c r="P71" s="335"/>
      <c r="Q71" s="329"/>
      <c r="R71" s="329"/>
      <c r="S71" s="211" t="s">
        <v>293</v>
      </c>
      <c r="T71" s="86"/>
      <c r="U71" s="329"/>
      <c r="V71" s="331"/>
      <c r="W71" s="44"/>
      <c r="X71" s="64"/>
      <c r="Y71" s="33"/>
      <c r="Z71" s="33"/>
      <c r="AA71" s="79"/>
      <c r="AB71" s="83" t="s">
        <v>147</v>
      </c>
      <c r="AC71" s="86"/>
      <c r="AD71" s="101"/>
      <c r="AE71" s="83" t="s">
        <v>3</v>
      </c>
      <c r="AF71" s="97"/>
      <c r="AG71" s="86"/>
      <c r="AH71" s="123" t="s">
        <v>293</v>
      </c>
      <c r="AI71" s="84"/>
    </row>
    <row r="72" spans="1:35" ht="21" x14ac:dyDescent="0.15">
      <c r="B72" s="92"/>
      <c r="C72" s="45"/>
      <c r="D72" s="45"/>
      <c r="E72" s="94" t="s">
        <v>389</v>
      </c>
      <c r="F72" s="94" t="s">
        <v>183</v>
      </c>
      <c r="G72" s="94" t="s">
        <v>184</v>
      </c>
      <c r="H72" s="94" t="s">
        <v>391</v>
      </c>
      <c r="I72" s="99" t="s">
        <v>186</v>
      </c>
      <c r="J72" s="94" t="s">
        <v>590</v>
      </c>
      <c r="K72" s="102" t="s">
        <v>389</v>
      </c>
      <c r="L72" s="94" t="s">
        <v>183</v>
      </c>
      <c r="M72" s="94" t="s">
        <v>184</v>
      </c>
      <c r="N72" s="94" t="s">
        <v>391</v>
      </c>
      <c r="O72" s="99" t="s">
        <v>186</v>
      </c>
      <c r="P72" s="334" t="s">
        <v>590</v>
      </c>
      <c r="Q72" s="102" t="s">
        <v>389</v>
      </c>
      <c r="R72" s="94" t="s">
        <v>183</v>
      </c>
      <c r="S72" s="94" t="s">
        <v>184</v>
      </c>
      <c r="T72" s="94" t="s">
        <v>391</v>
      </c>
      <c r="U72" s="122" t="s">
        <v>186</v>
      </c>
      <c r="V72" s="122" t="s">
        <v>590</v>
      </c>
      <c r="W72" s="44"/>
      <c r="X72" s="92"/>
      <c r="Y72" s="45"/>
      <c r="Z72" s="45"/>
      <c r="AA72" s="94" t="s">
        <v>518</v>
      </c>
      <c r="AB72" s="94" t="s">
        <v>184</v>
      </c>
      <c r="AC72" s="99" t="s">
        <v>186</v>
      </c>
      <c r="AD72" s="102" t="s">
        <v>518</v>
      </c>
      <c r="AE72" s="94" t="s">
        <v>184</v>
      </c>
      <c r="AF72" s="98" t="s">
        <v>186</v>
      </c>
      <c r="AG72" s="102" t="s">
        <v>518</v>
      </c>
      <c r="AH72" s="94" t="s">
        <v>184</v>
      </c>
      <c r="AI72" s="122" t="s">
        <v>186</v>
      </c>
    </row>
    <row r="73" spans="1:35" ht="11.25" x14ac:dyDescent="0.15">
      <c r="B73" s="92"/>
      <c r="C73" s="45"/>
      <c r="D73" s="45"/>
      <c r="E73" s="94"/>
      <c r="F73" s="94"/>
      <c r="G73" s="94"/>
      <c r="H73" s="94"/>
      <c r="I73" s="99"/>
      <c r="J73" s="94"/>
      <c r="K73" s="270">
        <v>1800</v>
      </c>
      <c r="L73" s="271">
        <v>1001</v>
      </c>
      <c r="M73" s="271">
        <v>799</v>
      </c>
      <c r="N73" s="271">
        <v>1063</v>
      </c>
      <c r="O73" s="332">
        <v>920</v>
      </c>
      <c r="P73" s="272">
        <v>1144</v>
      </c>
      <c r="Q73" s="95"/>
      <c r="R73" s="94"/>
      <c r="S73" s="94"/>
      <c r="T73" s="94"/>
      <c r="U73" s="94"/>
      <c r="V73" s="94"/>
      <c r="W73" s="44"/>
      <c r="X73" s="92"/>
      <c r="Y73" s="45"/>
      <c r="Z73" s="45"/>
      <c r="AA73" s="94"/>
      <c r="AB73" s="94"/>
      <c r="AC73" s="99"/>
      <c r="AD73" s="270">
        <f>P73</f>
        <v>1144</v>
      </c>
      <c r="AE73" s="271">
        <f>M73</f>
        <v>799</v>
      </c>
      <c r="AF73" s="272">
        <f>O73</f>
        <v>920</v>
      </c>
      <c r="AG73" s="95"/>
      <c r="AH73" s="94"/>
      <c r="AI73" s="94"/>
    </row>
    <row r="74" spans="1:35" ht="12" customHeight="1" x14ac:dyDescent="0.15">
      <c r="B74" s="65"/>
      <c r="C74" s="36"/>
      <c r="D74" s="36"/>
      <c r="E74" s="37"/>
      <c r="F74" s="37"/>
      <c r="G74" s="37"/>
      <c r="H74" s="37"/>
      <c r="I74" s="66"/>
      <c r="J74" s="37"/>
      <c r="K74" s="178">
        <f t="shared" ref="K74:P74" si="49">E84</f>
        <v>74499</v>
      </c>
      <c r="L74" s="174">
        <f t="shared" si="49"/>
        <v>53078</v>
      </c>
      <c r="M74" s="174">
        <f t="shared" si="49"/>
        <v>21421</v>
      </c>
      <c r="N74" s="174">
        <f t="shared" si="49"/>
        <v>38529</v>
      </c>
      <c r="O74" s="333">
        <f t="shared" si="49"/>
        <v>31010</v>
      </c>
      <c r="P74" s="175">
        <f t="shared" si="49"/>
        <v>60597</v>
      </c>
      <c r="Q74" s="124"/>
      <c r="R74" s="37"/>
      <c r="S74" s="37"/>
      <c r="T74" s="37"/>
      <c r="U74" s="37"/>
      <c r="V74" s="37"/>
      <c r="W74" s="44"/>
      <c r="X74" s="65"/>
      <c r="Y74" s="36"/>
      <c r="Z74" s="36"/>
      <c r="AA74" s="37"/>
      <c r="AB74" s="37"/>
      <c r="AC74" s="66"/>
      <c r="AD74" s="178">
        <f>P74</f>
        <v>60597</v>
      </c>
      <c r="AE74" s="174">
        <f>M74</f>
        <v>21421</v>
      </c>
      <c r="AF74" s="175">
        <f>O74</f>
        <v>31010</v>
      </c>
      <c r="AG74" s="124"/>
      <c r="AH74" s="37"/>
      <c r="AI74" s="37"/>
    </row>
    <row r="75" spans="1:35" ht="15" customHeight="1" x14ac:dyDescent="0.15">
      <c r="B75" s="32" t="s">
        <v>297</v>
      </c>
      <c r="C75" s="195"/>
      <c r="D75" s="195"/>
      <c r="E75" s="17">
        <v>4691</v>
      </c>
      <c r="F75" s="17">
        <v>3471</v>
      </c>
      <c r="G75" s="127">
        <v>1220</v>
      </c>
      <c r="H75" s="8">
        <v>5085</v>
      </c>
      <c r="I75" s="127">
        <v>4843</v>
      </c>
      <c r="J75" s="17">
        <v>3713</v>
      </c>
      <c r="K75" s="130">
        <f t="shared" ref="K75:K83" si="50">E75/K$74*100</f>
        <v>6.296728815151881</v>
      </c>
      <c r="L75" s="3">
        <f t="shared" ref="L75:L83" si="51">F75/L$74*100</f>
        <v>6.5394325332529482</v>
      </c>
      <c r="M75" s="156">
        <f t="shared" ref="M75:M83" si="52">G75/M$74*100</f>
        <v>5.695345688810046</v>
      </c>
      <c r="N75" s="11">
        <f t="shared" ref="N75:N83" si="53">H75/N$74*100</f>
        <v>13.197850969399674</v>
      </c>
      <c r="O75" s="156">
        <f t="shared" ref="O75:O83" si="54">I75/O$74*100</f>
        <v>15.617542728152209</v>
      </c>
      <c r="P75" s="125">
        <f t="shared" ref="P75:P83" si="55">J75/P$74*100</f>
        <v>6.127366041223163</v>
      </c>
      <c r="Q75" s="80">
        <v>2.6061111111111113</v>
      </c>
      <c r="R75" s="3">
        <v>3.4675324675324677</v>
      </c>
      <c r="S75" s="156">
        <v>1.5269086357947435</v>
      </c>
      <c r="T75" s="11">
        <v>4.783631232361242</v>
      </c>
      <c r="U75" s="15">
        <v>5.2641304347826088</v>
      </c>
      <c r="V75" s="15">
        <v>3.2456293706293708</v>
      </c>
      <c r="W75" s="44"/>
      <c r="X75" s="32" t="s">
        <v>297</v>
      </c>
      <c r="Y75" s="195"/>
      <c r="Z75" s="195"/>
      <c r="AA75" s="17">
        <f t="shared" ref="AA75:AA83" si="56">J75</f>
        <v>3713</v>
      </c>
      <c r="AB75" s="127">
        <f t="shared" ref="AB75:AB83" si="57">G75</f>
        <v>1220</v>
      </c>
      <c r="AC75" s="127">
        <f t="shared" ref="AC75:AC83" si="58">I75</f>
        <v>4843</v>
      </c>
      <c r="AD75" s="130">
        <f>P75</f>
        <v>6.127366041223163</v>
      </c>
      <c r="AE75" s="156">
        <f>M75</f>
        <v>5.695345688810046</v>
      </c>
      <c r="AF75" s="125">
        <f>O75</f>
        <v>15.617542728152209</v>
      </c>
      <c r="AG75" s="80">
        <f t="shared" ref="AG75:AG83" si="59">V75</f>
        <v>3.2456293706293708</v>
      </c>
      <c r="AH75" s="156">
        <f t="shared" ref="AH75:AH83" si="60">S75</f>
        <v>1.5269086357947435</v>
      </c>
      <c r="AI75" s="15">
        <f t="shared" ref="AI75:AI83" si="61">U75</f>
        <v>5.2641304347826088</v>
      </c>
    </row>
    <row r="76" spans="1:35" ht="15" customHeight="1" x14ac:dyDescent="0.15">
      <c r="B76" s="34" t="s">
        <v>58</v>
      </c>
      <c r="C76" s="195"/>
      <c r="D76" s="195"/>
      <c r="E76" s="18">
        <v>3703</v>
      </c>
      <c r="F76" s="18">
        <v>3207</v>
      </c>
      <c r="G76" s="133">
        <v>496</v>
      </c>
      <c r="H76" s="9">
        <v>2276</v>
      </c>
      <c r="I76" s="133">
        <v>1717</v>
      </c>
      <c r="J76" s="18">
        <v>3766</v>
      </c>
      <c r="K76" s="130">
        <f t="shared" si="50"/>
        <v>4.9705365172686884</v>
      </c>
      <c r="L76" s="4">
        <f t="shared" si="51"/>
        <v>6.0420513206978406</v>
      </c>
      <c r="M76" s="157">
        <f t="shared" si="52"/>
        <v>2.3154848046309695</v>
      </c>
      <c r="N76" s="12">
        <f t="shared" si="53"/>
        <v>5.9072387033143867</v>
      </c>
      <c r="O76" s="157">
        <f t="shared" si="54"/>
        <v>5.5369235730409549</v>
      </c>
      <c r="P76" s="134">
        <f t="shared" si="55"/>
        <v>6.2148291169529841</v>
      </c>
      <c r="Q76" s="80">
        <v>2.0572222222222223</v>
      </c>
      <c r="R76" s="4">
        <v>3.203796203796204</v>
      </c>
      <c r="S76" s="157">
        <v>0.6207759699624531</v>
      </c>
      <c r="T76" s="12">
        <v>2.1411100658513642</v>
      </c>
      <c r="U76" s="16">
        <v>1.866304347826087</v>
      </c>
      <c r="V76" s="16">
        <v>3.2919580419580421</v>
      </c>
      <c r="W76" s="44"/>
      <c r="X76" s="34" t="s">
        <v>58</v>
      </c>
      <c r="Y76" s="195"/>
      <c r="Z76" s="195"/>
      <c r="AA76" s="18">
        <f t="shared" si="56"/>
        <v>3766</v>
      </c>
      <c r="AB76" s="133">
        <f t="shared" si="57"/>
        <v>496</v>
      </c>
      <c r="AC76" s="133">
        <f t="shared" si="58"/>
        <v>1717</v>
      </c>
      <c r="AD76" s="130">
        <f t="shared" ref="AD76:AD83" si="62">P76</f>
        <v>6.2148291169529841</v>
      </c>
      <c r="AE76" s="157">
        <f t="shared" ref="AE76:AE83" si="63">M76</f>
        <v>2.3154848046309695</v>
      </c>
      <c r="AF76" s="134">
        <f t="shared" ref="AF76:AF83" si="64">O76</f>
        <v>5.5369235730409549</v>
      </c>
      <c r="AG76" s="80">
        <f t="shared" si="59"/>
        <v>3.2919580419580421</v>
      </c>
      <c r="AH76" s="157">
        <f t="shared" si="60"/>
        <v>0.6207759699624531</v>
      </c>
      <c r="AI76" s="16">
        <f t="shared" si="61"/>
        <v>1.866304347826087</v>
      </c>
    </row>
    <row r="77" spans="1:35" ht="15" customHeight="1" x14ac:dyDescent="0.15">
      <c r="B77" s="34" t="s">
        <v>59</v>
      </c>
      <c r="C77" s="195"/>
      <c r="D77" s="195"/>
      <c r="E77" s="18">
        <v>3212</v>
      </c>
      <c r="F77" s="18">
        <v>2611</v>
      </c>
      <c r="G77" s="133">
        <v>601</v>
      </c>
      <c r="H77" s="9">
        <v>2426</v>
      </c>
      <c r="I77" s="133">
        <v>1955</v>
      </c>
      <c r="J77" s="18">
        <v>3082</v>
      </c>
      <c r="K77" s="130">
        <f t="shared" si="50"/>
        <v>4.3114672680170205</v>
      </c>
      <c r="L77" s="4">
        <f t="shared" si="51"/>
        <v>4.9191755529597954</v>
      </c>
      <c r="M77" s="157">
        <f t="shared" si="52"/>
        <v>2.805657999159703</v>
      </c>
      <c r="N77" s="12">
        <f t="shared" si="53"/>
        <v>6.296555841054789</v>
      </c>
      <c r="O77" s="157">
        <f t="shared" si="54"/>
        <v>6.3044179297000973</v>
      </c>
      <c r="P77" s="134">
        <f t="shared" si="55"/>
        <v>5.0860603660247206</v>
      </c>
      <c r="Q77" s="80">
        <v>1.7844444444444445</v>
      </c>
      <c r="R77" s="4">
        <v>2.6083916083916083</v>
      </c>
      <c r="S77" s="157">
        <v>0.75219023779724659</v>
      </c>
      <c r="T77" s="12">
        <v>2.282220131702728</v>
      </c>
      <c r="U77" s="16">
        <v>2.125</v>
      </c>
      <c r="V77" s="16">
        <v>2.6940559440559442</v>
      </c>
      <c r="W77" s="44"/>
      <c r="X77" s="34" t="s">
        <v>59</v>
      </c>
      <c r="Y77" s="195"/>
      <c r="Z77" s="195"/>
      <c r="AA77" s="18">
        <f t="shared" si="56"/>
        <v>3082</v>
      </c>
      <c r="AB77" s="133">
        <f t="shared" si="57"/>
        <v>601</v>
      </c>
      <c r="AC77" s="133">
        <f t="shared" si="58"/>
        <v>1955</v>
      </c>
      <c r="AD77" s="130">
        <f t="shared" si="62"/>
        <v>5.0860603660247206</v>
      </c>
      <c r="AE77" s="157">
        <f t="shared" si="63"/>
        <v>2.805657999159703</v>
      </c>
      <c r="AF77" s="134">
        <f t="shared" si="64"/>
        <v>6.3044179297000973</v>
      </c>
      <c r="AG77" s="80">
        <f t="shared" si="59"/>
        <v>2.6940559440559442</v>
      </c>
      <c r="AH77" s="157">
        <f t="shared" si="60"/>
        <v>0.75219023779724659</v>
      </c>
      <c r="AI77" s="16">
        <f t="shared" si="61"/>
        <v>2.125</v>
      </c>
    </row>
    <row r="78" spans="1:35" ht="15" customHeight="1" x14ac:dyDescent="0.15">
      <c r="B78" s="34" t="s">
        <v>60</v>
      </c>
      <c r="C78" s="195"/>
      <c r="D78" s="195"/>
      <c r="E78" s="18">
        <v>13944</v>
      </c>
      <c r="F78" s="18">
        <v>10567</v>
      </c>
      <c r="G78" s="133">
        <v>3377</v>
      </c>
      <c r="H78" s="9">
        <v>8068</v>
      </c>
      <c r="I78" s="133">
        <v>6242</v>
      </c>
      <c r="J78" s="18">
        <v>12393</v>
      </c>
      <c r="K78" s="130">
        <f t="shared" si="50"/>
        <v>18.717029758788708</v>
      </c>
      <c r="L78" s="4">
        <f t="shared" si="51"/>
        <v>19.908436640415992</v>
      </c>
      <c r="M78" s="157">
        <f t="shared" si="52"/>
        <v>15.764903599271744</v>
      </c>
      <c r="N78" s="12">
        <f t="shared" si="53"/>
        <v>20.940071115263827</v>
      </c>
      <c r="O78" s="157">
        <f t="shared" si="54"/>
        <v>20.128990648178007</v>
      </c>
      <c r="P78" s="134">
        <f t="shared" si="55"/>
        <v>20.451507500371306</v>
      </c>
      <c r="Q78" s="80">
        <v>7.746666666666667</v>
      </c>
      <c r="R78" s="4">
        <v>10.556443556443556</v>
      </c>
      <c r="S78" s="157">
        <v>4.226533166458073</v>
      </c>
      <c r="T78" s="12">
        <v>7.5898400752587021</v>
      </c>
      <c r="U78" s="16">
        <v>6.784782608695652</v>
      </c>
      <c r="V78" s="16">
        <v>10.833041958041958</v>
      </c>
      <c r="W78" s="44"/>
      <c r="X78" s="34" t="s">
        <v>60</v>
      </c>
      <c r="Y78" s="195"/>
      <c r="Z78" s="195"/>
      <c r="AA78" s="18">
        <f t="shared" si="56"/>
        <v>12393</v>
      </c>
      <c r="AB78" s="133">
        <f t="shared" si="57"/>
        <v>3377</v>
      </c>
      <c r="AC78" s="133">
        <f t="shared" si="58"/>
        <v>6242</v>
      </c>
      <c r="AD78" s="130">
        <f t="shared" si="62"/>
        <v>20.451507500371306</v>
      </c>
      <c r="AE78" s="157">
        <f t="shared" si="63"/>
        <v>15.764903599271744</v>
      </c>
      <c r="AF78" s="134">
        <f t="shared" si="64"/>
        <v>20.128990648178007</v>
      </c>
      <c r="AG78" s="80">
        <f t="shared" si="59"/>
        <v>10.833041958041958</v>
      </c>
      <c r="AH78" s="157">
        <f t="shared" si="60"/>
        <v>4.226533166458073</v>
      </c>
      <c r="AI78" s="16">
        <f t="shared" si="61"/>
        <v>6.784782608695652</v>
      </c>
    </row>
    <row r="79" spans="1:35" ht="15" customHeight="1" x14ac:dyDescent="0.15">
      <c r="B79" s="34" t="s">
        <v>61</v>
      </c>
      <c r="C79" s="195"/>
      <c r="D79" s="195"/>
      <c r="E79" s="18">
        <v>13156</v>
      </c>
      <c r="F79" s="18">
        <v>9143</v>
      </c>
      <c r="G79" s="133">
        <v>4013</v>
      </c>
      <c r="H79" s="9">
        <v>7013</v>
      </c>
      <c r="I79" s="133">
        <v>5541</v>
      </c>
      <c r="J79" s="18">
        <v>10615</v>
      </c>
      <c r="K79" s="130">
        <f t="shared" si="50"/>
        <v>17.659297440234099</v>
      </c>
      <c r="L79" s="4">
        <f t="shared" si="51"/>
        <v>17.225592524209652</v>
      </c>
      <c r="M79" s="157">
        <f t="shared" si="52"/>
        <v>18.733952663274355</v>
      </c>
      <c r="N79" s="12">
        <f t="shared" si="53"/>
        <v>18.201873913156323</v>
      </c>
      <c r="O79" s="157">
        <f t="shared" si="54"/>
        <v>17.868429538858432</v>
      </c>
      <c r="P79" s="134">
        <f t="shared" si="55"/>
        <v>17.517368846642572</v>
      </c>
      <c r="Q79" s="80">
        <v>7.3088888888888892</v>
      </c>
      <c r="R79" s="4">
        <v>9.1338661338661336</v>
      </c>
      <c r="S79" s="157">
        <v>5.0225281602002507</v>
      </c>
      <c r="T79" s="12">
        <v>6.5973659454374411</v>
      </c>
      <c r="U79" s="16">
        <v>6.0228260869565213</v>
      </c>
      <c r="V79" s="16">
        <v>9.2788461538461533</v>
      </c>
      <c r="W79" s="44"/>
      <c r="X79" s="34" t="s">
        <v>61</v>
      </c>
      <c r="Y79" s="195"/>
      <c r="Z79" s="195"/>
      <c r="AA79" s="18">
        <f t="shared" si="56"/>
        <v>10615</v>
      </c>
      <c r="AB79" s="133">
        <f t="shared" si="57"/>
        <v>4013</v>
      </c>
      <c r="AC79" s="133">
        <f t="shared" si="58"/>
        <v>5541</v>
      </c>
      <c r="AD79" s="130">
        <f t="shared" si="62"/>
        <v>17.517368846642572</v>
      </c>
      <c r="AE79" s="157">
        <f t="shared" si="63"/>
        <v>18.733952663274355</v>
      </c>
      <c r="AF79" s="134">
        <f t="shared" si="64"/>
        <v>17.868429538858432</v>
      </c>
      <c r="AG79" s="80">
        <f t="shared" si="59"/>
        <v>9.2788461538461533</v>
      </c>
      <c r="AH79" s="157">
        <f t="shared" si="60"/>
        <v>5.0225281602002507</v>
      </c>
      <c r="AI79" s="16">
        <f t="shared" si="61"/>
        <v>6.0228260869565213</v>
      </c>
    </row>
    <row r="80" spans="1:35" ht="15" customHeight="1" x14ac:dyDescent="0.15">
      <c r="B80" s="34" t="s">
        <v>62</v>
      </c>
      <c r="C80" s="195"/>
      <c r="D80" s="195"/>
      <c r="E80" s="18">
        <v>12250</v>
      </c>
      <c r="F80" s="18">
        <v>8301</v>
      </c>
      <c r="G80" s="133">
        <v>3949</v>
      </c>
      <c r="H80" s="9">
        <v>5211</v>
      </c>
      <c r="I80" s="133">
        <v>4120</v>
      </c>
      <c r="J80" s="18">
        <v>9392</v>
      </c>
      <c r="K80" s="130">
        <f t="shared" si="50"/>
        <v>16.443173733875621</v>
      </c>
      <c r="L80" s="4">
        <f t="shared" si="51"/>
        <v>15.639247899317985</v>
      </c>
      <c r="M80" s="157">
        <f t="shared" si="52"/>
        <v>18.43518043041875</v>
      </c>
      <c r="N80" s="12">
        <f t="shared" si="53"/>
        <v>13.524877365101611</v>
      </c>
      <c r="O80" s="157">
        <f t="shared" si="54"/>
        <v>13.28603676233473</v>
      </c>
      <c r="P80" s="134">
        <f t="shared" si="55"/>
        <v>15.499117118009142</v>
      </c>
      <c r="Q80" s="80">
        <v>6.8055555555555554</v>
      </c>
      <c r="R80" s="4">
        <v>8.2927072927072931</v>
      </c>
      <c r="S80" s="157">
        <v>4.9424280350438048</v>
      </c>
      <c r="T80" s="12">
        <v>4.9021636876763877</v>
      </c>
      <c r="U80" s="16">
        <v>4.4782608695652177</v>
      </c>
      <c r="V80" s="16">
        <v>8.20979020979021</v>
      </c>
      <c r="W80" s="44"/>
      <c r="X80" s="34" t="s">
        <v>62</v>
      </c>
      <c r="Y80" s="195"/>
      <c r="Z80" s="195"/>
      <c r="AA80" s="18">
        <f t="shared" si="56"/>
        <v>9392</v>
      </c>
      <c r="AB80" s="133">
        <f t="shared" si="57"/>
        <v>3949</v>
      </c>
      <c r="AC80" s="133">
        <f t="shared" si="58"/>
        <v>4120</v>
      </c>
      <c r="AD80" s="130">
        <f t="shared" si="62"/>
        <v>15.499117118009142</v>
      </c>
      <c r="AE80" s="157">
        <f t="shared" si="63"/>
        <v>18.43518043041875</v>
      </c>
      <c r="AF80" s="134">
        <f t="shared" si="64"/>
        <v>13.28603676233473</v>
      </c>
      <c r="AG80" s="80">
        <f t="shared" si="59"/>
        <v>8.20979020979021</v>
      </c>
      <c r="AH80" s="157">
        <f t="shared" si="60"/>
        <v>4.9424280350438048</v>
      </c>
      <c r="AI80" s="16">
        <f t="shared" si="61"/>
        <v>4.4782608695652177</v>
      </c>
    </row>
    <row r="81" spans="1:35" ht="15" customHeight="1" x14ac:dyDescent="0.15">
      <c r="B81" s="34" t="s">
        <v>63</v>
      </c>
      <c r="C81" s="195"/>
      <c r="D81" s="195"/>
      <c r="E81" s="18">
        <v>13353</v>
      </c>
      <c r="F81" s="18">
        <v>9018</v>
      </c>
      <c r="G81" s="133">
        <v>4335</v>
      </c>
      <c r="H81" s="9">
        <v>4736</v>
      </c>
      <c r="I81" s="133">
        <v>3557</v>
      </c>
      <c r="J81" s="18">
        <v>10197</v>
      </c>
      <c r="K81" s="130">
        <f t="shared" si="50"/>
        <v>17.923730519872748</v>
      </c>
      <c r="L81" s="4">
        <f t="shared" si="51"/>
        <v>16.990090056143789</v>
      </c>
      <c r="M81" s="157">
        <f t="shared" si="52"/>
        <v>20.237150459829138</v>
      </c>
      <c r="N81" s="12">
        <f t="shared" si="53"/>
        <v>12.292039762257001</v>
      </c>
      <c r="O81" s="157">
        <f t="shared" si="54"/>
        <v>11.470493389229281</v>
      </c>
      <c r="P81" s="134">
        <f t="shared" si="55"/>
        <v>16.827565721075302</v>
      </c>
      <c r="Q81" s="80">
        <v>7.418333333333333</v>
      </c>
      <c r="R81" s="4">
        <v>9.0089910089910088</v>
      </c>
      <c r="S81" s="157">
        <v>5.4255319148936172</v>
      </c>
      <c r="T81" s="12">
        <v>4.455315145813735</v>
      </c>
      <c r="U81" s="16">
        <v>3.866304347826087</v>
      </c>
      <c r="V81" s="16">
        <v>8.9134615384615383</v>
      </c>
      <c r="W81" s="44"/>
      <c r="X81" s="34" t="s">
        <v>63</v>
      </c>
      <c r="Y81" s="195"/>
      <c r="Z81" s="195"/>
      <c r="AA81" s="18">
        <f t="shared" si="56"/>
        <v>10197</v>
      </c>
      <c r="AB81" s="133">
        <f t="shared" si="57"/>
        <v>4335</v>
      </c>
      <c r="AC81" s="133">
        <f t="shared" si="58"/>
        <v>3557</v>
      </c>
      <c r="AD81" s="130">
        <f t="shared" si="62"/>
        <v>16.827565721075302</v>
      </c>
      <c r="AE81" s="157">
        <f t="shared" si="63"/>
        <v>20.237150459829138</v>
      </c>
      <c r="AF81" s="134">
        <f t="shared" si="64"/>
        <v>11.470493389229281</v>
      </c>
      <c r="AG81" s="80">
        <f t="shared" si="59"/>
        <v>8.9134615384615383</v>
      </c>
      <c r="AH81" s="157">
        <f t="shared" si="60"/>
        <v>5.4255319148936172</v>
      </c>
      <c r="AI81" s="16">
        <f t="shared" si="61"/>
        <v>3.866304347826087</v>
      </c>
    </row>
    <row r="82" spans="1:35" ht="15" customHeight="1" x14ac:dyDescent="0.15">
      <c r="B82" s="34" t="s">
        <v>64</v>
      </c>
      <c r="C82" s="195"/>
      <c r="D82" s="195"/>
      <c r="E82" s="18">
        <v>8565</v>
      </c>
      <c r="F82" s="18">
        <v>5329</v>
      </c>
      <c r="G82" s="133">
        <v>3236</v>
      </c>
      <c r="H82" s="9">
        <v>2730</v>
      </c>
      <c r="I82" s="133">
        <v>2079</v>
      </c>
      <c r="J82" s="18">
        <v>5980</v>
      </c>
      <c r="K82" s="130">
        <f t="shared" si="50"/>
        <v>11.496798614746506</v>
      </c>
      <c r="L82" s="4">
        <f t="shared" si="51"/>
        <v>10.039941218583971</v>
      </c>
      <c r="M82" s="157">
        <f t="shared" si="52"/>
        <v>15.106671023761727</v>
      </c>
      <c r="N82" s="12">
        <f t="shared" si="53"/>
        <v>7.08557190687534</v>
      </c>
      <c r="O82" s="157">
        <f t="shared" si="54"/>
        <v>6.704288939051918</v>
      </c>
      <c r="P82" s="134">
        <f t="shared" si="55"/>
        <v>9.8684753370628897</v>
      </c>
      <c r="Q82" s="80">
        <v>4.7583333333333337</v>
      </c>
      <c r="R82" s="4">
        <v>5.3236763236763238</v>
      </c>
      <c r="S82" s="157">
        <v>4.0500625782227786</v>
      </c>
      <c r="T82" s="12">
        <v>2.5682031984948259</v>
      </c>
      <c r="U82" s="16">
        <v>2.2597826086956521</v>
      </c>
      <c r="V82" s="16">
        <v>5.2272727272727275</v>
      </c>
      <c r="W82" s="44"/>
      <c r="X82" s="34" t="s">
        <v>64</v>
      </c>
      <c r="Y82" s="195"/>
      <c r="Z82" s="195"/>
      <c r="AA82" s="18">
        <f t="shared" si="56"/>
        <v>5980</v>
      </c>
      <c r="AB82" s="133">
        <f t="shared" si="57"/>
        <v>3236</v>
      </c>
      <c r="AC82" s="133">
        <f t="shared" si="58"/>
        <v>2079</v>
      </c>
      <c r="AD82" s="130">
        <f t="shared" si="62"/>
        <v>9.8684753370628897</v>
      </c>
      <c r="AE82" s="157">
        <f t="shared" si="63"/>
        <v>15.106671023761727</v>
      </c>
      <c r="AF82" s="134">
        <f t="shared" si="64"/>
        <v>6.704288939051918</v>
      </c>
      <c r="AG82" s="80">
        <f t="shared" si="59"/>
        <v>5.2272727272727275</v>
      </c>
      <c r="AH82" s="157">
        <f t="shared" si="60"/>
        <v>4.0500625782227786</v>
      </c>
      <c r="AI82" s="16">
        <f t="shared" si="61"/>
        <v>2.2597826086956521</v>
      </c>
    </row>
    <row r="83" spans="1:35" ht="15" customHeight="1" x14ac:dyDescent="0.15">
      <c r="B83" s="35" t="s">
        <v>65</v>
      </c>
      <c r="C83" s="195"/>
      <c r="D83" s="195"/>
      <c r="E83" s="18">
        <v>1625</v>
      </c>
      <c r="F83" s="18">
        <v>1431</v>
      </c>
      <c r="G83" s="67">
        <v>194</v>
      </c>
      <c r="H83" s="18">
        <v>984</v>
      </c>
      <c r="I83" s="67">
        <v>956</v>
      </c>
      <c r="J83" s="18">
        <v>1459</v>
      </c>
      <c r="K83" s="130">
        <f t="shared" si="50"/>
        <v>2.1812373320447254</v>
      </c>
      <c r="L83" s="4">
        <f t="shared" si="51"/>
        <v>2.696032254418026</v>
      </c>
      <c r="M83" s="158">
        <f t="shared" si="52"/>
        <v>0.9056533308435647</v>
      </c>
      <c r="N83" s="4">
        <f t="shared" si="53"/>
        <v>2.5539204235770456</v>
      </c>
      <c r="O83" s="158">
        <f t="shared" si="54"/>
        <v>3.0828764914543694</v>
      </c>
      <c r="P83" s="126">
        <f t="shared" si="55"/>
        <v>2.4077099526379193</v>
      </c>
      <c r="Q83" s="80">
        <v>0.90277777777777779</v>
      </c>
      <c r="R83" s="4">
        <v>1.4295704295704297</v>
      </c>
      <c r="S83" s="158">
        <v>0.2428035043804756</v>
      </c>
      <c r="T83" s="4">
        <v>0.92568203198494825</v>
      </c>
      <c r="U83" s="4">
        <v>1.0391304347826087</v>
      </c>
      <c r="V83" s="4">
        <v>1.2753496503496504</v>
      </c>
      <c r="W83" s="44"/>
      <c r="X83" s="35" t="s">
        <v>65</v>
      </c>
      <c r="Y83" s="195"/>
      <c r="Z83" s="195"/>
      <c r="AA83" s="18">
        <f t="shared" si="56"/>
        <v>1459</v>
      </c>
      <c r="AB83" s="67">
        <f t="shared" si="57"/>
        <v>194</v>
      </c>
      <c r="AC83" s="67">
        <f t="shared" si="58"/>
        <v>956</v>
      </c>
      <c r="AD83" s="130">
        <f t="shared" si="62"/>
        <v>2.4077099526379193</v>
      </c>
      <c r="AE83" s="158">
        <f t="shared" si="63"/>
        <v>0.9056533308435647</v>
      </c>
      <c r="AF83" s="126">
        <f t="shared" si="64"/>
        <v>3.0828764914543694</v>
      </c>
      <c r="AG83" s="80">
        <f t="shared" si="59"/>
        <v>1.2753496503496504</v>
      </c>
      <c r="AH83" s="158">
        <f t="shared" si="60"/>
        <v>0.2428035043804756</v>
      </c>
      <c r="AI83" s="4">
        <f t="shared" si="61"/>
        <v>1.0391304347826087</v>
      </c>
    </row>
    <row r="84" spans="1:35" ht="15" customHeight="1" x14ac:dyDescent="0.15">
      <c r="B84" s="38" t="s">
        <v>1</v>
      </c>
      <c r="C84" s="78"/>
      <c r="D84" s="78"/>
      <c r="E84" s="47">
        <f t="shared" ref="E84:V84" si="65">SUM(E75:E83)</f>
        <v>74499</v>
      </c>
      <c r="F84" s="47">
        <f t="shared" si="65"/>
        <v>53078</v>
      </c>
      <c r="G84" s="128">
        <f t="shared" si="65"/>
        <v>21421</v>
      </c>
      <c r="H84" s="47">
        <f t="shared" si="65"/>
        <v>38529</v>
      </c>
      <c r="I84" s="128">
        <f t="shared" si="65"/>
        <v>31010</v>
      </c>
      <c r="J84" s="47">
        <f t="shared" si="65"/>
        <v>60597</v>
      </c>
      <c r="K84" s="131">
        <f t="shared" si="65"/>
        <v>100.00000000000001</v>
      </c>
      <c r="L84" s="71">
        <f t="shared" si="65"/>
        <v>100</v>
      </c>
      <c r="M84" s="166">
        <f t="shared" si="65"/>
        <v>100</v>
      </c>
      <c r="N84" s="71">
        <f t="shared" si="65"/>
        <v>100</v>
      </c>
      <c r="O84" s="166">
        <f t="shared" si="65"/>
        <v>100</v>
      </c>
      <c r="P84" s="129">
        <f t="shared" si="65"/>
        <v>99.999999999999986</v>
      </c>
      <c r="Q84" s="132">
        <f t="shared" si="65"/>
        <v>41.388333333333335</v>
      </c>
      <c r="R84" s="71">
        <f t="shared" si="65"/>
        <v>53.024975024975028</v>
      </c>
      <c r="S84" s="166">
        <f t="shared" si="65"/>
        <v>26.809762202753443</v>
      </c>
      <c r="T84" s="71">
        <f t="shared" si="65"/>
        <v>36.245531514581373</v>
      </c>
      <c r="U84" s="71">
        <f t="shared" si="65"/>
        <v>33.70652173913043</v>
      </c>
      <c r="V84" s="71">
        <f t="shared" si="65"/>
        <v>52.9694055944056</v>
      </c>
      <c r="W84" s="44"/>
      <c r="X84" s="38" t="s">
        <v>1</v>
      </c>
      <c r="Y84" s="78"/>
      <c r="Z84" s="78"/>
      <c r="AA84" s="47">
        <f t="shared" ref="AA84:AI84" si="66">SUM(AA75:AA83)</f>
        <v>60597</v>
      </c>
      <c r="AB84" s="128">
        <f t="shared" si="66"/>
        <v>21421</v>
      </c>
      <c r="AC84" s="128">
        <f t="shared" si="66"/>
        <v>31010</v>
      </c>
      <c r="AD84" s="131">
        <f t="shared" si="66"/>
        <v>99.999999999999986</v>
      </c>
      <c r="AE84" s="166">
        <f t="shared" si="66"/>
        <v>100</v>
      </c>
      <c r="AF84" s="129">
        <f t="shared" si="66"/>
        <v>100</v>
      </c>
      <c r="AG84" s="132">
        <f t="shared" si="66"/>
        <v>52.9694055944056</v>
      </c>
      <c r="AH84" s="166">
        <f t="shared" si="66"/>
        <v>26.809762202753443</v>
      </c>
      <c r="AI84" s="71">
        <f t="shared" si="66"/>
        <v>33.70652173913043</v>
      </c>
    </row>
    <row r="85" spans="1:35" ht="15" customHeight="1" x14ac:dyDescent="0.15">
      <c r="B85" s="62"/>
      <c r="C85" s="62"/>
      <c r="D85" s="62"/>
      <c r="E85" s="62"/>
      <c r="F85" s="62"/>
      <c r="G85" s="45"/>
      <c r="H85" s="90"/>
      <c r="I85" s="90"/>
      <c r="J85" s="90"/>
      <c r="K85" s="54"/>
      <c r="L85" s="23"/>
      <c r="W85" s="44"/>
      <c r="X85" s="62"/>
      <c r="Y85" s="62"/>
      <c r="Z85" s="62"/>
      <c r="AA85" s="62"/>
      <c r="AB85" s="45"/>
      <c r="AC85" s="90"/>
      <c r="AD85" s="90"/>
      <c r="AE85" s="23"/>
    </row>
    <row r="86" spans="1:35" ht="15" customHeight="1" x14ac:dyDescent="0.15">
      <c r="A86" s="1" t="s">
        <v>1044</v>
      </c>
      <c r="C86" s="1"/>
      <c r="D86" s="1"/>
      <c r="E86" s="22"/>
      <c r="F86" s="22"/>
      <c r="G86" s="22"/>
      <c r="H86" s="22"/>
      <c r="I86" s="22"/>
      <c r="J86" s="22"/>
      <c r="Q86" s="315"/>
      <c r="R86" s="315"/>
      <c r="S86" s="315"/>
      <c r="T86" s="315"/>
      <c r="U86" s="315"/>
      <c r="V86" s="315"/>
      <c r="W86" s="44"/>
      <c r="Y86" s="1"/>
      <c r="Z86" s="1"/>
      <c r="AA86" s="1"/>
      <c r="AD86" s="7"/>
      <c r="AE86" s="7"/>
      <c r="AF86" s="7"/>
    </row>
    <row r="87" spans="1:35" ht="13.7" customHeight="1" x14ac:dyDescent="0.15">
      <c r="B87" s="64"/>
      <c r="C87" s="33"/>
      <c r="D87" s="33"/>
      <c r="E87" s="33"/>
      <c r="F87" s="328"/>
      <c r="G87" s="329"/>
      <c r="H87" s="86" t="s">
        <v>2</v>
      </c>
      <c r="I87" s="86"/>
      <c r="J87" s="329"/>
      <c r="K87" s="329"/>
      <c r="L87" s="330"/>
      <c r="M87" s="329"/>
      <c r="N87" s="86" t="s">
        <v>3</v>
      </c>
      <c r="O87" s="86"/>
      <c r="P87" s="329"/>
      <c r="Q87" s="331"/>
      <c r="W87" s="44"/>
      <c r="X87" s="64"/>
      <c r="Y87" s="33"/>
      <c r="Z87" s="33"/>
      <c r="AA87" s="33"/>
      <c r="AB87" s="79"/>
      <c r="AC87" s="83" t="s">
        <v>147</v>
      </c>
      <c r="AD87" s="86"/>
      <c r="AE87" s="101"/>
      <c r="AF87" s="83" t="s">
        <v>3</v>
      </c>
      <c r="AG87" s="84"/>
    </row>
    <row r="88" spans="1:35" ht="21" x14ac:dyDescent="0.15">
      <c r="B88" s="92"/>
      <c r="C88" s="45"/>
      <c r="D88" s="45"/>
      <c r="E88" s="45"/>
      <c r="F88" s="94" t="s">
        <v>389</v>
      </c>
      <c r="G88" s="94" t="s">
        <v>183</v>
      </c>
      <c r="H88" s="94" t="s">
        <v>184</v>
      </c>
      <c r="I88" s="94" t="s">
        <v>390</v>
      </c>
      <c r="J88" s="99" t="s">
        <v>186</v>
      </c>
      <c r="K88" s="94" t="s">
        <v>590</v>
      </c>
      <c r="L88" s="102" t="s">
        <v>389</v>
      </c>
      <c r="M88" s="94" t="s">
        <v>183</v>
      </c>
      <c r="N88" s="94" t="s">
        <v>184</v>
      </c>
      <c r="O88" s="94" t="s">
        <v>390</v>
      </c>
      <c r="P88" s="94" t="s">
        <v>186</v>
      </c>
      <c r="Q88" s="94" t="s">
        <v>590</v>
      </c>
      <c r="W88" s="44"/>
      <c r="X88" s="92"/>
      <c r="Y88" s="45"/>
      <c r="Z88" s="45"/>
      <c r="AA88" s="45"/>
      <c r="AB88" s="94" t="s">
        <v>518</v>
      </c>
      <c r="AC88" s="94" t="s">
        <v>184</v>
      </c>
      <c r="AD88" s="99" t="s">
        <v>186</v>
      </c>
      <c r="AE88" s="102" t="s">
        <v>518</v>
      </c>
      <c r="AF88" s="94" t="s">
        <v>184</v>
      </c>
      <c r="AG88" s="94" t="s">
        <v>186</v>
      </c>
    </row>
    <row r="89" spans="1:35" ht="12" customHeight="1" x14ac:dyDescent="0.15">
      <c r="B89" s="65"/>
      <c r="C89" s="36"/>
      <c r="D89" s="36"/>
      <c r="E89" s="36"/>
      <c r="F89" s="37"/>
      <c r="G89" s="37"/>
      <c r="H89" s="37"/>
      <c r="I89" s="37"/>
      <c r="J89" s="66"/>
      <c r="K89" s="37"/>
      <c r="L89" s="104">
        <f t="shared" ref="L89" si="67">F$16</f>
        <v>1854</v>
      </c>
      <c r="M89" s="2">
        <f t="shared" ref="M89" si="68">G$16</f>
        <v>1019</v>
      </c>
      <c r="N89" s="2">
        <f t="shared" ref="N89" si="69">H$16</f>
        <v>835</v>
      </c>
      <c r="O89" s="2">
        <f t="shared" ref="O89" si="70">I$16</f>
        <v>1101</v>
      </c>
      <c r="P89" s="2">
        <f t="shared" ref="P89" si="71">J$16</f>
        <v>955</v>
      </c>
      <c r="Q89" s="2">
        <f t="shared" ref="Q89" si="72">K$16</f>
        <v>1165</v>
      </c>
      <c r="W89" s="44"/>
      <c r="X89" s="65"/>
      <c r="Y89" s="36"/>
      <c r="Z89" s="36"/>
      <c r="AA89" s="36"/>
      <c r="AB89" s="37"/>
      <c r="AC89" s="37"/>
      <c r="AD89" s="66"/>
      <c r="AE89" s="104">
        <f>Q89</f>
        <v>1165</v>
      </c>
      <c r="AF89" s="2">
        <f>N89</f>
        <v>835</v>
      </c>
      <c r="AG89" s="2">
        <f>P89</f>
        <v>955</v>
      </c>
    </row>
    <row r="90" spans="1:35" ht="15" customHeight="1" x14ac:dyDescent="0.15">
      <c r="B90" s="32" t="s">
        <v>120</v>
      </c>
      <c r="C90" s="195"/>
      <c r="D90" s="195"/>
      <c r="E90" s="195"/>
      <c r="F90" s="17">
        <v>9</v>
      </c>
      <c r="G90" s="17">
        <v>3</v>
      </c>
      <c r="H90" s="127">
        <v>6</v>
      </c>
      <c r="I90" s="8">
        <v>16</v>
      </c>
      <c r="J90" s="127">
        <v>16</v>
      </c>
      <c r="K90" s="17">
        <v>3</v>
      </c>
      <c r="L90" s="130">
        <f>F90/L$89*100</f>
        <v>0.48543689320388345</v>
      </c>
      <c r="M90" s="3">
        <f t="shared" ref="M90:Q100" si="73">G90/M$89*100</f>
        <v>0.29440628066732089</v>
      </c>
      <c r="N90" s="156">
        <f t="shared" si="73"/>
        <v>0.71856287425149701</v>
      </c>
      <c r="O90" s="11">
        <f t="shared" si="73"/>
        <v>1.4532243415077202</v>
      </c>
      <c r="P90" s="15">
        <f t="shared" si="73"/>
        <v>1.6753926701570683</v>
      </c>
      <c r="Q90" s="15">
        <f t="shared" si="73"/>
        <v>0.25751072961373389</v>
      </c>
      <c r="W90" s="44"/>
      <c r="X90" s="32" t="s">
        <v>120</v>
      </c>
      <c r="Y90" s="195"/>
      <c r="Z90" s="195"/>
      <c r="AA90" s="195"/>
      <c r="AB90" s="17">
        <f t="shared" ref="AB90:AB100" si="74">K90</f>
        <v>3</v>
      </c>
      <c r="AC90" s="127">
        <f t="shared" ref="AC90:AC100" si="75">H90</f>
        <v>6</v>
      </c>
      <c r="AD90" s="127">
        <f t="shared" ref="AD90:AD100" si="76">J90</f>
        <v>16</v>
      </c>
      <c r="AE90" s="130">
        <f>Q90</f>
        <v>0.25751072961373389</v>
      </c>
      <c r="AF90" s="156">
        <f>N90</f>
        <v>0.71856287425149701</v>
      </c>
      <c r="AG90" s="15">
        <f>P90</f>
        <v>1.6753926701570683</v>
      </c>
      <c r="AI90" s="162"/>
    </row>
    <row r="91" spans="1:35" ht="15" customHeight="1" x14ac:dyDescent="0.15">
      <c r="B91" s="34" t="s">
        <v>121</v>
      </c>
      <c r="C91" s="195"/>
      <c r="D91" s="195"/>
      <c r="E91" s="195"/>
      <c r="F91" s="18">
        <v>13</v>
      </c>
      <c r="G91" s="18">
        <v>0</v>
      </c>
      <c r="H91" s="133">
        <v>13</v>
      </c>
      <c r="I91" s="9">
        <v>36</v>
      </c>
      <c r="J91" s="133">
        <v>35</v>
      </c>
      <c r="K91" s="18">
        <v>1</v>
      </c>
      <c r="L91" s="130">
        <f t="shared" ref="L91:L100" si="77">F91/L$89*100</f>
        <v>0.70118662351672068</v>
      </c>
      <c r="M91" s="4">
        <f t="shared" si="73"/>
        <v>0</v>
      </c>
      <c r="N91" s="157">
        <f t="shared" si="73"/>
        <v>1.5568862275449102</v>
      </c>
      <c r="O91" s="12">
        <f t="shared" si="73"/>
        <v>3.2697547683923704</v>
      </c>
      <c r="P91" s="16">
        <f t="shared" si="73"/>
        <v>3.664921465968586</v>
      </c>
      <c r="Q91" s="16">
        <f t="shared" si="73"/>
        <v>8.5836909871244635E-2</v>
      </c>
      <c r="W91" s="44"/>
      <c r="X91" s="34" t="s">
        <v>121</v>
      </c>
      <c r="Y91" s="195"/>
      <c r="Z91" s="195"/>
      <c r="AA91" s="195"/>
      <c r="AB91" s="18">
        <f t="shared" si="74"/>
        <v>1</v>
      </c>
      <c r="AC91" s="133">
        <f t="shared" si="75"/>
        <v>13</v>
      </c>
      <c r="AD91" s="133">
        <f t="shared" si="76"/>
        <v>35</v>
      </c>
      <c r="AE91" s="130">
        <f t="shared" ref="AE91:AE100" si="78">Q91</f>
        <v>8.5836909871244635E-2</v>
      </c>
      <c r="AF91" s="157">
        <f t="shared" ref="AF91:AF100" si="79">N91</f>
        <v>1.5568862275449102</v>
      </c>
      <c r="AG91" s="16">
        <f t="shared" ref="AG91:AG100" si="80">P91</f>
        <v>3.664921465968586</v>
      </c>
      <c r="AI91" s="162"/>
    </row>
    <row r="92" spans="1:35" ht="15" customHeight="1" x14ac:dyDescent="0.15">
      <c r="B92" s="34" t="s">
        <v>122</v>
      </c>
      <c r="C92" s="195"/>
      <c r="D92" s="195"/>
      <c r="E92" s="195"/>
      <c r="F92" s="18">
        <v>38</v>
      </c>
      <c r="G92" s="18">
        <v>6</v>
      </c>
      <c r="H92" s="133">
        <v>32</v>
      </c>
      <c r="I92" s="9">
        <v>136</v>
      </c>
      <c r="J92" s="133">
        <v>128</v>
      </c>
      <c r="K92" s="18">
        <v>14</v>
      </c>
      <c r="L92" s="130">
        <f t="shared" si="77"/>
        <v>2.0496224379719528</v>
      </c>
      <c r="M92" s="4">
        <f t="shared" si="73"/>
        <v>0.58881256133464177</v>
      </c>
      <c r="N92" s="157">
        <f t="shared" si="73"/>
        <v>3.8323353293413174</v>
      </c>
      <c r="O92" s="12">
        <f t="shared" si="73"/>
        <v>12.352406902815623</v>
      </c>
      <c r="P92" s="16">
        <f t="shared" si="73"/>
        <v>13.403141361256546</v>
      </c>
      <c r="Q92" s="16">
        <f t="shared" si="73"/>
        <v>1.201716738197425</v>
      </c>
      <c r="W92" s="44"/>
      <c r="X92" s="34" t="s">
        <v>122</v>
      </c>
      <c r="Y92" s="195"/>
      <c r="Z92" s="195"/>
      <c r="AA92" s="195"/>
      <c r="AB92" s="18">
        <f t="shared" si="74"/>
        <v>14</v>
      </c>
      <c r="AC92" s="133">
        <f t="shared" si="75"/>
        <v>32</v>
      </c>
      <c r="AD92" s="133">
        <f t="shared" si="76"/>
        <v>128</v>
      </c>
      <c r="AE92" s="130">
        <f t="shared" si="78"/>
        <v>1.201716738197425</v>
      </c>
      <c r="AF92" s="157">
        <f t="shared" si="79"/>
        <v>3.8323353293413174</v>
      </c>
      <c r="AG92" s="16">
        <f t="shared" si="80"/>
        <v>13.403141361256546</v>
      </c>
      <c r="AI92" s="162"/>
    </row>
    <row r="93" spans="1:35" ht="15" customHeight="1" x14ac:dyDescent="0.15">
      <c r="B93" s="34" t="s">
        <v>123</v>
      </c>
      <c r="C93" s="195"/>
      <c r="D93" s="195"/>
      <c r="E93" s="195"/>
      <c r="F93" s="18">
        <v>145</v>
      </c>
      <c r="G93" s="18">
        <v>98</v>
      </c>
      <c r="H93" s="133">
        <v>47</v>
      </c>
      <c r="I93" s="9">
        <v>226</v>
      </c>
      <c r="J93" s="133">
        <v>199</v>
      </c>
      <c r="K93" s="18">
        <v>125</v>
      </c>
      <c r="L93" s="130">
        <f t="shared" si="77"/>
        <v>7.8209277238403461</v>
      </c>
      <c r="M93" s="4">
        <f t="shared" si="73"/>
        <v>9.6172718351324828</v>
      </c>
      <c r="N93" s="157">
        <f t="shared" si="73"/>
        <v>5.6287425149700603</v>
      </c>
      <c r="O93" s="12">
        <f t="shared" si="73"/>
        <v>20.526793823796549</v>
      </c>
      <c r="P93" s="16">
        <f t="shared" si="73"/>
        <v>20.837696335078533</v>
      </c>
      <c r="Q93" s="16">
        <f t="shared" si="73"/>
        <v>10.72961373390558</v>
      </c>
      <c r="W93" s="44"/>
      <c r="X93" s="34" t="s">
        <v>123</v>
      </c>
      <c r="Y93" s="195"/>
      <c r="Z93" s="195"/>
      <c r="AA93" s="195"/>
      <c r="AB93" s="18">
        <f t="shared" si="74"/>
        <v>125</v>
      </c>
      <c r="AC93" s="133">
        <f t="shared" si="75"/>
        <v>47</v>
      </c>
      <c r="AD93" s="133">
        <f t="shared" si="76"/>
        <v>199</v>
      </c>
      <c r="AE93" s="130">
        <f t="shared" si="78"/>
        <v>10.72961373390558</v>
      </c>
      <c r="AF93" s="157">
        <f t="shared" si="79"/>
        <v>5.6287425149700603</v>
      </c>
      <c r="AG93" s="16">
        <f t="shared" si="80"/>
        <v>20.837696335078533</v>
      </c>
      <c r="AI93" s="162"/>
    </row>
    <row r="94" spans="1:35" ht="15" customHeight="1" x14ac:dyDescent="0.15">
      <c r="B94" s="34" t="s">
        <v>124</v>
      </c>
      <c r="C94" s="195"/>
      <c r="D94" s="195"/>
      <c r="E94" s="195"/>
      <c r="F94" s="18">
        <v>543</v>
      </c>
      <c r="G94" s="18">
        <v>400</v>
      </c>
      <c r="H94" s="133">
        <v>143</v>
      </c>
      <c r="I94" s="9">
        <v>274</v>
      </c>
      <c r="J94" s="133">
        <v>214</v>
      </c>
      <c r="K94" s="18">
        <v>460</v>
      </c>
      <c r="L94" s="130">
        <f t="shared" si="77"/>
        <v>29.288025889967638</v>
      </c>
      <c r="M94" s="4">
        <f t="shared" si="73"/>
        <v>39.254170755642789</v>
      </c>
      <c r="N94" s="157">
        <f t="shared" si="73"/>
        <v>17.125748502994011</v>
      </c>
      <c r="O94" s="12">
        <f t="shared" si="73"/>
        <v>24.88646684831971</v>
      </c>
      <c r="P94" s="16">
        <f t="shared" si="73"/>
        <v>22.408376963350783</v>
      </c>
      <c r="Q94" s="16">
        <f t="shared" si="73"/>
        <v>39.484978540772531</v>
      </c>
      <c r="W94" s="44"/>
      <c r="X94" s="34" t="s">
        <v>124</v>
      </c>
      <c r="Y94" s="195"/>
      <c r="Z94" s="195"/>
      <c r="AA94" s="195"/>
      <c r="AB94" s="18">
        <f t="shared" si="74"/>
        <v>460</v>
      </c>
      <c r="AC94" s="133">
        <f t="shared" si="75"/>
        <v>143</v>
      </c>
      <c r="AD94" s="133">
        <f t="shared" si="76"/>
        <v>214</v>
      </c>
      <c r="AE94" s="130">
        <f t="shared" si="78"/>
        <v>39.484978540772531</v>
      </c>
      <c r="AF94" s="157">
        <f t="shared" si="79"/>
        <v>17.125748502994011</v>
      </c>
      <c r="AG94" s="16">
        <f t="shared" si="80"/>
        <v>22.408376963350783</v>
      </c>
      <c r="AI94" s="162"/>
    </row>
    <row r="95" spans="1:35" ht="15" customHeight="1" x14ac:dyDescent="0.15">
      <c r="B95" s="34" t="s">
        <v>125</v>
      </c>
      <c r="C95" s="195"/>
      <c r="D95" s="195"/>
      <c r="E95" s="195"/>
      <c r="F95" s="18">
        <v>512</v>
      </c>
      <c r="G95" s="18">
        <v>331</v>
      </c>
      <c r="H95" s="133">
        <v>181</v>
      </c>
      <c r="I95" s="9">
        <v>185</v>
      </c>
      <c r="J95" s="133">
        <v>156</v>
      </c>
      <c r="K95" s="18">
        <v>360</v>
      </c>
      <c r="L95" s="130">
        <f t="shared" si="77"/>
        <v>27.615965480043148</v>
      </c>
      <c r="M95" s="4">
        <f t="shared" si="73"/>
        <v>32.482826300294406</v>
      </c>
      <c r="N95" s="157">
        <f t="shared" si="73"/>
        <v>21.676646706586826</v>
      </c>
      <c r="O95" s="12">
        <f t="shared" si="73"/>
        <v>16.802906448683018</v>
      </c>
      <c r="P95" s="16">
        <f t="shared" si="73"/>
        <v>16.335078534031414</v>
      </c>
      <c r="Q95" s="16">
        <f t="shared" si="73"/>
        <v>30.901287553648071</v>
      </c>
      <c r="W95" s="44"/>
      <c r="X95" s="34" t="s">
        <v>125</v>
      </c>
      <c r="Y95" s="195"/>
      <c r="Z95" s="195"/>
      <c r="AA95" s="195"/>
      <c r="AB95" s="18">
        <f t="shared" si="74"/>
        <v>360</v>
      </c>
      <c r="AC95" s="133">
        <f t="shared" si="75"/>
        <v>181</v>
      </c>
      <c r="AD95" s="133">
        <f t="shared" si="76"/>
        <v>156</v>
      </c>
      <c r="AE95" s="130">
        <f t="shared" si="78"/>
        <v>30.901287553648071</v>
      </c>
      <c r="AF95" s="157">
        <f t="shared" si="79"/>
        <v>21.676646706586826</v>
      </c>
      <c r="AG95" s="16">
        <f t="shared" si="80"/>
        <v>16.335078534031414</v>
      </c>
      <c r="AI95" s="162"/>
    </row>
    <row r="96" spans="1:35" ht="15" customHeight="1" x14ac:dyDescent="0.15">
      <c r="B96" s="34" t="s">
        <v>126</v>
      </c>
      <c r="C96" s="195"/>
      <c r="D96" s="195"/>
      <c r="E96" s="195"/>
      <c r="F96" s="18">
        <v>331</v>
      </c>
      <c r="G96" s="18">
        <v>126</v>
      </c>
      <c r="H96" s="133">
        <v>205</v>
      </c>
      <c r="I96" s="9">
        <v>128</v>
      </c>
      <c r="J96" s="133">
        <v>115</v>
      </c>
      <c r="K96" s="18">
        <v>139</v>
      </c>
      <c r="L96" s="130">
        <f t="shared" si="77"/>
        <v>17.853290183387273</v>
      </c>
      <c r="M96" s="4">
        <f t="shared" si="73"/>
        <v>12.365063788027477</v>
      </c>
      <c r="N96" s="157">
        <f t="shared" si="73"/>
        <v>24.550898203592812</v>
      </c>
      <c r="O96" s="12">
        <f t="shared" si="73"/>
        <v>11.625794732061761</v>
      </c>
      <c r="P96" s="16">
        <f t="shared" si="73"/>
        <v>12.041884816753926</v>
      </c>
      <c r="Q96" s="16">
        <f t="shared" si="73"/>
        <v>11.931330472103003</v>
      </c>
      <c r="W96" s="44"/>
      <c r="X96" s="34" t="s">
        <v>126</v>
      </c>
      <c r="Y96" s="195"/>
      <c r="Z96" s="195"/>
      <c r="AA96" s="195"/>
      <c r="AB96" s="18">
        <f t="shared" si="74"/>
        <v>139</v>
      </c>
      <c r="AC96" s="133">
        <f t="shared" si="75"/>
        <v>205</v>
      </c>
      <c r="AD96" s="133">
        <f t="shared" si="76"/>
        <v>115</v>
      </c>
      <c r="AE96" s="130">
        <f t="shared" si="78"/>
        <v>11.931330472103003</v>
      </c>
      <c r="AF96" s="157">
        <f t="shared" si="79"/>
        <v>24.550898203592812</v>
      </c>
      <c r="AG96" s="16">
        <f t="shared" si="80"/>
        <v>12.041884816753926</v>
      </c>
      <c r="AI96" s="162"/>
    </row>
    <row r="97" spans="1:39" ht="15" customHeight="1" x14ac:dyDescent="0.15">
      <c r="B97" s="34" t="s">
        <v>127</v>
      </c>
      <c r="C97" s="195"/>
      <c r="D97" s="195"/>
      <c r="E97" s="195"/>
      <c r="F97" s="18">
        <v>131</v>
      </c>
      <c r="G97" s="18">
        <v>34</v>
      </c>
      <c r="H97" s="133">
        <v>97</v>
      </c>
      <c r="I97" s="9">
        <v>45</v>
      </c>
      <c r="J97" s="133">
        <v>41</v>
      </c>
      <c r="K97" s="18">
        <v>38</v>
      </c>
      <c r="L97" s="130">
        <f t="shared" si="77"/>
        <v>7.0658036677454152</v>
      </c>
      <c r="M97" s="4">
        <f t="shared" si="73"/>
        <v>3.3366045142296366</v>
      </c>
      <c r="N97" s="157">
        <f t="shared" si="73"/>
        <v>11.616766467065869</v>
      </c>
      <c r="O97" s="12">
        <f t="shared" si="73"/>
        <v>4.0871934604904636</v>
      </c>
      <c r="P97" s="16">
        <f t="shared" si="73"/>
        <v>4.2931937172774868</v>
      </c>
      <c r="Q97" s="16">
        <f t="shared" si="73"/>
        <v>3.2618025751072963</v>
      </c>
      <c r="W97" s="44"/>
      <c r="X97" s="34" t="s">
        <v>127</v>
      </c>
      <c r="Y97" s="195"/>
      <c r="Z97" s="195"/>
      <c r="AA97" s="195"/>
      <c r="AB97" s="18">
        <f t="shared" si="74"/>
        <v>38</v>
      </c>
      <c r="AC97" s="133">
        <f t="shared" si="75"/>
        <v>97</v>
      </c>
      <c r="AD97" s="133">
        <f t="shared" si="76"/>
        <v>41</v>
      </c>
      <c r="AE97" s="130">
        <f t="shared" si="78"/>
        <v>3.2618025751072963</v>
      </c>
      <c r="AF97" s="157">
        <f t="shared" si="79"/>
        <v>11.616766467065869</v>
      </c>
      <c r="AG97" s="16">
        <f t="shared" si="80"/>
        <v>4.2931937172774868</v>
      </c>
      <c r="AI97" s="162"/>
    </row>
    <row r="98" spans="1:39" ht="15" customHeight="1" x14ac:dyDescent="0.15">
      <c r="B98" s="34" t="s">
        <v>128</v>
      </c>
      <c r="C98" s="195"/>
      <c r="D98" s="195"/>
      <c r="E98" s="195"/>
      <c r="F98" s="18">
        <v>50</v>
      </c>
      <c r="G98" s="18">
        <v>2</v>
      </c>
      <c r="H98" s="133">
        <v>48</v>
      </c>
      <c r="I98" s="9">
        <v>15</v>
      </c>
      <c r="J98" s="133">
        <v>14</v>
      </c>
      <c r="K98" s="18">
        <v>3</v>
      </c>
      <c r="L98" s="130">
        <f t="shared" si="77"/>
        <v>2.6968716289104639</v>
      </c>
      <c r="M98" s="4">
        <f t="shared" si="73"/>
        <v>0.19627085377821393</v>
      </c>
      <c r="N98" s="157">
        <f t="shared" si="73"/>
        <v>5.7485029940119761</v>
      </c>
      <c r="O98" s="12">
        <f t="shared" si="73"/>
        <v>1.3623978201634876</v>
      </c>
      <c r="P98" s="16">
        <f t="shared" si="73"/>
        <v>1.4659685863874345</v>
      </c>
      <c r="Q98" s="16">
        <f t="shared" si="73"/>
        <v>0.25751072961373389</v>
      </c>
      <c r="W98" s="44"/>
      <c r="X98" s="34" t="s">
        <v>128</v>
      </c>
      <c r="Y98" s="195"/>
      <c r="Z98" s="195"/>
      <c r="AA98" s="195"/>
      <c r="AB98" s="18">
        <f t="shared" si="74"/>
        <v>3</v>
      </c>
      <c r="AC98" s="133">
        <f t="shared" si="75"/>
        <v>48</v>
      </c>
      <c r="AD98" s="133">
        <f t="shared" si="76"/>
        <v>14</v>
      </c>
      <c r="AE98" s="130">
        <f t="shared" si="78"/>
        <v>0.25751072961373389</v>
      </c>
      <c r="AF98" s="157">
        <f t="shared" si="79"/>
        <v>5.7485029940119761</v>
      </c>
      <c r="AG98" s="16">
        <f t="shared" si="80"/>
        <v>1.4659685863874345</v>
      </c>
      <c r="AI98" s="162"/>
    </row>
    <row r="99" spans="1:39" ht="15" customHeight="1" x14ac:dyDescent="0.15">
      <c r="B99" s="34" t="s">
        <v>129</v>
      </c>
      <c r="C99" s="195"/>
      <c r="D99" s="195"/>
      <c r="E99" s="195"/>
      <c r="F99" s="18">
        <v>28</v>
      </c>
      <c r="G99" s="18">
        <v>1</v>
      </c>
      <c r="H99" s="133">
        <v>27</v>
      </c>
      <c r="I99" s="9">
        <v>2</v>
      </c>
      <c r="J99" s="133">
        <v>2</v>
      </c>
      <c r="K99" s="18">
        <v>1</v>
      </c>
      <c r="L99" s="130">
        <f t="shared" si="77"/>
        <v>1.5102481121898599</v>
      </c>
      <c r="M99" s="4">
        <f t="shared" si="73"/>
        <v>9.8135426889106966E-2</v>
      </c>
      <c r="N99" s="157">
        <f t="shared" si="73"/>
        <v>3.2335329341317367</v>
      </c>
      <c r="O99" s="12">
        <f t="shared" si="73"/>
        <v>0.18165304268846502</v>
      </c>
      <c r="P99" s="16">
        <f t="shared" si="73"/>
        <v>0.20942408376963353</v>
      </c>
      <c r="Q99" s="16">
        <f t="shared" si="73"/>
        <v>8.5836909871244635E-2</v>
      </c>
      <c r="W99" s="44"/>
      <c r="X99" s="34" t="s">
        <v>129</v>
      </c>
      <c r="Y99" s="195"/>
      <c r="Z99" s="195"/>
      <c r="AA99" s="195"/>
      <c r="AB99" s="18">
        <f t="shared" si="74"/>
        <v>1</v>
      </c>
      <c r="AC99" s="133">
        <f t="shared" si="75"/>
        <v>27</v>
      </c>
      <c r="AD99" s="133">
        <f t="shared" si="76"/>
        <v>2</v>
      </c>
      <c r="AE99" s="130">
        <f t="shared" si="78"/>
        <v>8.5836909871244635E-2</v>
      </c>
      <c r="AF99" s="157">
        <f t="shared" si="79"/>
        <v>3.2335329341317367</v>
      </c>
      <c r="AG99" s="16">
        <f t="shared" si="80"/>
        <v>0.20942408376963353</v>
      </c>
      <c r="AI99" s="162"/>
    </row>
    <row r="100" spans="1:39" ht="15" customHeight="1" x14ac:dyDescent="0.15">
      <c r="B100" s="35" t="s">
        <v>0</v>
      </c>
      <c r="C100" s="88"/>
      <c r="D100" s="195"/>
      <c r="E100" s="195"/>
      <c r="F100" s="18">
        <v>54</v>
      </c>
      <c r="G100" s="18">
        <v>18</v>
      </c>
      <c r="H100" s="67">
        <v>36</v>
      </c>
      <c r="I100" s="18">
        <v>38</v>
      </c>
      <c r="J100" s="67">
        <v>35</v>
      </c>
      <c r="K100" s="18">
        <v>21</v>
      </c>
      <c r="L100" s="130">
        <f t="shared" si="77"/>
        <v>2.912621359223301</v>
      </c>
      <c r="M100" s="4">
        <f t="shared" si="73"/>
        <v>1.7664376840039255</v>
      </c>
      <c r="N100" s="158">
        <f t="shared" si="73"/>
        <v>4.3113772455089823</v>
      </c>
      <c r="O100" s="4">
        <f t="shared" si="73"/>
        <v>3.4514078110808359</v>
      </c>
      <c r="P100" s="4">
        <f t="shared" si="73"/>
        <v>3.664921465968586</v>
      </c>
      <c r="Q100" s="4">
        <f t="shared" si="73"/>
        <v>1.8025751072961373</v>
      </c>
      <c r="W100" s="44"/>
      <c r="X100" s="35" t="s">
        <v>0</v>
      </c>
      <c r="Y100" s="88"/>
      <c r="Z100" s="88"/>
      <c r="AA100" s="195"/>
      <c r="AB100" s="18">
        <f t="shared" si="74"/>
        <v>21</v>
      </c>
      <c r="AC100" s="67">
        <f t="shared" si="75"/>
        <v>36</v>
      </c>
      <c r="AD100" s="67">
        <f t="shared" si="76"/>
        <v>35</v>
      </c>
      <c r="AE100" s="130">
        <f t="shared" si="78"/>
        <v>1.8025751072961373</v>
      </c>
      <c r="AF100" s="158">
        <f t="shared" si="79"/>
        <v>4.3113772455089823</v>
      </c>
      <c r="AG100" s="4">
        <f t="shared" si="80"/>
        <v>3.664921465968586</v>
      </c>
      <c r="AI100" s="162"/>
    </row>
    <row r="101" spans="1:39" ht="15" customHeight="1" x14ac:dyDescent="0.15">
      <c r="B101" s="38" t="s">
        <v>1</v>
      </c>
      <c r="C101" s="78"/>
      <c r="D101" s="78"/>
      <c r="E101" s="78"/>
      <c r="F101" s="47">
        <f t="shared" ref="F101:Q101" si="81">SUM(F90:F100)</f>
        <v>1854</v>
      </c>
      <c r="G101" s="47">
        <f t="shared" si="81"/>
        <v>1019</v>
      </c>
      <c r="H101" s="128">
        <f t="shared" si="81"/>
        <v>835</v>
      </c>
      <c r="I101" s="47">
        <f t="shared" si="81"/>
        <v>1101</v>
      </c>
      <c r="J101" s="128">
        <f t="shared" si="81"/>
        <v>955</v>
      </c>
      <c r="K101" s="47">
        <f t="shared" si="81"/>
        <v>1165</v>
      </c>
      <c r="L101" s="131">
        <f t="shared" si="81"/>
        <v>99.999999999999986</v>
      </c>
      <c r="M101" s="71">
        <f t="shared" si="81"/>
        <v>100</v>
      </c>
      <c r="N101" s="166">
        <f t="shared" si="81"/>
        <v>99.999999999999986</v>
      </c>
      <c r="O101" s="71">
        <f t="shared" si="81"/>
        <v>100.00000000000003</v>
      </c>
      <c r="P101" s="71">
        <f t="shared" si="81"/>
        <v>100</v>
      </c>
      <c r="Q101" s="71">
        <f t="shared" si="81"/>
        <v>100</v>
      </c>
      <c r="W101" s="44"/>
      <c r="X101" s="38" t="s">
        <v>1</v>
      </c>
      <c r="Y101" s="78"/>
      <c r="Z101" s="78"/>
      <c r="AA101" s="78"/>
      <c r="AB101" s="47">
        <f t="shared" ref="AB101:AG101" si="82">SUM(AB90:AB100)</f>
        <v>1165</v>
      </c>
      <c r="AC101" s="128">
        <f t="shared" si="82"/>
        <v>835</v>
      </c>
      <c r="AD101" s="128">
        <f t="shared" si="82"/>
        <v>955</v>
      </c>
      <c r="AE101" s="131">
        <f t="shared" si="82"/>
        <v>100</v>
      </c>
      <c r="AF101" s="166">
        <f t="shared" si="82"/>
        <v>99.999999999999986</v>
      </c>
      <c r="AG101" s="71">
        <f t="shared" si="82"/>
        <v>100</v>
      </c>
    </row>
    <row r="102" spans="1:39" ht="15" customHeight="1" x14ac:dyDescent="0.15">
      <c r="B102" s="148" t="s">
        <v>294</v>
      </c>
      <c r="C102" s="78"/>
      <c r="D102" s="78"/>
      <c r="E102" s="78"/>
      <c r="F102" s="71">
        <v>2.6247864470404068</v>
      </c>
      <c r="G102" s="71">
        <v>2.5352536441825513</v>
      </c>
      <c r="H102" s="166">
        <v>2.7465217838961951</v>
      </c>
      <c r="I102" s="71">
        <v>2.2016884952920539</v>
      </c>
      <c r="J102" s="71">
        <v>2.1830412842932239</v>
      </c>
      <c r="K102" s="71">
        <v>2.508556641063679</v>
      </c>
      <c r="L102" s="14"/>
      <c r="M102" s="14"/>
      <c r="N102" s="14"/>
      <c r="O102" s="14"/>
      <c r="P102" s="14"/>
      <c r="Q102" s="14"/>
      <c r="W102" s="44"/>
      <c r="X102" s="148" t="s">
        <v>294</v>
      </c>
      <c r="Y102" s="78"/>
      <c r="Z102" s="78"/>
      <c r="AA102" s="78"/>
      <c r="AB102" s="71">
        <f>K102</f>
        <v>2.508556641063679</v>
      </c>
      <c r="AC102" s="166">
        <f>H102</f>
        <v>2.7465217838961951</v>
      </c>
      <c r="AD102" s="71">
        <f>J102</f>
        <v>2.1830412842932239</v>
      </c>
      <c r="AE102" s="14"/>
      <c r="AF102" s="14"/>
      <c r="AG102" s="14"/>
    </row>
    <row r="103" spans="1:39" ht="15" customHeight="1" x14ac:dyDescent="0.15">
      <c r="B103" s="148" t="s">
        <v>295</v>
      </c>
      <c r="C103" s="78"/>
      <c r="D103" s="78"/>
      <c r="E103" s="78"/>
      <c r="F103" s="71">
        <f>SUM(E76*0.375,E77,E78,E79*2,E80*3,E81*4,E82*5)/SUM(E76:E82)</f>
        <v>2.6083279556487686</v>
      </c>
      <c r="G103" s="71">
        <f t="shared" ref="G103:K103" si="83">SUM(F76*0.375,F77,F78,F79*2,F80*3,F81*4,F82*5)/SUM(F76:F82)</f>
        <v>2.4968163608435736</v>
      </c>
      <c r="H103" s="71">
        <f t="shared" si="83"/>
        <v>2.8768431049132803</v>
      </c>
      <c r="I103" s="166">
        <f t="shared" si="83"/>
        <v>2.2674214417744918</v>
      </c>
      <c r="J103" s="71">
        <f t="shared" si="83"/>
        <v>2.2571843639681091</v>
      </c>
      <c r="K103" s="71">
        <f t="shared" si="83"/>
        <v>2.4714704555705911</v>
      </c>
      <c r="L103" s="14"/>
      <c r="M103" s="14"/>
      <c r="N103" s="14"/>
      <c r="O103" s="14"/>
      <c r="P103" s="14"/>
      <c r="Q103" s="14"/>
      <c r="R103" s="14"/>
      <c r="S103" s="14"/>
      <c r="T103" s="14"/>
      <c r="U103" s="14"/>
      <c r="V103" s="14"/>
      <c r="W103" s="44"/>
      <c r="X103" s="148" t="s">
        <v>295</v>
      </c>
      <c r="Y103" s="78"/>
      <c r="Z103" s="78"/>
      <c r="AA103" s="78"/>
      <c r="AB103" s="71">
        <f>K103</f>
        <v>2.4714704555705911</v>
      </c>
      <c r="AC103" s="71">
        <f>SUM(AB40*0.375,AB41,AB42,AB43*2,AB44*3,AB45*4,AB46*5)/SUM(AB39:AB46)</f>
        <v>4.3340807174887894</v>
      </c>
      <c r="AD103" s="71">
        <f>SUM(AC40*0.375,AC41,AC42,AC43*2,AC44*3,AC45*4,AC46*5)/SUM(AC39:AC46)</f>
        <v>4.2636363636363637</v>
      </c>
      <c r="AE103" s="14"/>
      <c r="AF103" s="14"/>
      <c r="AG103" s="14"/>
      <c r="AH103" s="14"/>
      <c r="AI103" s="14"/>
      <c r="AJ103" s="14"/>
      <c r="AK103" s="14"/>
    </row>
    <row r="104" spans="1:39" ht="12.95" customHeight="1" x14ac:dyDescent="0.15">
      <c r="B104" s="93" t="s">
        <v>333</v>
      </c>
      <c r="C104" s="93"/>
      <c r="D104" s="93"/>
      <c r="E104" s="108"/>
      <c r="F104" s="108"/>
      <c r="G104" s="108"/>
      <c r="H104" s="108"/>
      <c r="I104" s="108"/>
      <c r="J104" s="108"/>
      <c r="K104" s="14"/>
      <c r="L104" s="108"/>
      <c r="M104" s="14"/>
      <c r="N104" s="14"/>
      <c r="O104" s="14"/>
      <c r="P104" s="14"/>
      <c r="Q104" s="14"/>
      <c r="R104" s="14"/>
      <c r="S104" s="14"/>
      <c r="T104" s="14"/>
      <c r="U104" s="14"/>
      <c r="V104" s="14"/>
      <c r="W104" s="14"/>
      <c r="X104" s="44"/>
      <c r="Y104" s="44"/>
      <c r="Z104" s="93" t="s">
        <v>333</v>
      </c>
      <c r="AA104" s="93"/>
      <c r="AB104" s="108"/>
      <c r="AC104" s="108"/>
      <c r="AD104" s="108"/>
      <c r="AE104" s="108"/>
      <c r="AF104" s="14"/>
      <c r="AG104" s="14"/>
      <c r="AH104" s="14"/>
      <c r="AI104" s="14"/>
      <c r="AJ104" s="14"/>
      <c r="AK104" s="14"/>
      <c r="AL104" s="14"/>
      <c r="AM104" s="14"/>
    </row>
    <row r="105" spans="1:39" ht="12.95" customHeight="1" x14ac:dyDescent="0.15">
      <c r="B105" s="93" t="s">
        <v>334</v>
      </c>
      <c r="C105" s="93"/>
      <c r="D105" s="93"/>
      <c r="E105" s="108"/>
      <c r="F105" s="108"/>
      <c r="G105" s="14"/>
      <c r="H105" s="14"/>
      <c r="I105" s="14"/>
      <c r="J105" s="14"/>
      <c r="K105" s="14"/>
      <c r="L105" s="14"/>
      <c r="M105" s="14"/>
      <c r="N105" s="14"/>
      <c r="O105" s="14"/>
      <c r="P105" s="14"/>
      <c r="Q105" s="14"/>
      <c r="R105" s="14"/>
      <c r="S105" s="14"/>
      <c r="T105" s="14"/>
      <c r="U105" s="14"/>
      <c r="V105" s="14"/>
      <c r="W105" s="14"/>
      <c r="X105" s="44"/>
      <c r="Y105" s="44"/>
      <c r="Z105" s="93" t="s">
        <v>334</v>
      </c>
      <c r="AA105" s="93"/>
      <c r="AB105" s="108"/>
      <c r="AC105" s="108"/>
      <c r="AD105" s="14"/>
      <c r="AE105" s="14"/>
      <c r="AF105" s="14"/>
      <c r="AG105" s="14"/>
      <c r="AH105" s="14"/>
      <c r="AI105" s="14"/>
      <c r="AJ105" s="14"/>
      <c r="AK105" s="14"/>
      <c r="AL105" s="14"/>
      <c r="AM105" s="14"/>
    </row>
    <row r="106" spans="1:39" ht="15" customHeight="1" x14ac:dyDescent="0.15">
      <c r="B106" s="62"/>
      <c r="C106" s="62"/>
      <c r="D106" s="62"/>
      <c r="E106" s="62"/>
      <c r="F106" s="62"/>
      <c r="G106" s="45"/>
      <c r="H106" s="90"/>
      <c r="I106" s="90"/>
      <c r="J106" s="90"/>
      <c r="K106" s="54"/>
      <c r="L106" s="45"/>
      <c r="M106" s="23"/>
      <c r="S106" s="14"/>
      <c r="T106" s="14"/>
      <c r="U106" s="14"/>
      <c r="V106" s="14"/>
      <c r="W106" s="44"/>
      <c r="X106" s="62"/>
      <c r="Y106" s="62"/>
      <c r="Z106" s="62"/>
      <c r="AA106" s="62"/>
      <c r="AB106" s="62"/>
      <c r="AC106" s="45"/>
      <c r="AD106" s="90"/>
      <c r="AE106" s="54"/>
      <c r="AF106" s="23"/>
      <c r="AI106" s="14"/>
      <c r="AJ106" s="14"/>
      <c r="AK106" s="14"/>
      <c r="AL106" s="14"/>
    </row>
    <row r="107" spans="1:39" ht="15" customHeight="1" x14ac:dyDescent="0.15">
      <c r="A107" s="1" t="s">
        <v>1043</v>
      </c>
      <c r="C107" s="1"/>
      <c r="D107" s="1"/>
      <c r="E107" s="22"/>
      <c r="F107" s="22"/>
      <c r="G107" s="22"/>
      <c r="H107" s="22"/>
      <c r="I107" s="22"/>
      <c r="J107" s="22"/>
      <c r="Q107" s="315"/>
      <c r="R107" s="315"/>
      <c r="S107" s="315"/>
      <c r="T107" s="315"/>
      <c r="U107" s="315"/>
      <c r="V107" s="315"/>
      <c r="W107" s="44"/>
      <c r="Y107" s="1"/>
      <c r="Z107" s="1"/>
      <c r="AA107" s="1"/>
      <c r="AD107" s="7"/>
      <c r="AE107" s="7"/>
      <c r="AF107" s="7"/>
    </row>
    <row r="108" spans="1:39" ht="13.7" customHeight="1" x14ac:dyDescent="0.15">
      <c r="B108" s="64"/>
      <c r="C108" s="33"/>
      <c r="D108" s="33"/>
      <c r="E108" s="33"/>
      <c r="F108" s="328"/>
      <c r="G108" s="329"/>
      <c r="H108" s="86" t="s">
        <v>2</v>
      </c>
      <c r="I108" s="86"/>
      <c r="J108" s="329"/>
      <c r="K108" s="329"/>
      <c r="L108" s="330"/>
      <c r="M108" s="329"/>
      <c r="N108" s="86" t="s">
        <v>3</v>
      </c>
      <c r="O108" s="86"/>
      <c r="P108" s="329"/>
      <c r="Q108" s="331"/>
      <c r="W108" s="44"/>
      <c r="X108" s="64"/>
      <c r="Y108" s="33"/>
      <c r="Z108" s="33"/>
      <c r="AA108" s="33"/>
      <c r="AB108" s="79"/>
      <c r="AC108" s="83" t="s">
        <v>147</v>
      </c>
      <c r="AD108" s="86"/>
      <c r="AE108" s="101"/>
      <c r="AF108" s="83" t="s">
        <v>3</v>
      </c>
      <c r="AG108" s="84"/>
    </row>
    <row r="109" spans="1:39" ht="21" x14ac:dyDescent="0.15">
      <c r="B109" s="92"/>
      <c r="C109" s="45"/>
      <c r="D109" s="45"/>
      <c r="E109" s="45"/>
      <c r="F109" s="94" t="s">
        <v>389</v>
      </c>
      <c r="G109" s="94" t="s">
        <v>183</v>
      </c>
      <c r="H109" s="94" t="s">
        <v>184</v>
      </c>
      <c r="I109" s="94" t="s">
        <v>390</v>
      </c>
      <c r="J109" s="99" t="s">
        <v>186</v>
      </c>
      <c r="K109" s="94" t="s">
        <v>590</v>
      </c>
      <c r="L109" s="102" t="s">
        <v>389</v>
      </c>
      <c r="M109" s="94" t="s">
        <v>183</v>
      </c>
      <c r="N109" s="94" t="s">
        <v>184</v>
      </c>
      <c r="O109" s="94" t="s">
        <v>390</v>
      </c>
      <c r="P109" s="94" t="s">
        <v>186</v>
      </c>
      <c r="Q109" s="94" t="s">
        <v>590</v>
      </c>
      <c r="W109" s="44"/>
      <c r="X109" s="92"/>
      <c r="Y109" s="45"/>
      <c r="Z109" s="45"/>
      <c r="AA109" s="45"/>
      <c r="AB109" s="94" t="s">
        <v>518</v>
      </c>
      <c r="AC109" s="94" t="s">
        <v>184</v>
      </c>
      <c r="AD109" s="99" t="s">
        <v>186</v>
      </c>
      <c r="AE109" s="102" t="s">
        <v>518</v>
      </c>
      <c r="AF109" s="94" t="s">
        <v>184</v>
      </c>
      <c r="AG109" s="94" t="s">
        <v>186</v>
      </c>
    </row>
    <row r="110" spans="1:39" ht="12" customHeight="1" x14ac:dyDescent="0.15">
      <c r="B110" s="65"/>
      <c r="C110" s="36"/>
      <c r="D110" s="36"/>
      <c r="E110" s="36"/>
      <c r="F110" s="37"/>
      <c r="G110" s="37"/>
      <c r="H110" s="37"/>
      <c r="I110" s="37"/>
      <c r="J110" s="66"/>
      <c r="K110" s="37"/>
      <c r="L110" s="104">
        <f t="shared" ref="L110:Q110" si="84">F$16</f>
        <v>1854</v>
      </c>
      <c r="M110" s="2">
        <f t="shared" si="84"/>
        <v>1019</v>
      </c>
      <c r="N110" s="2">
        <f t="shared" si="84"/>
        <v>835</v>
      </c>
      <c r="O110" s="2">
        <f t="shared" si="84"/>
        <v>1101</v>
      </c>
      <c r="P110" s="2">
        <f t="shared" si="84"/>
        <v>955</v>
      </c>
      <c r="Q110" s="2">
        <f t="shared" si="84"/>
        <v>1165</v>
      </c>
      <c r="W110" s="44"/>
      <c r="X110" s="65"/>
      <c r="Y110" s="36"/>
      <c r="Z110" s="36"/>
      <c r="AA110" s="36"/>
      <c r="AB110" s="37"/>
      <c r="AC110" s="37"/>
      <c r="AD110" s="66"/>
      <c r="AE110" s="104">
        <f>Q110</f>
        <v>1165</v>
      </c>
      <c r="AF110" s="2">
        <f>N110</f>
        <v>835</v>
      </c>
      <c r="AG110" s="2">
        <f>P110</f>
        <v>955</v>
      </c>
    </row>
    <row r="111" spans="1:39" ht="15" customHeight="1" x14ac:dyDescent="0.15">
      <c r="B111" s="32" t="s">
        <v>120</v>
      </c>
      <c r="C111" s="195"/>
      <c r="D111" s="195"/>
      <c r="E111" s="195"/>
      <c r="F111" s="17">
        <v>18</v>
      </c>
      <c r="G111" s="17">
        <v>8</v>
      </c>
      <c r="H111" s="127">
        <v>10</v>
      </c>
      <c r="I111" s="8">
        <v>42</v>
      </c>
      <c r="J111" s="127">
        <v>42</v>
      </c>
      <c r="K111" s="17">
        <v>8</v>
      </c>
      <c r="L111" s="130">
        <f t="shared" ref="L111:L121" si="85">F111/L$110*100</f>
        <v>0.97087378640776689</v>
      </c>
      <c r="M111" s="3">
        <f t="shared" ref="M111:M121" si="86">G111/M$110*100</f>
        <v>0.78508341511285573</v>
      </c>
      <c r="N111" s="156">
        <f t="shared" ref="N111:N121" si="87">H111/N$110*100</f>
        <v>1.1976047904191618</v>
      </c>
      <c r="O111" s="11">
        <f t="shared" ref="O111:O121" si="88">I111/O$110*100</f>
        <v>3.8147138964577656</v>
      </c>
      <c r="P111" s="15">
        <f t="shared" ref="P111:P121" si="89">J111/P$110*100</f>
        <v>4.3979057591623034</v>
      </c>
      <c r="Q111" s="15">
        <f t="shared" ref="Q111:Q121" si="90">K111/Q$110*100</f>
        <v>0.68669527896995708</v>
      </c>
      <c r="W111" s="44"/>
      <c r="X111" s="32" t="s">
        <v>120</v>
      </c>
      <c r="Y111" s="195"/>
      <c r="Z111" s="195"/>
      <c r="AA111" s="195"/>
      <c r="AB111" s="17">
        <f t="shared" ref="AB111:AB121" si="91">K111</f>
        <v>8</v>
      </c>
      <c r="AC111" s="127">
        <f t="shared" ref="AC111:AC121" si="92">H111</f>
        <v>10</v>
      </c>
      <c r="AD111" s="127">
        <f t="shared" ref="AD111:AD121" si="93">J111</f>
        <v>42</v>
      </c>
      <c r="AE111" s="130">
        <f>Q111</f>
        <v>0.68669527896995708</v>
      </c>
      <c r="AF111" s="156">
        <f>N111</f>
        <v>1.1976047904191618</v>
      </c>
      <c r="AG111" s="15">
        <f>P111</f>
        <v>4.3979057591623034</v>
      </c>
      <c r="AI111" s="162"/>
    </row>
    <row r="112" spans="1:39" ht="15" customHeight="1" x14ac:dyDescent="0.15">
      <c r="B112" s="34" t="s">
        <v>121</v>
      </c>
      <c r="C112" s="195"/>
      <c r="D112" s="195"/>
      <c r="E112" s="195"/>
      <c r="F112" s="18">
        <v>31</v>
      </c>
      <c r="G112" s="18">
        <v>9</v>
      </c>
      <c r="H112" s="133">
        <v>22</v>
      </c>
      <c r="I112" s="9">
        <v>108</v>
      </c>
      <c r="J112" s="133">
        <v>104</v>
      </c>
      <c r="K112" s="18">
        <v>13</v>
      </c>
      <c r="L112" s="130">
        <f t="shared" si="85"/>
        <v>1.6720604099244876</v>
      </c>
      <c r="M112" s="4">
        <f t="shared" si="86"/>
        <v>0.88321884200196277</v>
      </c>
      <c r="N112" s="157">
        <f t="shared" si="87"/>
        <v>2.6347305389221556</v>
      </c>
      <c r="O112" s="12">
        <f t="shared" si="88"/>
        <v>9.8092643051771127</v>
      </c>
      <c r="P112" s="16">
        <f t="shared" si="89"/>
        <v>10.890052356020941</v>
      </c>
      <c r="Q112" s="16">
        <f t="shared" si="90"/>
        <v>1.1158798283261802</v>
      </c>
      <c r="W112" s="44"/>
      <c r="X112" s="34" t="s">
        <v>121</v>
      </c>
      <c r="Y112" s="195"/>
      <c r="Z112" s="195"/>
      <c r="AA112" s="195"/>
      <c r="AB112" s="18">
        <f t="shared" si="91"/>
        <v>13</v>
      </c>
      <c r="AC112" s="133">
        <f t="shared" si="92"/>
        <v>22</v>
      </c>
      <c r="AD112" s="133">
        <f t="shared" si="93"/>
        <v>104</v>
      </c>
      <c r="AE112" s="130">
        <f t="shared" ref="AE112:AE121" si="94">Q112</f>
        <v>1.1158798283261802</v>
      </c>
      <c r="AF112" s="157">
        <f t="shared" ref="AF112:AF121" si="95">N112</f>
        <v>2.6347305389221556</v>
      </c>
      <c r="AG112" s="16">
        <f t="shared" ref="AG112:AG121" si="96">P112</f>
        <v>10.890052356020941</v>
      </c>
      <c r="AI112" s="162"/>
    </row>
    <row r="113" spans="1:39" ht="15" customHeight="1" x14ac:dyDescent="0.15">
      <c r="B113" s="34" t="s">
        <v>122</v>
      </c>
      <c r="C113" s="195"/>
      <c r="D113" s="195"/>
      <c r="E113" s="195"/>
      <c r="F113" s="18">
        <v>55</v>
      </c>
      <c r="G113" s="18">
        <v>28</v>
      </c>
      <c r="H113" s="133">
        <v>27</v>
      </c>
      <c r="I113" s="9">
        <v>163</v>
      </c>
      <c r="J113" s="133">
        <v>154</v>
      </c>
      <c r="K113" s="18">
        <v>37</v>
      </c>
      <c r="L113" s="130">
        <f t="shared" si="85"/>
        <v>2.9665587918015102</v>
      </c>
      <c r="M113" s="4">
        <f t="shared" si="86"/>
        <v>2.7477919528949948</v>
      </c>
      <c r="N113" s="157">
        <f t="shared" si="87"/>
        <v>3.2335329341317367</v>
      </c>
      <c r="O113" s="12">
        <f t="shared" si="88"/>
        <v>14.804722979109899</v>
      </c>
      <c r="P113" s="16">
        <f t="shared" si="89"/>
        <v>16.125654450261781</v>
      </c>
      <c r="Q113" s="16">
        <f t="shared" si="90"/>
        <v>3.1759656652360517</v>
      </c>
      <c r="W113" s="44"/>
      <c r="X113" s="34" t="s">
        <v>122</v>
      </c>
      <c r="Y113" s="195"/>
      <c r="Z113" s="195"/>
      <c r="AA113" s="195"/>
      <c r="AB113" s="18">
        <f t="shared" si="91"/>
        <v>37</v>
      </c>
      <c r="AC113" s="133">
        <f t="shared" si="92"/>
        <v>27</v>
      </c>
      <c r="AD113" s="133">
        <f t="shared" si="93"/>
        <v>154</v>
      </c>
      <c r="AE113" s="130">
        <f t="shared" si="94"/>
        <v>3.1759656652360517</v>
      </c>
      <c r="AF113" s="157">
        <f t="shared" si="95"/>
        <v>3.2335329341317367</v>
      </c>
      <c r="AG113" s="16">
        <f t="shared" si="96"/>
        <v>16.125654450261781</v>
      </c>
      <c r="AI113" s="162"/>
    </row>
    <row r="114" spans="1:39" ht="15" customHeight="1" x14ac:dyDescent="0.15">
      <c r="B114" s="34" t="s">
        <v>123</v>
      </c>
      <c r="C114" s="195"/>
      <c r="D114" s="195"/>
      <c r="E114" s="195"/>
      <c r="F114" s="18">
        <v>152</v>
      </c>
      <c r="G114" s="18">
        <v>102</v>
      </c>
      <c r="H114" s="133">
        <v>50</v>
      </c>
      <c r="I114" s="9">
        <v>188</v>
      </c>
      <c r="J114" s="133">
        <v>162</v>
      </c>
      <c r="K114" s="18">
        <v>128</v>
      </c>
      <c r="L114" s="130">
        <f t="shared" si="85"/>
        <v>8.198489751887811</v>
      </c>
      <c r="M114" s="4">
        <f t="shared" si="86"/>
        <v>10.009813542688912</v>
      </c>
      <c r="N114" s="157">
        <f t="shared" si="87"/>
        <v>5.9880239520958085</v>
      </c>
      <c r="O114" s="12">
        <f t="shared" si="88"/>
        <v>17.075386012715711</v>
      </c>
      <c r="P114" s="16">
        <f t="shared" si="89"/>
        <v>16.963350785340314</v>
      </c>
      <c r="Q114" s="16">
        <f t="shared" si="90"/>
        <v>10.987124463519313</v>
      </c>
      <c r="W114" s="44"/>
      <c r="X114" s="34" t="s">
        <v>123</v>
      </c>
      <c r="Y114" s="195"/>
      <c r="Z114" s="195"/>
      <c r="AA114" s="195"/>
      <c r="AB114" s="18">
        <f t="shared" si="91"/>
        <v>128</v>
      </c>
      <c r="AC114" s="133">
        <f t="shared" si="92"/>
        <v>50</v>
      </c>
      <c r="AD114" s="133">
        <f t="shared" si="93"/>
        <v>162</v>
      </c>
      <c r="AE114" s="130">
        <f t="shared" si="94"/>
        <v>10.987124463519313</v>
      </c>
      <c r="AF114" s="157">
        <f t="shared" si="95"/>
        <v>5.9880239520958085</v>
      </c>
      <c r="AG114" s="16">
        <f t="shared" si="96"/>
        <v>16.963350785340314</v>
      </c>
      <c r="AI114" s="162"/>
    </row>
    <row r="115" spans="1:39" ht="15" customHeight="1" x14ac:dyDescent="0.15">
      <c r="B115" s="34" t="s">
        <v>124</v>
      </c>
      <c r="C115" s="195"/>
      <c r="D115" s="195"/>
      <c r="E115" s="195"/>
      <c r="F115" s="18">
        <v>517</v>
      </c>
      <c r="G115" s="18">
        <v>371</v>
      </c>
      <c r="H115" s="133">
        <v>146</v>
      </c>
      <c r="I115" s="9">
        <v>223</v>
      </c>
      <c r="J115" s="133">
        <v>164</v>
      </c>
      <c r="K115" s="18">
        <v>430</v>
      </c>
      <c r="L115" s="130">
        <f t="shared" si="85"/>
        <v>27.885652642934193</v>
      </c>
      <c r="M115" s="4">
        <f t="shared" si="86"/>
        <v>36.408243375858682</v>
      </c>
      <c r="N115" s="157">
        <f t="shared" si="87"/>
        <v>17.485029940119762</v>
      </c>
      <c r="O115" s="12">
        <f t="shared" si="88"/>
        <v>20.254314259763852</v>
      </c>
      <c r="P115" s="16">
        <f t="shared" si="89"/>
        <v>17.172774869109947</v>
      </c>
      <c r="Q115" s="16">
        <f t="shared" si="90"/>
        <v>36.909871244635198</v>
      </c>
      <c r="W115" s="44"/>
      <c r="X115" s="34" t="s">
        <v>124</v>
      </c>
      <c r="Y115" s="195"/>
      <c r="Z115" s="195"/>
      <c r="AA115" s="195"/>
      <c r="AB115" s="18">
        <f t="shared" si="91"/>
        <v>430</v>
      </c>
      <c r="AC115" s="133">
        <f t="shared" si="92"/>
        <v>146</v>
      </c>
      <c r="AD115" s="133">
        <f t="shared" si="93"/>
        <v>164</v>
      </c>
      <c r="AE115" s="130">
        <f t="shared" si="94"/>
        <v>36.909871244635198</v>
      </c>
      <c r="AF115" s="157">
        <f t="shared" si="95"/>
        <v>17.485029940119762</v>
      </c>
      <c r="AG115" s="16">
        <f t="shared" si="96"/>
        <v>17.172774869109947</v>
      </c>
      <c r="AI115" s="162"/>
    </row>
    <row r="116" spans="1:39" ht="15" customHeight="1" x14ac:dyDescent="0.15">
      <c r="B116" s="34" t="s">
        <v>125</v>
      </c>
      <c r="C116" s="195"/>
      <c r="D116" s="195"/>
      <c r="E116" s="195"/>
      <c r="F116" s="18">
        <v>500</v>
      </c>
      <c r="G116" s="18">
        <v>323</v>
      </c>
      <c r="H116" s="133">
        <v>177</v>
      </c>
      <c r="I116" s="9">
        <v>162</v>
      </c>
      <c r="J116" s="133">
        <v>134</v>
      </c>
      <c r="K116" s="18">
        <v>351</v>
      </c>
      <c r="L116" s="130">
        <f t="shared" si="85"/>
        <v>26.968716289104638</v>
      </c>
      <c r="M116" s="4">
        <f t="shared" si="86"/>
        <v>31.697742885181551</v>
      </c>
      <c r="N116" s="157">
        <f t="shared" si="87"/>
        <v>21.19760479041916</v>
      </c>
      <c r="O116" s="12">
        <f t="shared" si="88"/>
        <v>14.713896457765669</v>
      </c>
      <c r="P116" s="16">
        <f t="shared" si="89"/>
        <v>14.031413612565444</v>
      </c>
      <c r="Q116" s="16">
        <f t="shared" si="90"/>
        <v>30.128755364806871</v>
      </c>
      <c r="W116" s="44"/>
      <c r="X116" s="34" t="s">
        <v>125</v>
      </c>
      <c r="Y116" s="195"/>
      <c r="Z116" s="195"/>
      <c r="AA116" s="195"/>
      <c r="AB116" s="18">
        <f t="shared" si="91"/>
        <v>351</v>
      </c>
      <c r="AC116" s="133">
        <f t="shared" si="92"/>
        <v>177</v>
      </c>
      <c r="AD116" s="133">
        <f t="shared" si="93"/>
        <v>134</v>
      </c>
      <c r="AE116" s="130">
        <f t="shared" si="94"/>
        <v>30.128755364806871</v>
      </c>
      <c r="AF116" s="157">
        <f t="shared" si="95"/>
        <v>21.19760479041916</v>
      </c>
      <c r="AG116" s="16">
        <f t="shared" si="96"/>
        <v>14.031413612565444</v>
      </c>
      <c r="AI116" s="162"/>
    </row>
    <row r="117" spans="1:39" ht="15" customHeight="1" x14ac:dyDescent="0.15">
      <c r="B117" s="34" t="s">
        <v>126</v>
      </c>
      <c r="C117" s="195"/>
      <c r="D117" s="195"/>
      <c r="E117" s="195"/>
      <c r="F117" s="18">
        <v>322</v>
      </c>
      <c r="G117" s="18">
        <v>124</v>
      </c>
      <c r="H117" s="133">
        <v>198</v>
      </c>
      <c r="I117" s="9">
        <v>115</v>
      </c>
      <c r="J117" s="133">
        <v>103</v>
      </c>
      <c r="K117" s="18">
        <v>136</v>
      </c>
      <c r="L117" s="130">
        <f t="shared" si="85"/>
        <v>17.367853290183387</v>
      </c>
      <c r="M117" s="4">
        <f t="shared" si="86"/>
        <v>12.168792934249264</v>
      </c>
      <c r="N117" s="157">
        <f t="shared" si="87"/>
        <v>23.712574850299401</v>
      </c>
      <c r="O117" s="12">
        <f t="shared" si="88"/>
        <v>10.445049954586739</v>
      </c>
      <c r="P117" s="16">
        <f t="shared" si="89"/>
        <v>10.785340314136125</v>
      </c>
      <c r="Q117" s="16">
        <f t="shared" si="90"/>
        <v>11.67381974248927</v>
      </c>
      <c r="W117" s="44"/>
      <c r="X117" s="34" t="s">
        <v>126</v>
      </c>
      <c r="Y117" s="195"/>
      <c r="Z117" s="195"/>
      <c r="AA117" s="195"/>
      <c r="AB117" s="18">
        <f t="shared" si="91"/>
        <v>136</v>
      </c>
      <c r="AC117" s="133">
        <f t="shared" si="92"/>
        <v>198</v>
      </c>
      <c r="AD117" s="133">
        <f t="shared" si="93"/>
        <v>103</v>
      </c>
      <c r="AE117" s="130">
        <f t="shared" si="94"/>
        <v>11.67381974248927</v>
      </c>
      <c r="AF117" s="157">
        <f t="shared" si="95"/>
        <v>23.712574850299401</v>
      </c>
      <c r="AG117" s="16">
        <f t="shared" si="96"/>
        <v>10.785340314136125</v>
      </c>
      <c r="AI117" s="162"/>
    </row>
    <row r="118" spans="1:39" ht="15" customHeight="1" x14ac:dyDescent="0.15">
      <c r="B118" s="34" t="s">
        <v>127</v>
      </c>
      <c r="C118" s="195"/>
      <c r="D118" s="195"/>
      <c r="E118" s="195"/>
      <c r="F118" s="18">
        <v>132</v>
      </c>
      <c r="G118" s="18">
        <v>33</v>
      </c>
      <c r="H118" s="133">
        <v>99</v>
      </c>
      <c r="I118" s="9">
        <v>46</v>
      </c>
      <c r="J118" s="133">
        <v>42</v>
      </c>
      <c r="K118" s="18">
        <v>37</v>
      </c>
      <c r="L118" s="130">
        <f t="shared" si="85"/>
        <v>7.1197411003236244</v>
      </c>
      <c r="M118" s="4">
        <f t="shared" si="86"/>
        <v>3.2384690873405302</v>
      </c>
      <c r="N118" s="157">
        <f t="shared" si="87"/>
        <v>11.8562874251497</v>
      </c>
      <c r="O118" s="12">
        <f t="shared" si="88"/>
        <v>4.1780199818346953</v>
      </c>
      <c r="P118" s="16">
        <f t="shared" si="89"/>
        <v>4.3979057591623034</v>
      </c>
      <c r="Q118" s="16">
        <f t="shared" si="90"/>
        <v>3.1759656652360517</v>
      </c>
      <c r="W118" s="44"/>
      <c r="X118" s="34" t="s">
        <v>127</v>
      </c>
      <c r="Y118" s="195"/>
      <c r="Z118" s="195"/>
      <c r="AA118" s="195"/>
      <c r="AB118" s="18">
        <f t="shared" si="91"/>
        <v>37</v>
      </c>
      <c r="AC118" s="133">
        <f t="shared" si="92"/>
        <v>99</v>
      </c>
      <c r="AD118" s="133">
        <f t="shared" si="93"/>
        <v>42</v>
      </c>
      <c r="AE118" s="130">
        <f t="shared" si="94"/>
        <v>3.1759656652360517</v>
      </c>
      <c r="AF118" s="157">
        <f t="shared" si="95"/>
        <v>11.8562874251497</v>
      </c>
      <c r="AG118" s="16">
        <f t="shared" si="96"/>
        <v>4.3979057591623034</v>
      </c>
      <c r="AI118" s="162"/>
    </row>
    <row r="119" spans="1:39" ht="15" customHeight="1" x14ac:dyDescent="0.15">
      <c r="B119" s="34" t="s">
        <v>128</v>
      </c>
      <c r="C119" s="195"/>
      <c r="D119" s="195"/>
      <c r="E119" s="195"/>
      <c r="F119" s="18">
        <v>48</v>
      </c>
      <c r="G119" s="18">
        <v>2</v>
      </c>
      <c r="H119" s="133">
        <v>46</v>
      </c>
      <c r="I119" s="9">
        <v>14</v>
      </c>
      <c r="J119" s="133">
        <v>13</v>
      </c>
      <c r="K119" s="18">
        <v>3</v>
      </c>
      <c r="L119" s="130">
        <f t="shared" si="85"/>
        <v>2.5889967637540456</v>
      </c>
      <c r="M119" s="4">
        <f t="shared" si="86"/>
        <v>0.19627085377821393</v>
      </c>
      <c r="N119" s="157">
        <f t="shared" si="87"/>
        <v>5.5089820359281436</v>
      </c>
      <c r="O119" s="12">
        <f t="shared" si="88"/>
        <v>1.2715712988192553</v>
      </c>
      <c r="P119" s="16">
        <f t="shared" si="89"/>
        <v>1.3612565445026177</v>
      </c>
      <c r="Q119" s="16">
        <f t="shared" si="90"/>
        <v>0.25751072961373389</v>
      </c>
      <c r="W119" s="44"/>
      <c r="X119" s="34" t="s">
        <v>128</v>
      </c>
      <c r="Y119" s="195"/>
      <c r="Z119" s="195"/>
      <c r="AA119" s="195"/>
      <c r="AB119" s="18">
        <f t="shared" si="91"/>
        <v>3</v>
      </c>
      <c r="AC119" s="133">
        <f t="shared" si="92"/>
        <v>46</v>
      </c>
      <c r="AD119" s="133">
        <f t="shared" si="93"/>
        <v>13</v>
      </c>
      <c r="AE119" s="130">
        <f t="shared" si="94"/>
        <v>0.25751072961373389</v>
      </c>
      <c r="AF119" s="157">
        <f t="shared" si="95"/>
        <v>5.5089820359281436</v>
      </c>
      <c r="AG119" s="16">
        <f t="shared" si="96"/>
        <v>1.3612565445026177</v>
      </c>
      <c r="AI119" s="162"/>
    </row>
    <row r="120" spans="1:39" ht="15" customHeight="1" x14ac:dyDescent="0.15">
      <c r="B120" s="34" t="s">
        <v>129</v>
      </c>
      <c r="C120" s="195"/>
      <c r="D120" s="195"/>
      <c r="E120" s="195"/>
      <c r="F120" s="18">
        <v>25</v>
      </c>
      <c r="G120" s="18">
        <v>1</v>
      </c>
      <c r="H120" s="133">
        <v>24</v>
      </c>
      <c r="I120" s="9">
        <v>2</v>
      </c>
      <c r="J120" s="133">
        <v>2</v>
      </c>
      <c r="K120" s="18">
        <v>1</v>
      </c>
      <c r="L120" s="130">
        <f t="shared" si="85"/>
        <v>1.348435814455232</v>
      </c>
      <c r="M120" s="4">
        <f t="shared" si="86"/>
        <v>9.8135426889106966E-2</v>
      </c>
      <c r="N120" s="157">
        <f t="shared" si="87"/>
        <v>2.874251497005988</v>
      </c>
      <c r="O120" s="12">
        <f t="shared" si="88"/>
        <v>0.18165304268846502</v>
      </c>
      <c r="P120" s="16">
        <f t="shared" si="89"/>
        <v>0.20942408376963353</v>
      </c>
      <c r="Q120" s="16">
        <f t="shared" si="90"/>
        <v>8.5836909871244635E-2</v>
      </c>
      <c r="W120" s="44"/>
      <c r="X120" s="34" t="s">
        <v>129</v>
      </c>
      <c r="Y120" s="195"/>
      <c r="Z120" s="195"/>
      <c r="AA120" s="195"/>
      <c r="AB120" s="18">
        <f t="shared" si="91"/>
        <v>1</v>
      </c>
      <c r="AC120" s="133">
        <f t="shared" si="92"/>
        <v>24</v>
      </c>
      <c r="AD120" s="133">
        <f t="shared" si="93"/>
        <v>2</v>
      </c>
      <c r="AE120" s="130">
        <f t="shared" si="94"/>
        <v>8.5836909871244635E-2</v>
      </c>
      <c r="AF120" s="157">
        <f t="shared" si="95"/>
        <v>2.874251497005988</v>
      </c>
      <c r="AG120" s="16">
        <f t="shared" si="96"/>
        <v>0.20942408376963353</v>
      </c>
      <c r="AI120" s="162"/>
    </row>
    <row r="121" spans="1:39" ht="15" customHeight="1" x14ac:dyDescent="0.15">
      <c r="B121" s="35" t="s">
        <v>0</v>
      </c>
      <c r="C121" s="88"/>
      <c r="D121" s="195"/>
      <c r="E121" s="195"/>
      <c r="F121" s="18">
        <v>54</v>
      </c>
      <c r="G121" s="18">
        <v>18</v>
      </c>
      <c r="H121" s="67">
        <v>36</v>
      </c>
      <c r="I121" s="18">
        <v>38</v>
      </c>
      <c r="J121" s="67">
        <v>35</v>
      </c>
      <c r="K121" s="18">
        <v>21</v>
      </c>
      <c r="L121" s="130">
        <f t="shared" si="85"/>
        <v>2.912621359223301</v>
      </c>
      <c r="M121" s="4">
        <f t="shared" si="86"/>
        <v>1.7664376840039255</v>
      </c>
      <c r="N121" s="158">
        <f t="shared" si="87"/>
        <v>4.3113772455089823</v>
      </c>
      <c r="O121" s="4">
        <f t="shared" si="88"/>
        <v>3.4514078110808359</v>
      </c>
      <c r="P121" s="4">
        <f t="shared" si="89"/>
        <v>3.664921465968586</v>
      </c>
      <c r="Q121" s="4">
        <f t="shared" si="90"/>
        <v>1.8025751072961373</v>
      </c>
      <c r="W121" s="44"/>
      <c r="X121" s="35" t="s">
        <v>0</v>
      </c>
      <c r="Y121" s="88"/>
      <c r="Z121" s="88"/>
      <c r="AA121" s="195"/>
      <c r="AB121" s="18">
        <f t="shared" si="91"/>
        <v>21</v>
      </c>
      <c r="AC121" s="67">
        <f t="shared" si="92"/>
        <v>36</v>
      </c>
      <c r="AD121" s="67">
        <f t="shared" si="93"/>
        <v>35</v>
      </c>
      <c r="AE121" s="130">
        <f t="shared" si="94"/>
        <v>1.8025751072961373</v>
      </c>
      <c r="AF121" s="158">
        <f t="shared" si="95"/>
        <v>4.3113772455089823</v>
      </c>
      <c r="AG121" s="4">
        <f t="shared" si="96"/>
        <v>3.664921465968586</v>
      </c>
      <c r="AI121" s="162"/>
    </row>
    <row r="122" spans="1:39" ht="15" customHeight="1" x14ac:dyDescent="0.15">
      <c r="B122" s="38" t="s">
        <v>1</v>
      </c>
      <c r="C122" s="78"/>
      <c r="D122" s="78"/>
      <c r="E122" s="78"/>
      <c r="F122" s="47">
        <f t="shared" ref="F122:Q122" si="97">SUM(F111:F121)</f>
        <v>1854</v>
      </c>
      <c r="G122" s="47">
        <f t="shared" si="97"/>
        <v>1019</v>
      </c>
      <c r="H122" s="128">
        <f t="shared" si="97"/>
        <v>835</v>
      </c>
      <c r="I122" s="47">
        <f t="shared" si="97"/>
        <v>1101</v>
      </c>
      <c r="J122" s="128">
        <f t="shared" si="97"/>
        <v>955</v>
      </c>
      <c r="K122" s="47">
        <f t="shared" si="97"/>
        <v>1165</v>
      </c>
      <c r="L122" s="131">
        <f t="shared" si="97"/>
        <v>99.999999999999986</v>
      </c>
      <c r="M122" s="71">
        <f t="shared" si="97"/>
        <v>100.00000000000001</v>
      </c>
      <c r="N122" s="166">
        <f t="shared" si="97"/>
        <v>100</v>
      </c>
      <c r="O122" s="71">
        <f t="shared" si="97"/>
        <v>100</v>
      </c>
      <c r="P122" s="71">
        <f t="shared" si="97"/>
        <v>100</v>
      </c>
      <c r="Q122" s="71">
        <f t="shared" si="97"/>
        <v>100.00000000000001</v>
      </c>
      <c r="W122" s="44"/>
      <c r="X122" s="38" t="s">
        <v>1</v>
      </c>
      <c r="Y122" s="78"/>
      <c r="Z122" s="78"/>
      <c r="AA122" s="78"/>
      <c r="AB122" s="47">
        <f t="shared" ref="AB122:AG122" si="98">SUM(AB111:AB121)</f>
        <v>1165</v>
      </c>
      <c r="AC122" s="128">
        <f t="shared" si="98"/>
        <v>835</v>
      </c>
      <c r="AD122" s="128">
        <f t="shared" si="98"/>
        <v>955</v>
      </c>
      <c r="AE122" s="131">
        <f t="shared" si="98"/>
        <v>100.00000000000001</v>
      </c>
      <c r="AF122" s="166">
        <f t="shared" si="98"/>
        <v>100</v>
      </c>
      <c r="AG122" s="71">
        <f t="shared" si="98"/>
        <v>100</v>
      </c>
    </row>
    <row r="123" spans="1:39" ht="15" customHeight="1" x14ac:dyDescent="0.15">
      <c r="B123" s="148" t="s">
        <v>294</v>
      </c>
      <c r="C123" s="78"/>
      <c r="D123" s="78"/>
      <c r="E123" s="78"/>
      <c r="F123" s="71">
        <v>2.5699411178224008</v>
      </c>
      <c r="G123" s="71">
        <v>2.4736728164429436</v>
      </c>
      <c r="H123" s="166">
        <v>2.7001250809344657</v>
      </c>
      <c r="I123" s="71">
        <v>2.0216805807913012</v>
      </c>
      <c r="J123" s="71">
        <v>1.9822217050130848</v>
      </c>
      <c r="K123" s="71">
        <v>2.448835290670893</v>
      </c>
      <c r="L123" s="14"/>
      <c r="M123" s="14"/>
      <c r="N123" s="14"/>
      <c r="O123" s="14"/>
      <c r="P123" s="14"/>
      <c r="Q123" s="14"/>
      <c r="W123" s="44"/>
      <c r="X123" s="148" t="s">
        <v>294</v>
      </c>
      <c r="Y123" s="78"/>
      <c r="Z123" s="78"/>
      <c r="AA123" s="78"/>
      <c r="AB123" s="71">
        <f>K123</f>
        <v>2.448835290670893</v>
      </c>
      <c r="AC123" s="166">
        <f>H123</f>
        <v>2.7001250809344657</v>
      </c>
      <c r="AD123" s="71">
        <f>J123</f>
        <v>1.9822217050130848</v>
      </c>
      <c r="AE123" s="14"/>
      <c r="AF123" s="14"/>
      <c r="AG123" s="14"/>
    </row>
    <row r="124" spans="1:39" ht="15" customHeight="1" x14ac:dyDescent="0.15">
      <c r="B124" s="148" t="s">
        <v>295</v>
      </c>
      <c r="C124" s="78"/>
      <c r="D124" s="78"/>
      <c r="E124" s="78"/>
      <c r="F124" s="71">
        <f t="shared" ref="F124:K124" si="99">SUM(E76*0.375,E77,E78,E79*2,E80*3,E81*4,E82*5)/SUM(E75:E82)</f>
        <v>2.4404262837225899</v>
      </c>
      <c r="G124" s="71">
        <f t="shared" si="99"/>
        <v>2.3290147540031367</v>
      </c>
      <c r="H124" s="71">
        <f t="shared" si="99"/>
        <v>2.7114995053469637</v>
      </c>
      <c r="I124" s="166">
        <f t="shared" si="99"/>
        <v>1.9603276068717539</v>
      </c>
      <c r="J124" s="71">
        <f t="shared" si="99"/>
        <v>1.8934542822918747</v>
      </c>
      <c r="K124" s="71">
        <f t="shared" si="99"/>
        <v>2.3162983191856337</v>
      </c>
      <c r="L124" s="14"/>
      <c r="M124" s="14"/>
      <c r="N124" s="14"/>
      <c r="O124" s="14"/>
      <c r="P124" s="14"/>
      <c r="Q124" s="14"/>
      <c r="R124" s="14"/>
      <c r="S124" s="14"/>
      <c r="T124" s="14"/>
      <c r="U124" s="14"/>
      <c r="V124" s="14"/>
      <c r="W124" s="44"/>
      <c r="X124" s="148" t="s">
        <v>295</v>
      </c>
      <c r="Y124" s="78"/>
      <c r="Z124" s="78"/>
      <c r="AA124" s="78"/>
      <c r="AB124" s="71">
        <f>K124</f>
        <v>2.3162983191856337</v>
      </c>
      <c r="AC124" s="71">
        <f>SUM(AB76*0.375,AB77,AB78,AB79*2,AB80*3,AB81*4,AB82*5)/SUM(AB75:AB82)</f>
        <v>2.7114995053469637</v>
      </c>
      <c r="AD124" s="71">
        <f>SUM(AC76*0.375,AC77,AC78,AC79*2,AC80*3,AC81*4,AC82*5)/SUM(AC75:AC82)</f>
        <v>1.8934542822918747</v>
      </c>
      <c r="AE124" s="14"/>
      <c r="AF124" s="14"/>
      <c r="AG124" s="14"/>
      <c r="AH124" s="14"/>
      <c r="AI124" s="14"/>
      <c r="AJ124" s="14"/>
      <c r="AK124" s="14"/>
    </row>
    <row r="125" spans="1:39" ht="12.95" customHeight="1" x14ac:dyDescent="0.15">
      <c r="B125" s="93" t="s">
        <v>333</v>
      </c>
      <c r="C125" s="93"/>
      <c r="D125" s="93"/>
      <c r="E125" s="108"/>
      <c r="F125" s="108"/>
      <c r="G125" s="108"/>
      <c r="H125" s="108"/>
      <c r="I125" s="108"/>
      <c r="J125" s="108"/>
      <c r="K125" s="14"/>
      <c r="L125" s="108"/>
      <c r="M125" s="14"/>
      <c r="N125" s="14"/>
      <c r="O125" s="14"/>
      <c r="P125" s="14"/>
      <c r="Q125" s="14"/>
      <c r="R125" s="14"/>
      <c r="S125" s="14"/>
      <c r="T125" s="14"/>
      <c r="U125" s="14"/>
      <c r="V125" s="14"/>
      <c r="W125" s="14"/>
      <c r="X125" s="44"/>
      <c r="Y125" s="44"/>
      <c r="Z125" s="93" t="s">
        <v>333</v>
      </c>
      <c r="AA125" s="93"/>
      <c r="AB125" s="108"/>
      <c r="AC125" s="108"/>
      <c r="AD125" s="108"/>
      <c r="AE125" s="108"/>
      <c r="AF125" s="14"/>
      <c r="AG125" s="14"/>
      <c r="AH125" s="14"/>
      <c r="AI125" s="14"/>
      <c r="AJ125" s="14"/>
      <c r="AK125" s="14"/>
      <c r="AL125" s="14"/>
      <c r="AM125" s="14"/>
    </row>
    <row r="126" spans="1:39" ht="12.95" customHeight="1" x14ac:dyDescent="0.15">
      <c r="B126" s="93" t="s">
        <v>334</v>
      </c>
      <c r="C126" s="93"/>
      <c r="D126" s="93"/>
      <c r="E126" s="108"/>
      <c r="F126" s="108"/>
      <c r="G126" s="14"/>
      <c r="H126" s="14"/>
      <c r="I126" s="14"/>
      <c r="J126" s="14"/>
      <c r="K126" s="14"/>
      <c r="L126" s="14"/>
      <c r="M126" s="14"/>
      <c r="N126" s="14"/>
      <c r="O126" s="14"/>
      <c r="P126" s="14"/>
      <c r="Q126" s="14"/>
      <c r="R126" s="14"/>
      <c r="S126" s="14"/>
      <c r="T126" s="14"/>
      <c r="U126" s="14"/>
      <c r="V126" s="14"/>
      <c r="W126" s="14"/>
      <c r="X126" s="44"/>
      <c r="Y126" s="44"/>
      <c r="Z126" s="93" t="s">
        <v>334</v>
      </c>
      <c r="AA126" s="93"/>
      <c r="AB126" s="108"/>
      <c r="AC126" s="108"/>
      <c r="AD126" s="14"/>
      <c r="AE126" s="14"/>
      <c r="AF126" s="14"/>
      <c r="AG126" s="14"/>
      <c r="AH126" s="14"/>
      <c r="AI126" s="14"/>
      <c r="AJ126" s="14"/>
      <c r="AK126" s="14"/>
      <c r="AL126" s="14"/>
      <c r="AM126" s="14"/>
    </row>
    <row r="127" spans="1:39" ht="15" customHeight="1" x14ac:dyDescent="0.15">
      <c r="B127" s="62"/>
      <c r="C127" s="62"/>
      <c r="D127" s="62"/>
      <c r="E127" s="62"/>
      <c r="F127" s="62"/>
      <c r="G127" s="45"/>
      <c r="H127" s="90"/>
      <c r="I127" s="90"/>
      <c r="J127" s="90"/>
      <c r="K127" s="54"/>
      <c r="L127" s="45"/>
      <c r="M127" s="23"/>
      <c r="S127" s="14"/>
      <c r="T127" s="14"/>
      <c r="U127" s="14"/>
      <c r="V127" s="14"/>
      <c r="W127" s="44"/>
      <c r="X127" s="62"/>
      <c r="Y127" s="62"/>
      <c r="Z127" s="62"/>
      <c r="AA127" s="62"/>
      <c r="AB127" s="62"/>
      <c r="AC127" s="45"/>
      <c r="AD127" s="90"/>
      <c r="AE127" s="54"/>
      <c r="AF127" s="23"/>
      <c r="AI127" s="14"/>
      <c r="AJ127" s="14"/>
      <c r="AK127" s="14"/>
      <c r="AL127" s="14"/>
    </row>
    <row r="128" spans="1:39" ht="15" customHeight="1" x14ac:dyDescent="0.15">
      <c r="A128" s="1" t="s">
        <v>636</v>
      </c>
      <c r="B128" s="22"/>
      <c r="C128" s="22"/>
      <c r="D128" s="22"/>
      <c r="E128" s="22"/>
      <c r="G128" s="1"/>
      <c r="W128" s="44"/>
      <c r="X128" s="22"/>
      <c r="Y128" s="22"/>
      <c r="Z128" s="22"/>
      <c r="AA128" s="22"/>
      <c r="AC128" s="1"/>
    </row>
    <row r="129" spans="1:39" ht="13.7" customHeight="1" x14ac:dyDescent="0.15">
      <c r="B129" s="64"/>
      <c r="C129" s="33"/>
      <c r="D129" s="33"/>
      <c r="E129" s="33"/>
      <c r="F129" s="328"/>
      <c r="G129" s="329"/>
      <c r="H129" s="86" t="s">
        <v>2</v>
      </c>
      <c r="I129" s="86"/>
      <c r="J129" s="329"/>
      <c r="K129" s="329"/>
      <c r="L129" s="330"/>
      <c r="M129" s="329"/>
      <c r="N129" s="86" t="s">
        <v>3</v>
      </c>
      <c r="O129" s="86"/>
      <c r="P129" s="329"/>
      <c r="Q129" s="331"/>
      <c r="W129" s="44"/>
      <c r="X129" s="64"/>
      <c r="Y129" s="33"/>
      <c r="Z129" s="33"/>
      <c r="AA129" s="33"/>
      <c r="AB129" s="79"/>
      <c r="AC129" s="83" t="s">
        <v>2</v>
      </c>
      <c r="AD129" s="86"/>
      <c r="AE129" s="103"/>
      <c r="AF129" s="83" t="s">
        <v>3</v>
      </c>
      <c r="AG129" s="84"/>
    </row>
    <row r="130" spans="1:39" ht="21" x14ac:dyDescent="0.15">
      <c r="B130" s="77"/>
      <c r="F130" s="94" t="s">
        <v>389</v>
      </c>
      <c r="G130" s="94" t="s">
        <v>183</v>
      </c>
      <c r="H130" s="94" t="s">
        <v>184</v>
      </c>
      <c r="I130" s="94" t="s">
        <v>390</v>
      </c>
      <c r="J130" s="99" t="s">
        <v>186</v>
      </c>
      <c r="K130" s="94" t="s">
        <v>590</v>
      </c>
      <c r="L130" s="102" t="s">
        <v>389</v>
      </c>
      <c r="M130" s="94" t="s">
        <v>183</v>
      </c>
      <c r="N130" s="94" t="s">
        <v>184</v>
      </c>
      <c r="O130" s="94" t="s">
        <v>390</v>
      </c>
      <c r="P130" s="94" t="s">
        <v>186</v>
      </c>
      <c r="Q130" s="94" t="s">
        <v>590</v>
      </c>
      <c r="W130" s="44"/>
      <c r="X130" s="77"/>
      <c r="AB130" s="94" t="s">
        <v>518</v>
      </c>
      <c r="AC130" s="94" t="s">
        <v>184</v>
      </c>
      <c r="AD130" s="99" t="s">
        <v>186</v>
      </c>
      <c r="AE130" s="102" t="s">
        <v>518</v>
      </c>
      <c r="AF130" s="94" t="s">
        <v>184</v>
      </c>
      <c r="AG130" s="94" t="s">
        <v>186</v>
      </c>
    </row>
    <row r="131" spans="1:39" ht="12" customHeight="1" x14ac:dyDescent="0.15">
      <c r="B131" s="35"/>
      <c r="C131" s="88"/>
      <c r="D131" s="88"/>
      <c r="E131" s="36"/>
      <c r="F131" s="37"/>
      <c r="G131" s="37"/>
      <c r="H131" s="37"/>
      <c r="I131" s="37"/>
      <c r="J131" s="66"/>
      <c r="K131" s="37"/>
      <c r="L131" s="104">
        <f t="shared" ref="L131" si="100">F$16</f>
        <v>1854</v>
      </c>
      <c r="M131" s="2">
        <f t="shared" ref="M131" si="101">G$16</f>
        <v>1019</v>
      </c>
      <c r="N131" s="2">
        <f t="shared" ref="N131" si="102">H$16</f>
        <v>835</v>
      </c>
      <c r="O131" s="2">
        <f t="shared" ref="O131" si="103">I$16</f>
        <v>1101</v>
      </c>
      <c r="P131" s="2">
        <f t="shared" ref="P131" si="104">J$16</f>
        <v>955</v>
      </c>
      <c r="Q131" s="2">
        <f t="shared" ref="Q131" si="105">K$16</f>
        <v>1165</v>
      </c>
      <c r="R131" s="89"/>
      <c r="S131" s="89"/>
      <c r="T131" s="89"/>
      <c r="U131" s="89"/>
      <c r="V131" s="89"/>
      <c r="W131" s="44"/>
      <c r="X131" s="35"/>
      <c r="Y131" s="88"/>
      <c r="Z131" s="88"/>
      <c r="AA131" s="36"/>
      <c r="AB131" s="37"/>
      <c r="AC131" s="37"/>
      <c r="AD131" s="66"/>
      <c r="AE131" s="104">
        <f>Q131</f>
        <v>1165</v>
      </c>
      <c r="AF131" s="2">
        <f>N131</f>
        <v>835</v>
      </c>
      <c r="AG131" s="2">
        <f>P131</f>
        <v>955</v>
      </c>
      <c r="AH131" s="89"/>
      <c r="AI131" s="89"/>
      <c r="AJ131" s="89"/>
      <c r="AK131" s="89"/>
    </row>
    <row r="132" spans="1:39" ht="15" customHeight="1" x14ac:dyDescent="0.15">
      <c r="B132" s="34" t="s">
        <v>167</v>
      </c>
      <c r="C132" s="195"/>
      <c r="D132" s="195"/>
      <c r="F132" s="18">
        <v>37</v>
      </c>
      <c r="G132" s="18">
        <v>4</v>
      </c>
      <c r="H132" s="18">
        <v>33</v>
      </c>
      <c r="I132" s="18">
        <v>81</v>
      </c>
      <c r="J132" s="67">
        <v>80</v>
      </c>
      <c r="K132" s="18">
        <v>5</v>
      </c>
      <c r="L132" s="105">
        <f>F132/L$131*100</f>
        <v>1.9956850053937432</v>
      </c>
      <c r="M132" s="4">
        <f t="shared" ref="M132:Q139" si="106">G132/M$131*100</f>
        <v>0.39254170755642787</v>
      </c>
      <c r="N132" s="4">
        <f t="shared" si="106"/>
        <v>3.952095808383234</v>
      </c>
      <c r="O132" s="4">
        <f t="shared" si="106"/>
        <v>7.3569482288828345</v>
      </c>
      <c r="P132" s="4">
        <f t="shared" si="106"/>
        <v>8.3769633507853403</v>
      </c>
      <c r="Q132" s="4">
        <f t="shared" si="106"/>
        <v>0.42918454935622319</v>
      </c>
      <c r="R132" s="80"/>
      <c r="S132" s="80"/>
      <c r="T132" s="80"/>
      <c r="U132" s="80"/>
      <c r="V132" s="80"/>
      <c r="W132" s="44"/>
      <c r="X132" s="34" t="s">
        <v>167</v>
      </c>
      <c r="Y132" s="195"/>
      <c r="Z132" s="195"/>
      <c r="AB132" s="18">
        <f t="shared" ref="AB132:AB139" si="107">K132</f>
        <v>5</v>
      </c>
      <c r="AC132" s="18">
        <f t="shared" ref="AC132:AC139" si="108">H132</f>
        <v>33</v>
      </c>
      <c r="AD132" s="67">
        <f t="shared" ref="AD132:AD139" si="109">J132</f>
        <v>80</v>
      </c>
      <c r="AE132" s="105">
        <f>Q132</f>
        <v>0.42918454935622319</v>
      </c>
      <c r="AF132" s="4">
        <f>N132</f>
        <v>3.952095808383234</v>
      </c>
      <c r="AG132" s="4">
        <f>P132</f>
        <v>8.3769633507853403</v>
      </c>
      <c r="AH132" s="80"/>
      <c r="AI132" s="80"/>
      <c r="AJ132" s="80"/>
      <c r="AK132" s="80"/>
    </row>
    <row r="133" spans="1:39" ht="15" customHeight="1" x14ac:dyDescent="0.15">
      <c r="B133" s="34" t="s">
        <v>130</v>
      </c>
      <c r="C133" s="195"/>
      <c r="D133" s="195"/>
      <c r="F133" s="18">
        <v>79</v>
      </c>
      <c r="G133" s="18">
        <v>30</v>
      </c>
      <c r="H133" s="18">
        <v>49</v>
      </c>
      <c r="I133" s="18">
        <v>245</v>
      </c>
      <c r="J133" s="67">
        <v>230</v>
      </c>
      <c r="K133" s="18">
        <v>45</v>
      </c>
      <c r="L133" s="106">
        <f t="shared" ref="L133:L139" si="110">F133/L$131*100</f>
        <v>4.261057173678533</v>
      </c>
      <c r="M133" s="4">
        <f t="shared" si="106"/>
        <v>2.9440628066732093</v>
      </c>
      <c r="N133" s="4">
        <f t="shared" si="106"/>
        <v>5.8682634730538927</v>
      </c>
      <c r="O133" s="4">
        <f t="shared" si="106"/>
        <v>22.252497729336966</v>
      </c>
      <c r="P133" s="4">
        <f t="shared" si="106"/>
        <v>24.083769633507853</v>
      </c>
      <c r="Q133" s="4">
        <f t="shared" si="106"/>
        <v>3.8626609442060089</v>
      </c>
      <c r="R133" s="80"/>
      <c r="S133" s="80"/>
      <c r="T133" s="80"/>
      <c r="U133" s="80"/>
      <c r="V133" s="80"/>
      <c r="W133" s="44"/>
      <c r="X133" s="34" t="s">
        <v>130</v>
      </c>
      <c r="Y133" s="195"/>
      <c r="Z133" s="195"/>
      <c r="AB133" s="18">
        <f t="shared" si="107"/>
        <v>45</v>
      </c>
      <c r="AC133" s="18">
        <f t="shared" si="108"/>
        <v>49</v>
      </c>
      <c r="AD133" s="67">
        <f t="shared" si="109"/>
        <v>230</v>
      </c>
      <c r="AE133" s="106">
        <f t="shared" ref="AE133:AE139" si="111">Q133</f>
        <v>3.8626609442060089</v>
      </c>
      <c r="AF133" s="4">
        <f t="shared" ref="AF133:AF139" si="112">N133</f>
        <v>5.8682634730538927</v>
      </c>
      <c r="AG133" s="4">
        <f t="shared" ref="AG133:AG139" si="113">P133</f>
        <v>24.083769633507853</v>
      </c>
      <c r="AH133" s="80"/>
      <c r="AI133" s="80"/>
      <c r="AJ133" s="80"/>
      <c r="AK133" s="80"/>
    </row>
    <row r="134" spans="1:39" ht="15" customHeight="1" x14ac:dyDescent="0.15">
      <c r="B134" s="34" t="s">
        <v>131</v>
      </c>
      <c r="C134" s="195"/>
      <c r="D134" s="195"/>
      <c r="F134" s="18">
        <v>415</v>
      </c>
      <c r="G134" s="18">
        <v>306</v>
      </c>
      <c r="H134" s="18">
        <v>109</v>
      </c>
      <c r="I134" s="18">
        <v>309</v>
      </c>
      <c r="J134" s="67">
        <v>251</v>
      </c>
      <c r="K134" s="18">
        <v>364</v>
      </c>
      <c r="L134" s="106">
        <f t="shared" si="110"/>
        <v>22.384034519956849</v>
      </c>
      <c r="M134" s="4">
        <f t="shared" si="106"/>
        <v>30.029440628066734</v>
      </c>
      <c r="N134" s="4">
        <f t="shared" si="106"/>
        <v>13.053892215568863</v>
      </c>
      <c r="O134" s="4">
        <f t="shared" si="106"/>
        <v>28.065395095367844</v>
      </c>
      <c r="P134" s="4">
        <f t="shared" si="106"/>
        <v>26.282722513089006</v>
      </c>
      <c r="Q134" s="4">
        <f t="shared" si="106"/>
        <v>31.244635193133046</v>
      </c>
      <c r="R134" s="80"/>
      <c r="S134" s="80"/>
      <c r="T134" s="80"/>
      <c r="U134" s="80"/>
      <c r="V134" s="80"/>
      <c r="W134" s="44"/>
      <c r="X134" s="34" t="s">
        <v>131</v>
      </c>
      <c r="Y134" s="195"/>
      <c r="Z134" s="195"/>
      <c r="AB134" s="18">
        <f t="shared" si="107"/>
        <v>364</v>
      </c>
      <c r="AC134" s="18">
        <f t="shared" si="108"/>
        <v>109</v>
      </c>
      <c r="AD134" s="67">
        <f t="shared" si="109"/>
        <v>251</v>
      </c>
      <c r="AE134" s="106">
        <f t="shared" si="111"/>
        <v>31.244635193133046</v>
      </c>
      <c r="AF134" s="4">
        <f t="shared" si="112"/>
        <v>13.053892215568863</v>
      </c>
      <c r="AG134" s="4">
        <f t="shared" si="113"/>
        <v>26.282722513089006</v>
      </c>
      <c r="AH134" s="80"/>
      <c r="AI134" s="80"/>
      <c r="AJ134" s="80"/>
      <c r="AK134" s="80"/>
    </row>
    <row r="135" spans="1:39" ht="15" customHeight="1" x14ac:dyDescent="0.15">
      <c r="B135" s="34" t="s">
        <v>181</v>
      </c>
      <c r="C135" s="195"/>
      <c r="D135" s="195"/>
      <c r="F135" s="18">
        <v>679</v>
      </c>
      <c r="G135" s="18">
        <v>480</v>
      </c>
      <c r="H135" s="18">
        <v>199</v>
      </c>
      <c r="I135" s="18">
        <v>221</v>
      </c>
      <c r="J135" s="67">
        <v>172</v>
      </c>
      <c r="K135" s="18">
        <v>529</v>
      </c>
      <c r="L135" s="106">
        <f t="shared" si="110"/>
        <v>36.623516720604101</v>
      </c>
      <c r="M135" s="4">
        <f t="shared" si="106"/>
        <v>47.105004906771349</v>
      </c>
      <c r="N135" s="4">
        <f t="shared" si="106"/>
        <v>23.832335329341316</v>
      </c>
      <c r="O135" s="4">
        <f t="shared" si="106"/>
        <v>20.072661217075385</v>
      </c>
      <c r="P135" s="4">
        <f t="shared" si="106"/>
        <v>18.010471204188484</v>
      </c>
      <c r="Q135" s="4">
        <f t="shared" si="106"/>
        <v>45.407725321888414</v>
      </c>
      <c r="R135" s="80"/>
      <c r="S135" s="80"/>
      <c r="T135" s="80"/>
      <c r="U135" s="80"/>
      <c r="V135" s="80"/>
      <c r="W135" s="44"/>
      <c r="X135" s="34" t="s">
        <v>181</v>
      </c>
      <c r="Y135" s="195"/>
      <c r="Z135" s="195"/>
      <c r="AB135" s="18">
        <f t="shared" si="107"/>
        <v>529</v>
      </c>
      <c r="AC135" s="18">
        <f t="shared" si="108"/>
        <v>199</v>
      </c>
      <c r="AD135" s="67">
        <f t="shared" si="109"/>
        <v>172</v>
      </c>
      <c r="AE135" s="106">
        <f t="shared" si="111"/>
        <v>45.407725321888414</v>
      </c>
      <c r="AF135" s="4">
        <f t="shared" si="112"/>
        <v>23.832335329341316</v>
      </c>
      <c r="AG135" s="4">
        <f t="shared" si="113"/>
        <v>18.010471204188484</v>
      </c>
      <c r="AH135" s="80"/>
      <c r="AI135" s="80"/>
      <c r="AJ135" s="80"/>
      <c r="AK135" s="80"/>
    </row>
    <row r="136" spans="1:39" ht="15" customHeight="1" x14ac:dyDescent="0.15">
      <c r="B136" s="34" t="s">
        <v>182</v>
      </c>
      <c r="C136" s="195"/>
      <c r="D136" s="195"/>
      <c r="F136" s="18">
        <v>399</v>
      </c>
      <c r="G136" s="18">
        <v>153</v>
      </c>
      <c r="H136" s="18">
        <v>246</v>
      </c>
      <c r="I136" s="18">
        <v>155</v>
      </c>
      <c r="J136" s="67">
        <v>139</v>
      </c>
      <c r="K136" s="18">
        <v>169</v>
      </c>
      <c r="L136" s="106">
        <f t="shared" si="110"/>
        <v>21.521035598705502</v>
      </c>
      <c r="M136" s="4">
        <f t="shared" si="106"/>
        <v>15.014720314033367</v>
      </c>
      <c r="N136" s="4">
        <f t="shared" si="106"/>
        <v>29.461077844311379</v>
      </c>
      <c r="O136" s="4">
        <f t="shared" si="106"/>
        <v>14.07811080835604</v>
      </c>
      <c r="P136" s="4">
        <f t="shared" si="106"/>
        <v>14.554973821989527</v>
      </c>
      <c r="Q136" s="4">
        <f t="shared" si="106"/>
        <v>14.506437768240342</v>
      </c>
      <c r="R136" s="80"/>
      <c r="S136" s="80"/>
      <c r="T136" s="80"/>
      <c r="U136" s="80"/>
      <c r="V136" s="80"/>
      <c r="W136" s="44"/>
      <c r="X136" s="34" t="s">
        <v>182</v>
      </c>
      <c r="Y136" s="195"/>
      <c r="Z136" s="195"/>
      <c r="AB136" s="18">
        <f t="shared" si="107"/>
        <v>169</v>
      </c>
      <c r="AC136" s="18">
        <f t="shared" si="108"/>
        <v>246</v>
      </c>
      <c r="AD136" s="67">
        <f t="shared" si="109"/>
        <v>139</v>
      </c>
      <c r="AE136" s="106">
        <f t="shared" si="111"/>
        <v>14.506437768240342</v>
      </c>
      <c r="AF136" s="4">
        <f t="shared" si="112"/>
        <v>29.461077844311379</v>
      </c>
      <c r="AG136" s="4">
        <f t="shared" si="113"/>
        <v>14.554973821989527</v>
      </c>
      <c r="AH136" s="80"/>
      <c r="AI136" s="80"/>
      <c r="AJ136" s="80"/>
      <c r="AK136" s="80"/>
    </row>
    <row r="137" spans="1:39" ht="15" customHeight="1" x14ac:dyDescent="0.15">
      <c r="B137" s="34" t="s">
        <v>161</v>
      </c>
      <c r="C137" s="195"/>
      <c r="D137" s="195"/>
      <c r="F137" s="18">
        <v>144</v>
      </c>
      <c r="G137" s="18">
        <v>25</v>
      </c>
      <c r="H137" s="18">
        <v>119</v>
      </c>
      <c r="I137" s="18">
        <v>47</v>
      </c>
      <c r="J137" s="67">
        <v>44</v>
      </c>
      <c r="K137" s="18">
        <v>28</v>
      </c>
      <c r="L137" s="106">
        <f t="shared" si="110"/>
        <v>7.7669902912621351</v>
      </c>
      <c r="M137" s="4">
        <f t="shared" si="106"/>
        <v>2.4533856722276743</v>
      </c>
      <c r="N137" s="4">
        <f t="shared" si="106"/>
        <v>14.251497005988023</v>
      </c>
      <c r="O137" s="4">
        <f t="shared" si="106"/>
        <v>4.2688465031789278</v>
      </c>
      <c r="P137" s="4">
        <f t="shared" si="106"/>
        <v>4.6073298429319367</v>
      </c>
      <c r="Q137" s="4">
        <f t="shared" si="106"/>
        <v>2.4034334763948499</v>
      </c>
      <c r="R137" s="80"/>
      <c r="S137" s="80"/>
      <c r="T137" s="80"/>
      <c r="U137" s="80"/>
      <c r="V137" s="80"/>
      <c r="W137" s="44"/>
      <c r="X137" s="34" t="s">
        <v>161</v>
      </c>
      <c r="Y137" s="195"/>
      <c r="Z137" s="195"/>
      <c r="AB137" s="18">
        <f t="shared" si="107"/>
        <v>28</v>
      </c>
      <c r="AC137" s="18">
        <f t="shared" si="108"/>
        <v>119</v>
      </c>
      <c r="AD137" s="67">
        <f t="shared" si="109"/>
        <v>44</v>
      </c>
      <c r="AE137" s="106">
        <f t="shared" si="111"/>
        <v>2.4034334763948499</v>
      </c>
      <c r="AF137" s="4">
        <f t="shared" si="112"/>
        <v>14.251497005988023</v>
      </c>
      <c r="AG137" s="4">
        <f t="shared" si="113"/>
        <v>4.6073298429319367</v>
      </c>
      <c r="AH137" s="80"/>
      <c r="AI137" s="80"/>
      <c r="AJ137" s="80"/>
      <c r="AK137" s="80"/>
    </row>
    <row r="138" spans="1:39" ht="15" customHeight="1" x14ac:dyDescent="0.15">
      <c r="B138" s="34" t="s">
        <v>153</v>
      </c>
      <c r="C138" s="195"/>
      <c r="D138" s="195"/>
      <c r="F138" s="18">
        <v>47</v>
      </c>
      <c r="G138" s="18">
        <v>3</v>
      </c>
      <c r="H138" s="18">
        <v>44</v>
      </c>
      <c r="I138" s="18">
        <v>5</v>
      </c>
      <c r="J138" s="67">
        <v>4</v>
      </c>
      <c r="K138" s="18">
        <v>4</v>
      </c>
      <c r="L138" s="106">
        <f t="shared" si="110"/>
        <v>2.535059331175836</v>
      </c>
      <c r="M138" s="4">
        <f t="shared" si="106"/>
        <v>0.29440628066732089</v>
      </c>
      <c r="N138" s="4">
        <f t="shared" si="106"/>
        <v>5.2694610778443112</v>
      </c>
      <c r="O138" s="4">
        <f t="shared" si="106"/>
        <v>0.45413260672116262</v>
      </c>
      <c r="P138" s="4">
        <f t="shared" si="106"/>
        <v>0.41884816753926707</v>
      </c>
      <c r="Q138" s="4">
        <f t="shared" si="106"/>
        <v>0.34334763948497854</v>
      </c>
      <c r="R138" s="80"/>
      <c r="S138" s="80"/>
      <c r="T138" s="80"/>
      <c r="U138" s="80"/>
      <c r="V138" s="80"/>
      <c r="W138" s="44"/>
      <c r="X138" s="34" t="s">
        <v>153</v>
      </c>
      <c r="Y138" s="195"/>
      <c r="Z138" s="195"/>
      <c r="AB138" s="18">
        <f t="shared" si="107"/>
        <v>4</v>
      </c>
      <c r="AC138" s="18">
        <f t="shared" si="108"/>
        <v>44</v>
      </c>
      <c r="AD138" s="67">
        <f t="shared" si="109"/>
        <v>4</v>
      </c>
      <c r="AE138" s="106">
        <f t="shared" si="111"/>
        <v>0.34334763948497854</v>
      </c>
      <c r="AF138" s="4">
        <f t="shared" si="112"/>
        <v>5.2694610778443112</v>
      </c>
      <c r="AG138" s="4">
        <f t="shared" si="113"/>
        <v>0.41884816753926707</v>
      </c>
      <c r="AH138" s="80"/>
      <c r="AI138" s="80"/>
      <c r="AJ138" s="80"/>
      <c r="AK138" s="80"/>
    </row>
    <row r="139" spans="1:39" ht="15" customHeight="1" x14ac:dyDescent="0.15">
      <c r="B139" s="35" t="s">
        <v>141</v>
      </c>
      <c r="C139" s="88"/>
      <c r="D139" s="88"/>
      <c r="E139" s="36"/>
      <c r="F139" s="19">
        <v>54</v>
      </c>
      <c r="G139" s="19">
        <v>18</v>
      </c>
      <c r="H139" s="19">
        <v>36</v>
      </c>
      <c r="I139" s="19">
        <v>38</v>
      </c>
      <c r="J139" s="72">
        <v>35</v>
      </c>
      <c r="K139" s="19">
        <v>21</v>
      </c>
      <c r="L139" s="110">
        <f t="shared" si="110"/>
        <v>2.912621359223301</v>
      </c>
      <c r="M139" s="5">
        <f t="shared" si="106"/>
        <v>1.7664376840039255</v>
      </c>
      <c r="N139" s="5">
        <f t="shared" si="106"/>
        <v>4.3113772455089823</v>
      </c>
      <c r="O139" s="5">
        <f t="shared" si="106"/>
        <v>3.4514078110808359</v>
      </c>
      <c r="P139" s="5">
        <f t="shared" si="106"/>
        <v>3.664921465968586</v>
      </c>
      <c r="Q139" s="5">
        <f t="shared" si="106"/>
        <v>1.8025751072961373</v>
      </c>
      <c r="R139" s="23"/>
      <c r="S139" s="23"/>
      <c r="T139" s="23"/>
      <c r="U139" s="23"/>
      <c r="V139" s="23"/>
      <c r="W139" s="44"/>
      <c r="X139" s="35" t="s">
        <v>141</v>
      </c>
      <c r="Y139" s="88"/>
      <c r="Z139" s="88"/>
      <c r="AA139" s="36"/>
      <c r="AB139" s="19">
        <f t="shared" si="107"/>
        <v>21</v>
      </c>
      <c r="AC139" s="19">
        <f t="shared" si="108"/>
        <v>36</v>
      </c>
      <c r="AD139" s="72">
        <f t="shared" si="109"/>
        <v>35</v>
      </c>
      <c r="AE139" s="110">
        <f t="shared" si="111"/>
        <v>1.8025751072961373</v>
      </c>
      <c r="AF139" s="5">
        <f t="shared" si="112"/>
        <v>4.3113772455089823</v>
      </c>
      <c r="AG139" s="5">
        <f t="shared" si="113"/>
        <v>3.664921465968586</v>
      </c>
      <c r="AH139" s="23"/>
      <c r="AI139" s="80"/>
      <c r="AJ139" s="23"/>
      <c r="AK139" s="23"/>
    </row>
    <row r="140" spans="1:39" ht="15" customHeight="1" x14ac:dyDescent="0.15">
      <c r="B140" s="38" t="s">
        <v>1</v>
      </c>
      <c r="C140" s="78"/>
      <c r="D140" s="78"/>
      <c r="E140" s="28"/>
      <c r="F140" s="39">
        <f t="shared" ref="F140:K140" si="114">SUM(F132:F139)</f>
        <v>1854</v>
      </c>
      <c r="G140" s="39">
        <f t="shared" si="114"/>
        <v>1019</v>
      </c>
      <c r="H140" s="39">
        <f t="shared" si="114"/>
        <v>835</v>
      </c>
      <c r="I140" s="39">
        <f t="shared" si="114"/>
        <v>1101</v>
      </c>
      <c r="J140" s="68">
        <f t="shared" si="114"/>
        <v>955</v>
      </c>
      <c r="K140" s="39">
        <f t="shared" si="114"/>
        <v>1165</v>
      </c>
      <c r="L140" s="107">
        <f t="shared" ref="L140:Q140" si="115">IF(SUM(L132:L139)&gt;100,"－",SUM(L132:L139))</f>
        <v>99.999999999999986</v>
      </c>
      <c r="M140" s="6">
        <f t="shared" si="115"/>
        <v>100</v>
      </c>
      <c r="N140" s="6">
        <f t="shared" si="115"/>
        <v>100</v>
      </c>
      <c r="O140" s="6">
        <f t="shared" si="115"/>
        <v>100</v>
      </c>
      <c r="P140" s="6">
        <f t="shared" si="115"/>
        <v>100.00000000000001</v>
      </c>
      <c r="Q140" s="6">
        <f t="shared" si="115"/>
        <v>100</v>
      </c>
      <c r="R140" s="23"/>
      <c r="S140" s="23"/>
      <c r="T140" s="23"/>
      <c r="U140" s="23"/>
      <c r="V140" s="23"/>
      <c r="W140" s="44"/>
      <c r="X140" s="38" t="s">
        <v>1</v>
      </c>
      <c r="Y140" s="78"/>
      <c r="Z140" s="78"/>
      <c r="AA140" s="28"/>
      <c r="AB140" s="39">
        <f>SUM(AB132:AB139)</f>
        <v>1165</v>
      </c>
      <c r="AC140" s="39">
        <f>SUM(AC132:AC139)</f>
        <v>835</v>
      </c>
      <c r="AD140" s="68">
        <f>SUM(AD132:AD139)</f>
        <v>955</v>
      </c>
      <c r="AE140" s="107">
        <f>IF(SUM(AE132:AE139)&gt;100,"－",SUM(AE132:AE139))</f>
        <v>100</v>
      </c>
      <c r="AF140" s="6">
        <f>IF(SUM(AF132:AF139)&gt;100,"－",SUM(AF132:AF139))</f>
        <v>100</v>
      </c>
      <c r="AG140" s="6">
        <f>IF(SUM(AG132:AG139)&gt;100,"－",SUM(AG132:AG139))</f>
        <v>100.00000000000001</v>
      </c>
      <c r="AH140" s="23"/>
      <c r="AI140" s="23"/>
      <c r="AJ140" s="23"/>
      <c r="AK140" s="23"/>
    </row>
    <row r="141" spans="1:39" ht="15" customHeight="1" x14ac:dyDescent="0.15">
      <c r="B141" s="38" t="s">
        <v>83</v>
      </c>
      <c r="C141" s="78"/>
      <c r="D141" s="78"/>
      <c r="E141" s="29"/>
      <c r="F141" s="41">
        <v>51.212343545093745</v>
      </c>
      <c r="G141" s="71">
        <v>46.602863335704605</v>
      </c>
      <c r="H141" s="71">
        <v>56.987174195404641</v>
      </c>
      <c r="I141" s="71">
        <v>35.447800315419052</v>
      </c>
      <c r="J141" s="71">
        <v>34.6964402268149</v>
      </c>
      <c r="K141" s="41">
        <v>45.812721088864564</v>
      </c>
      <c r="L141" s="14"/>
      <c r="M141" s="14"/>
      <c r="N141" s="14"/>
      <c r="O141" s="14"/>
      <c r="P141" s="14"/>
      <c r="Q141" s="14"/>
      <c r="R141" s="14"/>
      <c r="S141" s="14"/>
      <c r="T141" s="14"/>
      <c r="U141" s="14"/>
      <c r="V141" s="14"/>
      <c r="W141" s="44"/>
      <c r="X141" s="38" t="s">
        <v>83</v>
      </c>
      <c r="Y141" s="78"/>
      <c r="Z141" s="78"/>
      <c r="AA141" s="29"/>
      <c r="AB141" s="41">
        <f>K141</f>
        <v>45.812721088864564</v>
      </c>
      <c r="AC141" s="71">
        <f>H141</f>
        <v>56.987174195404641</v>
      </c>
      <c r="AD141" s="71">
        <f>J141</f>
        <v>34.6964402268149</v>
      </c>
      <c r="AE141" s="14"/>
      <c r="AF141" s="14"/>
      <c r="AG141" s="14"/>
      <c r="AH141" s="14"/>
      <c r="AI141" s="14"/>
      <c r="AJ141" s="14"/>
      <c r="AK141" s="14"/>
      <c r="AL141" s="14"/>
      <c r="AM141" s="14"/>
    </row>
    <row r="142" spans="1:39" ht="15" customHeight="1" x14ac:dyDescent="0.15">
      <c r="C142" s="1"/>
      <c r="D142" s="1"/>
      <c r="N142" s="7"/>
      <c r="W142" s="44"/>
      <c r="Y142" s="1"/>
      <c r="Z142" s="1"/>
      <c r="AJ142" s="7"/>
    </row>
    <row r="143" spans="1:39" ht="15" customHeight="1" x14ac:dyDescent="0.15">
      <c r="A143" s="1" t="s">
        <v>637</v>
      </c>
      <c r="B143" s="22"/>
      <c r="C143" s="22"/>
      <c r="D143" s="22"/>
      <c r="H143" s="7"/>
      <c r="I143" s="7"/>
      <c r="W143" s="44"/>
      <c r="X143" s="22"/>
      <c r="Y143" s="22"/>
      <c r="Z143" s="22"/>
      <c r="AD143" s="7"/>
      <c r="AE143" s="7"/>
    </row>
    <row r="144" spans="1:39" ht="13.7" customHeight="1" x14ac:dyDescent="0.15">
      <c r="B144" s="64"/>
      <c r="C144" s="33"/>
      <c r="D144" s="33"/>
      <c r="E144" s="328"/>
      <c r="F144" s="329"/>
      <c r="G144" s="86" t="s">
        <v>147</v>
      </c>
      <c r="H144" s="86"/>
      <c r="I144" s="329"/>
      <c r="J144" s="335"/>
      <c r="K144" s="330"/>
      <c r="L144" s="329"/>
      <c r="M144" s="86" t="s">
        <v>3</v>
      </c>
      <c r="N144" s="86"/>
      <c r="O144" s="329"/>
      <c r="P144" s="335"/>
      <c r="Q144" s="329"/>
      <c r="R144" s="329"/>
      <c r="S144" s="211" t="s">
        <v>293</v>
      </c>
      <c r="T144" s="86"/>
      <c r="U144" s="329"/>
      <c r="V144" s="331"/>
      <c r="W144" s="44"/>
      <c r="X144" s="64"/>
      <c r="Y144" s="33"/>
      <c r="Z144" s="33"/>
      <c r="AA144" s="79"/>
      <c r="AB144" s="83" t="s">
        <v>147</v>
      </c>
      <c r="AC144" s="86"/>
      <c r="AD144" s="101"/>
      <c r="AE144" s="83" t="s">
        <v>3</v>
      </c>
      <c r="AF144" s="97"/>
      <c r="AG144" s="86"/>
      <c r="AH144" s="123" t="s">
        <v>293</v>
      </c>
      <c r="AI144" s="84"/>
    </row>
    <row r="145" spans="1:37" ht="21" x14ac:dyDescent="0.15">
      <c r="B145" s="92"/>
      <c r="C145" s="45"/>
      <c r="D145" s="45"/>
      <c r="E145" s="94" t="s">
        <v>389</v>
      </c>
      <c r="F145" s="94" t="s">
        <v>183</v>
      </c>
      <c r="G145" s="94" t="s">
        <v>184</v>
      </c>
      <c r="H145" s="94" t="s">
        <v>391</v>
      </c>
      <c r="I145" s="99" t="s">
        <v>186</v>
      </c>
      <c r="J145" s="94" t="s">
        <v>590</v>
      </c>
      <c r="K145" s="102" t="s">
        <v>389</v>
      </c>
      <c r="L145" s="94" t="s">
        <v>183</v>
      </c>
      <c r="M145" s="94" t="s">
        <v>184</v>
      </c>
      <c r="N145" s="94" t="s">
        <v>391</v>
      </c>
      <c r="O145" s="99" t="s">
        <v>186</v>
      </c>
      <c r="P145" s="334" t="s">
        <v>590</v>
      </c>
      <c r="Q145" s="102" t="s">
        <v>389</v>
      </c>
      <c r="R145" s="94" t="s">
        <v>183</v>
      </c>
      <c r="S145" s="94" t="s">
        <v>184</v>
      </c>
      <c r="T145" s="94" t="s">
        <v>391</v>
      </c>
      <c r="U145" s="122" t="s">
        <v>186</v>
      </c>
      <c r="V145" s="122" t="s">
        <v>590</v>
      </c>
      <c r="W145" s="44"/>
      <c r="X145" s="92"/>
      <c r="Y145" s="45"/>
      <c r="Z145" s="45"/>
      <c r="AA145" s="94" t="s">
        <v>518</v>
      </c>
      <c r="AB145" s="94" t="s">
        <v>184</v>
      </c>
      <c r="AC145" s="99" t="s">
        <v>186</v>
      </c>
      <c r="AD145" s="102" t="s">
        <v>518</v>
      </c>
      <c r="AE145" s="94" t="s">
        <v>184</v>
      </c>
      <c r="AF145" s="98" t="s">
        <v>186</v>
      </c>
      <c r="AG145" s="102" t="s">
        <v>518</v>
      </c>
      <c r="AH145" s="94" t="s">
        <v>184</v>
      </c>
      <c r="AI145" s="122" t="s">
        <v>186</v>
      </c>
    </row>
    <row r="146" spans="1:37" ht="12" customHeight="1" x14ac:dyDescent="0.15">
      <c r="B146" s="65"/>
      <c r="C146" s="36"/>
      <c r="D146" s="36"/>
      <c r="E146" s="37"/>
      <c r="F146" s="37"/>
      <c r="G146" s="37"/>
      <c r="H146" s="37"/>
      <c r="I146" s="66"/>
      <c r="J146" s="37"/>
      <c r="K146" s="178">
        <f t="shared" ref="K146:P146" si="116">E154</f>
        <v>69467</v>
      </c>
      <c r="L146" s="174">
        <f t="shared" si="116"/>
        <v>50388</v>
      </c>
      <c r="M146" s="174">
        <f t="shared" si="116"/>
        <v>19079</v>
      </c>
      <c r="N146" s="174">
        <f t="shared" si="116"/>
        <v>35670</v>
      </c>
      <c r="O146" s="333">
        <f t="shared" si="116"/>
        <v>28521</v>
      </c>
      <c r="P146" s="175">
        <f t="shared" si="116"/>
        <v>57537</v>
      </c>
      <c r="Q146" s="124"/>
      <c r="R146" s="37"/>
      <c r="S146" s="37"/>
      <c r="T146" s="37"/>
      <c r="U146" s="37"/>
      <c r="V146" s="37"/>
      <c r="W146" s="44"/>
      <c r="X146" s="65"/>
      <c r="Y146" s="36"/>
      <c r="Z146" s="36"/>
      <c r="AA146" s="37"/>
      <c r="AB146" s="37"/>
      <c r="AC146" s="66"/>
      <c r="AD146" s="178">
        <f>P146</f>
        <v>57537</v>
      </c>
      <c r="AE146" s="174">
        <f>M146</f>
        <v>19079</v>
      </c>
      <c r="AF146" s="175">
        <f>O146</f>
        <v>28521</v>
      </c>
      <c r="AG146" s="124"/>
      <c r="AH146" s="37"/>
      <c r="AI146" s="37"/>
    </row>
    <row r="147" spans="1:37" ht="15" customHeight="1" x14ac:dyDescent="0.15">
      <c r="B147" s="32" t="s">
        <v>108</v>
      </c>
      <c r="C147" s="87"/>
      <c r="D147" s="195"/>
      <c r="E147" s="18">
        <v>6875</v>
      </c>
      <c r="F147" s="17">
        <v>4844</v>
      </c>
      <c r="G147" s="127">
        <v>2031</v>
      </c>
      <c r="H147" s="8">
        <v>5801</v>
      </c>
      <c r="I147" s="127">
        <v>5282</v>
      </c>
      <c r="J147" s="18">
        <v>5363</v>
      </c>
      <c r="K147" s="130">
        <f t="shared" ref="K147:P153" si="117">E147/K$146*100</f>
        <v>9.8967855240617855</v>
      </c>
      <c r="L147" s="3">
        <f t="shared" si="117"/>
        <v>9.6134000158767954</v>
      </c>
      <c r="M147" s="156">
        <f t="shared" si="117"/>
        <v>10.645212013208241</v>
      </c>
      <c r="N147" s="11">
        <f t="shared" si="117"/>
        <v>16.262966077936643</v>
      </c>
      <c r="O147" s="156">
        <f t="shared" si="117"/>
        <v>18.519687247992707</v>
      </c>
      <c r="P147" s="125">
        <f t="shared" si="117"/>
        <v>9.3209586874532917</v>
      </c>
      <c r="Q147" s="80">
        <v>4.1069295101553163</v>
      </c>
      <c r="R147" s="3">
        <v>5.0828961175236094</v>
      </c>
      <c r="S147" s="156">
        <v>2.8169209431345354</v>
      </c>
      <c r="T147" s="11">
        <v>5.9742533470648818</v>
      </c>
      <c r="U147" s="15">
        <v>6.3106332138590204</v>
      </c>
      <c r="V147" s="15">
        <v>4.9337626494940201</v>
      </c>
      <c r="W147" s="44"/>
      <c r="X147" s="32" t="s">
        <v>108</v>
      </c>
      <c r="Y147" s="87"/>
      <c r="Z147" s="195"/>
      <c r="AA147" s="18">
        <f t="shared" ref="AA147:AA153" si="118">J147</f>
        <v>5363</v>
      </c>
      <c r="AB147" s="127">
        <f t="shared" ref="AB147:AB153" si="119">G147</f>
        <v>2031</v>
      </c>
      <c r="AC147" s="127">
        <f t="shared" ref="AC147:AC153" si="120">I147</f>
        <v>5282</v>
      </c>
      <c r="AD147" s="130">
        <f>P147</f>
        <v>9.3209586874532917</v>
      </c>
      <c r="AE147" s="156">
        <f>M147</f>
        <v>10.645212013208241</v>
      </c>
      <c r="AF147" s="125">
        <f>O147</f>
        <v>18.519687247992707</v>
      </c>
      <c r="AG147" s="80">
        <f t="shared" ref="AG147:AG153" si="121">V147</f>
        <v>4.9337626494940201</v>
      </c>
      <c r="AH147" s="156">
        <f t="shared" ref="AH147:AH153" si="122">S147</f>
        <v>2.8169209431345354</v>
      </c>
      <c r="AI147" s="15">
        <f t="shared" ref="AI147:AI153" si="123">U147</f>
        <v>6.3106332138590204</v>
      </c>
    </row>
    <row r="148" spans="1:37" ht="15" customHeight="1" x14ac:dyDescent="0.15">
      <c r="B148" s="34" t="s">
        <v>148</v>
      </c>
      <c r="C148" s="195"/>
      <c r="D148" s="195"/>
      <c r="E148" s="18">
        <v>7479</v>
      </c>
      <c r="F148" s="18">
        <v>5553</v>
      </c>
      <c r="G148" s="133">
        <v>1926</v>
      </c>
      <c r="H148" s="9">
        <v>4382</v>
      </c>
      <c r="I148" s="133">
        <v>3416</v>
      </c>
      <c r="J148" s="18">
        <v>6519</v>
      </c>
      <c r="K148" s="130">
        <f t="shared" si="117"/>
        <v>10.766263117739358</v>
      </c>
      <c r="L148" s="4">
        <f t="shared" si="117"/>
        <v>11.020481066920695</v>
      </c>
      <c r="M148" s="157">
        <f t="shared" si="117"/>
        <v>10.094868703810473</v>
      </c>
      <c r="N148" s="12">
        <f t="shared" si="117"/>
        <v>12.284833193159518</v>
      </c>
      <c r="O148" s="157">
        <f t="shared" si="117"/>
        <v>11.977139651484871</v>
      </c>
      <c r="P148" s="134">
        <f t="shared" si="117"/>
        <v>11.330100630898379</v>
      </c>
      <c r="Q148" s="80">
        <v>4.467741935483871</v>
      </c>
      <c r="R148" s="4">
        <v>5.8268625393494231</v>
      </c>
      <c r="S148" s="157">
        <v>2.6712898751733705</v>
      </c>
      <c r="T148" s="12">
        <v>4.5128733264675596</v>
      </c>
      <c r="U148" s="16">
        <v>4.0812425328554358</v>
      </c>
      <c r="V148" s="16">
        <v>5.9972401103955839</v>
      </c>
      <c r="W148" s="44"/>
      <c r="X148" s="34" t="s">
        <v>148</v>
      </c>
      <c r="Y148" s="195"/>
      <c r="Z148" s="195"/>
      <c r="AA148" s="18">
        <f t="shared" si="118"/>
        <v>6519</v>
      </c>
      <c r="AB148" s="133">
        <f t="shared" si="119"/>
        <v>1926</v>
      </c>
      <c r="AC148" s="133">
        <f t="shared" si="120"/>
        <v>3416</v>
      </c>
      <c r="AD148" s="130">
        <f t="shared" ref="AD148:AD153" si="124">P148</f>
        <v>11.330100630898379</v>
      </c>
      <c r="AE148" s="157">
        <f t="shared" ref="AE148:AE153" si="125">M148</f>
        <v>10.094868703810473</v>
      </c>
      <c r="AF148" s="134">
        <f t="shared" ref="AF148:AF153" si="126">O148</f>
        <v>11.977139651484871</v>
      </c>
      <c r="AG148" s="80">
        <f t="shared" si="121"/>
        <v>5.9972401103955839</v>
      </c>
      <c r="AH148" s="157">
        <f t="shared" si="122"/>
        <v>2.6712898751733705</v>
      </c>
      <c r="AI148" s="16">
        <f t="shared" si="123"/>
        <v>4.0812425328554358</v>
      </c>
    </row>
    <row r="149" spans="1:37" ht="15" customHeight="1" x14ac:dyDescent="0.15">
      <c r="B149" s="34" t="s">
        <v>149</v>
      </c>
      <c r="C149" s="195"/>
      <c r="D149" s="195"/>
      <c r="E149" s="18">
        <v>17710</v>
      </c>
      <c r="F149" s="18">
        <v>13806</v>
      </c>
      <c r="G149" s="133">
        <v>3904</v>
      </c>
      <c r="H149" s="9">
        <v>7098</v>
      </c>
      <c r="I149" s="133">
        <v>4948</v>
      </c>
      <c r="J149" s="18">
        <v>15956</v>
      </c>
      <c r="K149" s="130">
        <f t="shared" si="117"/>
        <v>25.494119509983161</v>
      </c>
      <c r="L149" s="4">
        <f t="shared" si="117"/>
        <v>27.399380804953559</v>
      </c>
      <c r="M149" s="157">
        <f t="shared" si="117"/>
        <v>20.462288379894126</v>
      </c>
      <c r="N149" s="12">
        <f t="shared" si="117"/>
        <v>19.899074852817495</v>
      </c>
      <c r="O149" s="157">
        <f t="shared" si="117"/>
        <v>17.348620314855719</v>
      </c>
      <c r="P149" s="134">
        <f t="shared" si="117"/>
        <v>27.731720458139979</v>
      </c>
      <c r="Q149" s="80">
        <v>10.579450418160096</v>
      </c>
      <c r="R149" s="4">
        <v>14.48688352570829</v>
      </c>
      <c r="S149" s="157">
        <v>5.4147018030513179</v>
      </c>
      <c r="T149" s="12">
        <v>7.309989701338826</v>
      </c>
      <c r="U149" s="16">
        <v>5.9115890083632019</v>
      </c>
      <c r="V149" s="16">
        <v>14.678932842686292</v>
      </c>
      <c r="W149" s="44"/>
      <c r="X149" s="34" t="s">
        <v>149</v>
      </c>
      <c r="Y149" s="195"/>
      <c r="Z149" s="195"/>
      <c r="AA149" s="18">
        <f t="shared" si="118"/>
        <v>15956</v>
      </c>
      <c r="AB149" s="133">
        <f t="shared" si="119"/>
        <v>3904</v>
      </c>
      <c r="AC149" s="133">
        <f t="shared" si="120"/>
        <v>4948</v>
      </c>
      <c r="AD149" s="130">
        <f t="shared" si="124"/>
        <v>27.731720458139979</v>
      </c>
      <c r="AE149" s="157">
        <f t="shared" si="125"/>
        <v>20.462288379894126</v>
      </c>
      <c r="AF149" s="134">
        <f t="shared" si="126"/>
        <v>17.348620314855719</v>
      </c>
      <c r="AG149" s="80">
        <f t="shared" si="121"/>
        <v>14.678932842686292</v>
      </c>
      <c r="AH149" s="157">
        <f t="shared" si="122"/>
        <v>5.4147018030513179</v>
      </c>
      <c r="AI149" s="16">
        <f t="shared" si="123"/>
        <v>5.9115890083632019</v>
      </c>
    </row>
    <row r="150" spans="1:37" ht="15" customHeight="1" x14ac:dyDescent="0.15">
      <c r="B150" s="34" t="s">
        <v>150</v>
      </c>
      <c r="C150" s="195"/>
      <c r="D150" s="195"/>
      <c r="E150" s="18">
        <v>13469</v>
      </c>
      <c r="F150" s="18">
        <v>9952</v>
      </c>
      <c r="G150" s="133">
        <v>3517</v>
      </c>
      <c r="H150" s="9">
        <v>4451</v>
      </c>
      <c r="I150" s="133">
        <v>2961</v>
      </c>
      <c r="J150" s="18">
        <v>11442</v>
      </c>
      <c r="K150" s="130">
        <f t="shared" si="117"/>
        <v>19.389062432521918</v>
      </c>
      <c r="L150" s="4">
        <f t="shared" si="117"/>
        <v>19.750734301817893</v>
      </c>
      <c r="M150" s="157">
        <f t="shared" si="117"/>
        <v>18.433880182399498</v>
      </c>
      <c r="N150" s="12">
        <f t="shared" si="117"/>
        <v>12.478273058592656</v>
      </c>
      <c r="O150" s="157">
        <f t="shared" si="117"/>
        <v>10.381823919217419</v>
      </c>
      <c r="P150" s="134">
        <f t="shared" si="117"/>
        <v>19.886334011158038</v>
      </c>
      <c r="Q150" s="80">
        <v>8.045997610513739</v>
      </c>
      <c r="R150" s="4">
        <v>10.442812172088143</v>
      </c>
      <c r="S150" s="157">
        <v>4.8779472954230236</v>
      </c>
      <c r="T150" s="12">
        <v>4.5839340885684861</v>
      </c>
      <c r="U150" s="16">
        <v>3.5376344086021505</v>
      </c>
      <c r="V150" s="16">
        <v>10.526218951241951</v>
      </c>
      <c r="W150" s="44"/>
      <c r="X150" s="34" t="s">
        <v>150</v>
      </c>
      <c r="Y150" s="195"/>
      <c r="Z150" s="195"/>
      <c r="AA150" s="18">
        <f t="shared" si="118"/>
        <v>11442</v>
      </c>
      <c r="AB150" s="133">
        <f t="shared" si="119"/>
        <v>3517</v>
      </c>
      <c r="AC150" s="133">
        <f t="shared" si="120"/>
        <v>2961</v>
      </c>
      <c r="AD150" s="130">
        <f t="shared" si="124"/>
        <v>19.886334011158038</v>
      </c>
      <c r="AE150" s="157">
        <f t="shared" si="125"/>
        <v>18.433880182399498</v>
      </c>
      <c r="AF150" s="134">
        <f t="shared" si="126"/>
        <v>10.381823919217419</v>
      </c>
      <c r="AG150" s="80">
        <f t="shared" si="121"/>
        <v>10.526218951241951</v>
      </c>
      <c r="AH150" s="157">
        <f t="shared" si="122"/>
        <v>4.8779472954230236</v>
      </c>
      <c r="AI150" s="16">
        <f t="shared" si="123"/>
        <v>3.5376344086021505</v>
      </c>
    </row>
    <row r="151" spans="1:37" ht="15" customHeight="1" x14ac:dyDescent="0.15">
      <c r="B151" s="34" t="s">
        <v>151</v>
      </c>
      <c r="C151" s="195"/>
      <c r="D151" s="195"/>
      <c r="E151" s="18">
        <v>5547</v>
      </c>
      <c r="F151" s="18">
        <v>3931</v>
      </c>
      <c r="G151" s="133">
        <v>1616</v>
      </c>
      <c r="H151" s="9">
        <v>1502</v>
      </c>
      <c r="I151" s="133">
        <v>987</v>
      </c>
      <c r="J151" s="18">
        <v>4446</v>
      </c>
      <c r="K151" s="130">
        <f t="shared" si="117"/>
        <v>7.9850864439230129</v>
      </c>
      <c r="L151" s="4">
        <f t="shared" si="117"/>
        <v>7.8014606652377552</v>
      </c>
      <c r="M151" s="157">
        <f t="shared" si="117"/>
        <v>8.4700455998742061</v>
      </c>
      <c r="N151" s="12">
        <f t="shared" si="117"/>
        <v>4.2108214185590134</v>
      </c>
      <c r="O151" s="157">
        <f t="shared" si="117"/>
        <v>3.4606079730724728</v>
      </c>
      <c r="P151" s="134">
        <f t="shared" si="117"/>
        <v>7.7272016267792898</v>
      </c>
      <c r="Q151" s="80">
        <v>3.3136200716845878</v>
      </c>
      <c r="R151" s="4">
        <v>4.1248688352570833</v>
      </c>
      <c r="S151" s="157">
        <v>2.2413314840499305</v>
      </c>
      <c r="T151" s="12">
        <v>1.5468589083419155</v>
      </c>
      <c r="U151" s="16">
        <v>1.1792114695340501</v>
      </c>
      <c r="V151" s="16">
        <v>4.09015639374425</v>
      </c>
      <c r="W151" s="44"/>
      <c r="X151" s="34" t="s">
        <v>151</v>
      </c>
      <c r="Y151" s="195"/>
      <c r="Z151" s="195"/>
      <c r="AA151" s="18">
        <f t="shared" si="118"/>
        <v>4446</v>
      </c>
      <c r="AB151" s="133">
        <f t="shared" si="119"/>
        <v>1616</v>
      </c>
      <c r="AC151" s="133">
        <f t="shared" si="120"/>
        <v>987</v>
      </c>
      <c r="AD151" s="130">
        <f t="shared" si="124"/>
        <v>7.7272016267792898</v>
      </c>
      <c r="AE151" s="157">
        <f t="shared" si="125"/>
        <v>8.4700455998742061</v>
      </c>
      <c r="AF151" s="134">
        <f t="shared" si="126"/>
        <v>3.4606079730724728</v>
      </c>
      <c r="AG151" s="80">
        <f t="shared" si="121"/>
        <v>4.09015639374425</v>
      </c>
      <c r="AH151" s="157">
        <f t="shared" si="122"/>
        <v>2.2413314840499305</v>
      </c>
      <c r="AI151" s="16">
        <f t="shared" si="123"/>
        <v>1.1792114695340501</v>
      </c>
    </row>
    <row r="152" spans="1:37" ht="15" customHeight="1" x14ac:dyDescent="0.15">
      <c r="B152" s="34" t="s">
        <v>152</v>
      </c>
      <c r="C152" s="195"/>
      <c r="D152" s="195"/>
      <c r="E152" s="18">
        <v>1566</v>
      </c>
      <c r="F152" s="18">
        <v>1076</v>
      </c>
      <c r="G152" s="133">
        <v>490</v>
      </c>
      <c r="H152" s="9">
        <v>426</v>
      </c>
      <c r="I152" s="133">
        <v>315</v>
      </c>
      <c r="J152" s="18">
        <v>1187</v>
      </c>
      <c r="K152" s="130">
        <f t="shared" si="117"/>
        <v>2.2543078008262918</v>
      </c>
      <c r="L152" s="4">
        <f t="shared" si="117"/>
        <v>2.1354290704135903</v>
      </c>
      <c r="M152" s="157">
        <f t="shared" si="117"/>
        <v>2.56826877718958</v>
      </c>
      <c r="N152" s="12">
        <f t="shared" si="117"/>
        <v>1.1942809083263246</v>
      </c>
      <c r="O152" s="157">
        <f t="shared" si="117"/>
        <v>1.1044493531082362</v>
      </c>
      <c r="P152" s="134">
        <f t="shared" si="117"/>
        <v>2.0630203173610027</v>
      </c>
      <c r="Q152" s="80">
        <v>0.93548387096774188</v>
      </c>
      <c r="R152" s="4">
        <v>1.1290661070304302</v>
      </c>
      <c r="S152" s="157">
        <v>0.67961165048543692</v>
      </c>
      <c r="T152" s="12">
        <v>0.43872296601441813</v>
      </c>
      <c r="U152" s="16">
        <v>0.37634408602150538</v>
      </c>
      <c r="V152" s="16">
        <v>1.0919963201471941</v>
      </c>
      <c r="W152" s="44"/>
      <c r="X152" s="34" t="s">
        <v>152</v>
      </c>
      <c r="Y152" s="195"/>
      <c r="Z152" s="195"/>
      <c r="AA152" s="18">
        <f t="shared" si="118"/>
        <v>1187</v>
      </c>
      <c r="AB152" s="133">
        <f t="shared" si="119"/>
        <v>490</v>
      </c>
      <c r="AC152" s="133">
        <f t="shared" si="120"/>
        <v>315</v>
      </c>
      <c r="AD152" s="130">
        <f t="shared" si="124"/>
        <v>2.0630203173610027</v>
      </c>
      <c r="AE152" s="157">
        <f t="shared" si="125"/>
        <v>2.56826877718958</v>
      </c>
      <c r="AF152" s="134">
        <f t="shared" si="126"/>
        <v>1.1044493531082362</v>
      </c>
      <c r="AG152" s="80">
        <f t="shared" si="121"/>
        <v>1.0919963201471941</v>
      </c>
      <c r="AH152" s="157">
        <f t="shared" si="122"/>
        <v>0.67961165048543692</v>
      </c>
      <c r="AI152" s="16">
        <f t="shared" si="123"/>
        <v>0.37634408602150538</v>
      </c>
    </row>
    <row r="153" spans="1:37" ht="15" customHeight="1" x14ac:dyDescent="0.15">
      <c r="B153" s="35" t="s">
        <v>57</v>
      </c>
      <c r="C153" s="88"/>
      <c r="D153" s="195"/>
      <c r="E153" s="18">
        <v>16821</v>
      </c>
      <c r="F153" s="18">
        <v>11226</v>
      </c>
      <c r="G153" s="67">
        <v>5595</v>
      </c>
      <c r="H153" s="18">
        <v>12010</v>
      </c>
      <c r="I153" s="67">
        <v>10612</v>
      </c>
      <c r="J153" s="18">
        <v>12624</v>
      </c>
      <c r="K153" s="130">
        <f t="shared" si="117"/>
        <v>24.214375170944479</v>
      </c>
      <c r="L153" s="4">
        <f t="shared" si="117"/>
        <v>22.279114074779709</v>
      </c>
      <c r="M153" s="158">
        <f t="shared" si="117"/>
        <v>29.325436343623878</v>
      </c>
      <c r="N153" s="4">
        <f t="shared" si="117"/>
        <v>33.669750490608351</v>
      </c>
      <c r="O153" s="158">
        <f t="shared" si="117"/>
        <v>37.207671540268571</v>
      </c>
      <c r="P153" s="126">
        <f t="shared" si="117"/>
        <v>21.940664268210021</v>
      </c>
      <c r="Q153" s="80">
        <v>10.048387096774194</v>
      </c>
      <c r="R153" s="4">
        <v>11.779643231899266</v>
      </c>
      <c r="S153" s="158">
        <v>7.7600554785020801</v>
      </c>
      <c r="T153" s="4">
        <v>12.368692070030896</v>
      </c>
      <c r="U153" s="4">
        <v>12.678614097968937</v>
      </c>
      <c r="V153" s="4">
        <v>11.613615455381785</v>
      </c>
      <c r="W153" s="44"/>
      <c r="X153" s="35" t="s">
        <v>57</v>
      </c>
      <c r="Y153" s="88"/>
      <c r="Z153" s="195"/>
      <c r="AA153" s="18">
        <f t="shared" si="118"/>
        <v>12624</v>
      </c>
      <c r="AB153" s="67">
        <f t="shared" si="119"/>
        <v>5595</v>
      </c>
      <c r="AC153" s="67">
        <f t="shared" si="120"/>
        <v>10612</v>
      </c>
      <c r="AD153" s="130">
        <f t="shared" si="124"/>
        <v>21.940664268210021</v>
      </c>
      <c r="AE153" s="158">
        <f t="shared" si="125"/>
        <v>29.325436343623878</v>
      </c>
      <c r="AF153" s="126">
        <f t="shared" si="126"/>
        <v>37.207671540268571</v>
      </c>
      <c r="AG153" s="80">
        <f t="shared" si="121"/>
        <v>11.613615455381785</v>
      </c>
      <c r="AH153" s="158">
        <f t="shared" si="122"/>
        <v>7.7600554785020801</v>
      </c>
      <c r="AI153" s="4">
        <f t="shared" si="123"/>
        <v>12.678614097968937</v>
      </c>
    </row>
    <row r="154" spans="1:37" ht="15" customHeight="1" x14ac:dyDescent="0.15">
      <c r="B154" s="148" t="s">
        <v>1</v>
      </c>
      <c r="C154" s="78"/>
      <c r="D154" s="78"/>
      <c r="E154" s="47">
        <f t="shared" ref="E154:V154" si="127">SUM(E147:E153)</f>
        <v>69467</v>
      </c>
      <c r="F154" s="47">
        <f t="shared" si="127"/>
        <v>50388</v>
      </c>
      <c r="G154" s="128">
        <f t="shared" si="127"/>
        <v>19079</v>
      </c>
      <c r="H154" s="47">
        <f t="shared" si="127"/>
        <v>35670</v>
      </c>
      <c r="I154" s="128">
        <f t="shared" si="127"/>
        <v>28521</v>
      </c>
      <c r="J154" s="47">
        <f t="shared" si="127"/>
        <v>57537</v>
      </c>
      <c r="K154" s="131">
        <f t="shared" si="127"/>
        <v>100</v>
      </c>
      <c r="L154" s="71">
        <f t="shared" si="127"/>
        <v>100</v>
      </c>
      <c r="M154" s="166">
        <f t="shared" si="127"/>
        <v>100.00000000000001</v>
      </c>
      <c r="N154" s="71">
        <f t="shared" si="127"/>
        <v>100</v>
      </c>
      <c r="O154" s="166">
        <f t="shared" si="127"/>
        <v>99.999999999999986</v>
      </c>
      <c r="P154" s="129">
        <f t="shared" si="127"/>
        <v>100</v>
      </c>
      <c r="Q154" s="132">
        <f t="shared" si="127"/>
        <v>41.497610513739545</v>
      </c>
      <c r="R154" s="71">
        <f t="shared" si="127"/>
        <v>52.87303252885625</v>
      </c>
      <c r="S154" s="166">
        <f t="shared" si="127"/>
        <v>26.461858529819693</v>
      </c>
      <c r="T154" s="71">
        <f t="shared" si="127"/>
        <v>36.73532440782698</v>
      </c>
      <c r="U154" s="71">
        <f t="shared" si="127"/>
        <v>34.075268817204304</v>
      </c>
      <c r="V154" s="71">
        <f t="shared" si="127"/>
        <v>52.931922723091077</v>
      </c>
      <c r="W154" s="44"/>
      <c r="X154" s="148" t="s">
        <v>1</v>
      </c>
      <c r="Y154" s="78"/>
      <c r="Z154" s="78"/>
      <c r="AA154" s="47">
        <f t="shared" ref="AA154:AI154" si="128">SUM(AA147:AA153)</f>
        <v>57537</v>
      </c>
      <c r="AB154" s="128">
        <f t="shared" si="128"/>
        <v>19079</v>
      </c>
      <c r="AC154" s="128">
        <f t="shared" si="128"/>
        <v>28521</v>
      </c>
      <c r="AD154" s="131">
        <f t="shared" si="128"/>
        <v>100</v>
      </c>
      <c r="AE154" s="166">
        <f t="shared" si="128"/>
        <v>100.00000000000001</v>
      </c>
      <c r="AF154" s="129">
        <f t="shared" si="128"/>
        <v>99.999999999999986</v>
      </c>
      <c r="AG154" s="132">
        <f t="shared" si="128"/>
        <v>52.931922723091077</v>
      </c>
      <c r="AH154" s="166">
        <f t="shared" si="128"/>
        <v>26.461858529819693</v>
      </c>
      <c r="AI154" s="71">
        <f t="shared" si="128"/>
        <v>34.075268817204304</v>
      </c>
    </row>
    <row r="155" spans="1:37" ht="15" customHeight="1" x14ac:dyDescent="0.15">
      <c r="B155" s="62"/>
      <c r="C155" s="62"/>
      <c r="D155" s="62"/>
      <c r="E155" s="62"/>
      <c r="F155" s="45"/>
      <c r="G155" s="90"/>
      <c r="H155" s="90"/>
      <c r="I155" s="90"/>
      <c r="J155" s="54"/>
      <c r="K155" s="23"/>
      <c r="W155" s="44"/>
      <c r="X155" s="62"/>
      <c r="Y155" s="62"/>
      <c r="Z155" s="62"/>
      <c r="AA155" s="62"/>
      <c r="AB155" s="45"/>
      <c r="AC155" s="90"/>
      <c r="AD155" s="90"/>
      <c r="AE155" s="90"/>
      <c r="AF155" s="54"/>
      <c r="AG155" s="23"/>
    </row>
    <row r="156" spans="1:37" ht="15" customHeight="1" x14ac:dyDescent="0.15">
      <c r="A156" s="1" t="s">
        <v>638</v>
      </c>
      <c r="B156" s="22"/>
      <c r="C156" s="22"/>
      <c r="D156" s="22"/>
      <c r="E156" s="195"/>
      <c r="F156" s="195"/>
      <c r="G156" s="195"/>
      <c r="H156" s="195"/>
      <c r="I156" s="195"/>
      <c r="J156" s="195"/>
      <c r="Q156" s="315"/>
      <c r="R156" s="315"/>
      <c r="S156" s="315"/>
      <c r="T156" s="315"/>
      <c r="U156" s="315"/>
      <c r="V156" s="315"/>
      <c r="W156" s="44"/>
      <c r="X156" s="22"/>
      <c r="Y156" s="22"/>
      <c r="Z156" s="22"/>
      <c r="AB156" s="1"/>
      <c r="AC156" s="1"/>
    </row>
    <row r="157" spans="1:37" ht="13.7" customHeight="1" x14ac:dyDescent="0.15">
      <c r="B157" s="64"/>
      <c r="C157" s="33"/>
      <c r="D157" s="33"/>
      <c r="E157" s="33"/>
      <c r="F157" s="328"/>
      <c r="G157" s="329"/>
      <c r="H157" s="86" t="s">
        <v>2</v>
      </c>
      <c r="I157" s="86"/>
      <c r="J157" s="329"/>
      <c r="K157" s="329"/>
      <c r="L157" s="330"/>
      <c r="M157" s="329"/>
      <c r="N157" s="86" t="s">
        <v>3</v>
      </c>
      <c r="O157" s="86"/>
      <c r="P157" s="329"/>
      <c r="Q157" s="331"/>
      <c r="W157" s="44"/>
      <c r="X157" s="64"/>
      <c r="Y157" s="33"/>
      <c r="Z157" s="33"/>
      <c r="AA157" s="33"/>
      <c r="AB157" s="79"/>
      <c r="AC157" s="83" t="s">
        <v>2</v>
      </c>
      <c r="AD157" s="86"/>
      <c r="AE157" s="103"/>
      <c r="AF157" s="83" t="s">
        <v>3</v>
      </c>
      <c r="AG157" s="84"/>
    </row>
    <row r="158" spans="1:37" ht="21" x14ac:dyDescent="0.15">
      <c r="B158" s="77"/>
      <c r="F158" s="94" t="s">
        <v>389</v>
      </c>
      <c r="G158" s="94" t="s">
        <v>183</v>
      </c>
      <c r="H158" s="94" t="s">
        <v>184</v>
      </c>
      <c r="I158" s="94" t="s">
        <v>390</v>
      </c>
      <c r="J158" s="99" t="s">
        <v>186</v>
      </c>
      <c r="K158" s="94" t="s">
        <v>590</v>
      </c>
      <c r="L158" s="102" t="s">
        <v>389</v>
      </c>
      <c r="M158" s="94" t="s">
        <v>183</v>
      </c>
      <c r="N158" s="94" t="s">
        <v>184</v>
      </c>
      <c r="O158" s="94" t="s">
        <v>390</v>
      </c>
      <c r="P158" s="94" t="s">
        <v>186</v>
      </c>
      <c r="Q158" s="94" t="s">
        <v>590</v>
      </c>
      <c r="W158" s="44"/>
      <c r="X158" s="77"/>
      <c r="AB158" s="94" t="s">
        <v>518</v>
      </c>
      <c r="AC158" s="94" t="s">
        <v>184</v>
      </c>
      <c r="AD158" s="99" t="s">
        <v>186</v>
      </c>
      <c r="AE158" s="102" t="s">
        <v>518</v>
      </c>
      <c r="AF158" s="94" t="s">
        <v>184</v>
      </c>
      <c r="AG158" s="94" t="s">
        <v>186</v>
      </c>
    </row>
    <row r="159" spans="1:37" ht="12" customHeight="1" x14ac:dyDescent="0.15">
      <c r="B159" s="35"/>
      <c r="C159" s="88"/>
      <c r="D159" s="88"/>
      <c r="E159" s="36"/>
      <c r="F159" s="37"/>
      <c r="G159" s="37"/>
      <c r="H159" s="37"/>
      <c r="I159" s="37"/>
      <c r="J159" s="66"/>
      <c r="K159" s="37"/>
      <c r="L159" s="104">
        <f t="shared" ref="L159:Q159" si="129">F$16</f>
        <v>1854</v>
      </c>
      <c r="M159" s="2">
        <f t="shared" si="129"/>
        <v>1019</v>
      </c>
      <c r="N159" s="2">
        <f t="shared" si="129"/>
        <v>835</v>
      </c>
      <c r="O159" s="2">
        <f t="shared" si="129"/>
        <v>1101</v>
      </c>
      <c r="P159" s="2">
        <f t="shared" si="129"/>
        <v>955</v>
      </c>
      <c r="Q159" s="2">
        <f t="shared" si="129"/>
        <v>1165</v>
      </c>
      <c r="R159" s="89"/>
      <c r="S159" s="89"/>
      <c r="T159" s="89"/>
      <c r="U159" s="89"/>
      <c r="V159" s="89"/>
      <c r="W159" s="44"/>
      <c r="X159" s="35"/>
      <c r="Y159" s="88"/>
      <c r="Z159" s="88"/>
      <c r="AA159" s="36"/>
      <c r="AB159" s="37"/>
      <c r="AC159" s="37"/>
      <c r="AD159" s="66"/>
      <c r="AE159" s="104">
        <f>Q159</f>
        <v>1165</v>
      </c>
      <c r="AF159" s="2">
        <f>N159</f>
        <v>835</v>
      </c>
      <c r="AG159" s="2">
        <f>P159</f>
        <v>955</v>
      </c>
      <c r="AH159" s="89"/>
      <c r="AI159" s="89"/>
      <c r="AJ159" s="89"/>
      <c r="AK159" s="89"/>
    </row>
    <row r="160" spans="1:37" ht="15" customHeight="1" x14ac:dyDescent="0.15">
      <c r="B160" s="34" t="s">
        <v>167</v>
      </c>
      <c r="C160" s="195"/>
      <c r="D160" s="195"/>
      <c r="F160" s="18">
        <v>386</v>
      </c>
      <c r="G160" s="18">
        <v>161</v>
      </c>
      <c r="H160" s="18">
        <v>225</v>
      </c>
      <c r="I160" s="18">
        <v>378</v>
      </c>
      <c r="J160" s="67">
        <v>353</v>
      </c>
      <c r="K160" s="18">
        <v>186</v>
      </c>
      <c r="L160" s="105">
        <f t="shared" ref="L160:Q167" si="130">F160/L$159*100</f>
        <v>20.819848975188783</v>
      </c>
      <c r="M160" s="4">
        <f t="shared" si="130"/>
        <v>15.799803729146223</v>
      </c>
      <c r="N160" s="4">
        <f t="shared" si="130"/>
        <v>26.946107784431138</v>
      </c>
      <c r="O160" s="4">
        <f t="shared" si="130"/>
        <v>34.332425068119896</v>
      </c>
      <c r="P160" s="4">
        <f t="shared" si="130"/>
        <v>36.963350785340317</v>
      </c>
      <c r="Q160" s="4">
        <f t="shared" si="130"/>
        <v>15.965665236051501</v>
      </c>
      <c r="R160" s="80"/>
      <c r="S160" s="80"/>
      <c r="T160" s="80"/>
      <c r="U160" s="80"/>
      <c r="V160" s="80"/>
      <c r="W160" s="44"/>
      <c r="X160" s="34" t="s">
        <v>167</v>
      </c>
      <c r="Y160" s="195"/>
      <c r="Z160" s="195"/>
      <c r="AB160" s="18">
        <f t="shared" ref="AB160:AB167" si="131">K160</f>
        <v>186</v>
      </c>
      <c r="AC160" s="18">
        <f t="shared" ref="AC160:AC167" si="132">H160</f>
        <v>225</v>
      </c>
      <c r="AD160" s="67">
        <f t="shared" ref="AD160:AD167" si="133">J160</f>
        <v>353</v>
      </c>
      <c r="AE160" s="105">
        <f>Q160</f>
        <v>15.965665236051501</v>
      </c>
      <c r="AF160" s="4">
        <f>N160</f>
        <v>26.946107784431138</v>
      </c>
      <c r="AG160" s="4">
        <f>P160</f>
        <v>36.963350785340317</v>
      </c>
      <c r="AH160" s="80"/>
      <c r="AI160" s="80"/>
      <c r="AJ160" s="80"/>
      <c r="AK160" s="80"/>
    </row>
    <row r="161" spans="1:39" ht="15" customHeight="1" x14ac:dyDescent="0.15">
      <c r="B161" s="34" t="s">
        <v>130</v>
      </c>
      <c r="C161" s="195"/>
      <c r="D161" s="195"/>
      <c r="F161" s="18">
        <v>204</v>
      </c>
      <c r="G161" s="18">
        <v>125</v>
      </c>
      <c r="H161" s="18">
        <v>79</v>
      </c>
      <c r="I161" s="18">
        <v>228</v>
      </c>
      <c r="J161" s="67">
        <v>207</v>
      </c>
      <c r="K161" s="18">
        <v>146</v>
      </c>
      <c r="L161" s="106">
        <f t="shared" si="130"/>
        <v>11.003236245954692</v>
      </c>
      <c r="M161" s="4">
        <f t="shared" si="130"/>
        <v>12.266928361138371</v>
      </c>
      <c r="N161" s="4">
        <f t="shared" si="130"/>
        <v>9.4610778443113777</v>
      </c>
      <c r="O161" s="4">
        <f t="shared" si="130"/>
        <v>20.708446866485016</v>
      </c>
      <c r="P161" s="4">
        <f t="shared" si="130"/>
        <v>21.675392670157066</v>
      </c>
      <c r="Q161" s="4">
        <f t="shared" si="130"/>
        <v>12.532188841201716</v>
      </c>
      <c r="R161" s="80"/>
      <c r="S161" s="80"/>
      <c r="T161" s="80"/>
      <c r="U161" s="80"/>
      <c r="V161" s="80"/>
      <c r="W161" s="44"/>
      <c r="X161" s="34" t="s">
        <v>130</v>
      </c>
      <c r="Y161" s="195"/>
      <c r="Z161" s="195"/>
      <c r="AB161" s="18">
        <f t="shared" si="131"/>
        <v>146</v>
      </c>
      <c r="AC161" s="18">
        <f t="shared" si="132"/>
        <v>79</v>
      </c>
      <c r="AD161" s="67">
        <f t="shared" si="133"/>
        <v>207</v>
      </c>
      <c r="AE161" s="106">
        <f t="shared" ref="AE161:AE167" si="134">Q161</f>
        <v>12.532188841201716</v>
      </c>
      <c r="AF161" s="4">
        <f t="shared" ref="AF161:AF167" si="135">N161</f>
        <v>9.4610778443113777</v>
      </c>
      <c r="AG161" s="4">
        <f t="shared" ref="AG161:AG167" si="136">P161</f>
        <v>21.675392670157066</v>
      </c>
      <c r="AH161" s="80"/>
      <c r="AI161" s="80"/>
      <c r="AJ161" s="80"/>
      <c r="AK161" s="80"/>
    </row>
    <row r="162" spans="1:39" ht="15" customHeight="1" x14ac:dyDescent="0.15">
      <c r="B162" s="34" t="s">
        <v>131</v>
      </c>
      <c r="C162" s="195"/>
      <c r="D162" s="195"/>
      <c r="F162" s="18">
        <v>446</v>
      </c>
      <c r="G162" s="18">
        <v>300</v>
      </c>
      <c r="H162" s="18">
        <v>146</v>
      </c>
      <c r="I162" s="18">
        <v>183</v>
      </c>
      <c r="J162" s="67">
        <v>138</v>
      </c>
      <c r="K162" s="18">
        <v>345</v>
      </c>
      <c r="L162" s="106">
        <f t="shared" si="130"/>
        <v>24.05609492988134</v>
      </c>
      <c r="M162" s="4">
        <f t="shared" si="130"/>
        <v>29.440628066732089</v>
      </c>
      <c r="N162" s="4">
        <f t="shared" si="130"/>
        <v>17.485029940119762</v>
      </c>
      <c r="O162" s="4">
        <f t="shared" si="130"/>
        <v>16.621253405994551</v>
      </c>
      <c r="P162" s="4">
        <f t="shared" si="130"/>
        <v>14.450261780104711</v>
      </c>
      <c r="Q162" s="4">
        <f t="shared" si="130"/>
        <v>29.613733905579398</v>
      </c>
      <c r="R162" s="80"/>
      <c r="S162" s="80"/>
      <c r="T162" s="80"/>
      <c r="U162" s="80"/>
      <c r="V162" s="80"/>
      <c r="W162" s="44"/>
      <c r="X162" s="34" t="s">
        <v>131</v>
      </c>
      <c r="Y162" s="195"/>
      <c r="Z162" s="195"/>
      <c r="AB162" s="18">
        <f t="shared" si="131"/>
        <v>345</v>
      </c>
      <c r="AC162" s="18">
        <f t="shared" si="132"/>
        <v>146</v>
      </c>
      <c r="AD162" s="67">
        <f t="shared" si="133"/>
        <v>138</v>
      </c>
      <c r="AE162" s="106">
        <f t="shared" si="134"/>
        <v>29.613733905579398</v>
      </c>
      <c r="AF162" s="4">
        <f t="shared" si="135"/>
        <v>17.485029940119762</v>
      </c>
      <c r="AG162" s="4">
        <f t="shared" si="136"/>
        <v>14.450261780104711</v>
      </c>
      <c r="AH162" s="80"/>
      <c r="AI162" s="80"/>
      <c r="AJ162" s="80"/>
      <c r="AK162" s="80"/>
    </row>
    <row r="163" spans="1:39" ht="15" customHeight="1" x14ac:dyDescent="0.15">
      <c r="B163" s="34" t="s">
        <v>181</v>
      </c>
      <c r="C163" s="195"/>
      <c r="D163" s="195"/>
      <c r="F163" s="18">
        <v>386</v>
      </c>
      <c r="G163" s="18">
        <v>258</v>
      </c>
      <c r="H163" s="18">
        <v>128</v>
      </c>
      <c r="I163" s="18">
        <v>114</v>
      </c>
      <c r="J163" s="67">
        <v>82</v>
      </c>
      <c r="K163" s="18">
        <v>290</v>
      </c>
      <c r="L163" s="106">
        <f t="shared" si="130"/>
        <v>20.819848975188783</v>
      </c>
      <c r="M163" s="4">
        <f t="shared" si="130"/>
        <v>25.318940137389596</v>
      </c>
      <c r="N163" s="4">
        <f t="shared" si="130"/>
        <v>15.32934131736527</v>
      </c>
      <c r="O163" s="4">
        <f t="shared" si="130"/>
        <v>10.354223433242508</v>
      </c>
      <c r="P163" s="4">
        <f t="shared" si="130"/>
        <v>8.5863874345549736</v>
      </c>
      <c r="Q163" s="4">
        <f t="shared" si="130"/>
        <v>24.892703862660944</v>
      </c>
      <c r="R163" s="80"/>
      <c r="S163" s="80"/>
      <c r="T163" s="80"/>
      <c r="U163" s="80"/>
      <c r="V163" s="80"/>
      <c r="W163" s="44"/>
      <c r="X163" s="34" t="s">
        <v>181</v>
      </c>
      <c r="Y163" s="195"/>
      <c r="Z163" s="195"/>
      <c r="AB163" s="18">
        <f t="shared" si="131"/>
        <v>290</v>
      </c>
      <c r="AC163" s="18">
        <f t="shared" si="132"/>
        <v>128</v>
      </c>
      <c r="AD163" s="67">
        <f t="shared" si="133"/>
        <v>82</v>
      </c>
      <c r="AE163" s="106">
        <f t="shared" si="134"/>
        <v>24.892703862660944</v>
      </c>
      <c r="AF163" s="4">
        <f t="shared" si="135"/>
        <v>15.32934131736527</v>
      </c>
      <c r="AG163" s="4">
        <f t="shared" si="136"/>
        <v>8.5863874345549736</v>
      </c>
      <c r="AH163" s="80"/>
      <c r="AI163" s="80"/>
      <c r="AJ163" s="80"/>
      <c r="AK163" s="80"/>
    </row>
    <row r="164" spans="1:39" ht="15" customHeight="1" x14ac:dyDescent="0.15">
      <c r="B164" s="34" t="s">
        <v>182</v>
      </c>
      <c r="C164" s="195"/>
      <c r="D164" s="195"/>
      <c r="F164" s="18">
        <v>184</v>
      </c>
      <c r="G164" s="18">
        <v>93</v>
      </c>
      <c r="H164" s="18">
        <v>91</v>
      </c>
      <c r="I164" s="18">
        <v>53</v>
      </c>
      <c r="J164" s="67">
        <v>44</v>
      </c>
      <c r="K164" s="18">
        <v>102</v>
      </c>
      <c r="L164" s="106">
        <f t="shared" si="130"/>
        <v>9.9244875943905075</v>
      </c>
      <c r="M164" s="4">
        <f t="shared" si="130"/>
        <v>9.1265947006869474</v>
      </c>
      <c r="N164" s="4">
        <f t="shared" si="130"/>
        <v>10.898203592814371</v>
      </c>
      <c r="O164" s="4">
        <f t="shared" si="130"/>
        <v>4.8138056312443238</v>
      </c>
      <c r="P164" s="4">
        <f t="shared" si="130"/>
        <v>4.6073298429319367</v>
      </c>
      <c r="Q164" s="4">
        <f t="shared" si="130"/>
        <v>8.7553648068669521</v>
      </c>
      <c r="R164" s="80"/>
      <c r="S164" s="80"/>
      <c r="T164" s="80"/>
      <c r="U164" s="80"/>
      <c r="V164" s="80"/>
      <c r="W164" s="44"/>
      <c r="X164" s="34" t="s">
        <v>182</v>
      </c>
      <c r="Y164" s="195"/>
      <c r="Z164" s="195"/>
      <c r="AB164" s="18">
        <f t="shared" si="131"/>
        <v>102</v>
      </c>
      <c r="AC164" s="18">
        <f t="shared" si="132"/>
        <v>91</v>
      </c>
      <c r="AD164" s="67">
        <f t="shared" si="133"/>
        <v>44</v>
      </c>
      <c r="AE164" s="106">
        <f t="shared" si="134"/>
        <v>8.7553648068669521</v>
      </c>
      <c r="AF164" s="4">
        <f t="shared" si="135"/>
        <v>10.898203592814371</v>
      </c>
      <c r="AG164" s="4">
        <f t="shared" si="136"/>
        <v>4.6073298429319367</v>
      </c>
      <c r="AH164" s="80"/>
      <c r="AI164" s="80"/>
      <c r="AJ164" s="80"/>
      <c r="AK164" s="80"/>
    </row>
    <row r="165" spans="1:39" ht="15" customHeight="1" x14ac:dyDescent="0.15">
      <c r="B165" s="34" t="s">
        <v>161</v>
      </c>
      <c r="C165" s="195"/>
      <c r="D165" s="195"/>
      <c r="F165" s="18">
        <v>55</v>
      </c>
      <c r="G165" s="18">
        <v>15</v>
      </c>
      <c r="H165" s="18">
        <v>40</v>
      </c>
      <c r="I165" s="18">
        <v>13</v>
      </c>
      <c r="J165" s="67">
        <v>11</v>
      </c>
      <c r="K165" s="18">
        <v>17</v>
      </c>
      <c r="L165" s="106">
        <f t="shared" si="130"/>
        <v>2.9665587918015102</v>
      </c>
      <c r="M165" s="4">
        <f t="shared" si="130"/>
        <v>1.4720314033366046</v>
      </c>
      <c r="N165" s="4">
        <f t="shared" si="130"/>
        <v>4.7904191616766472</v>
      </c>
      <c r="O165" s="4">
        <f t="shared" si="130"/>
        <v>1.1807447774750226</v>
      </c>
      <c r="P165" s="4">
        <f t="shared" si="130"/>
        <v>1.1518324607329842</v>
      </c>
      <c r="Q165" s="4">
        <f t="shared" si="130"/>
        <v>1.4592274678111588</v>
      </c>
      <c r="R165" s="80"/>
      <c r="S165" s="80"/>
      <c r="T165" s="80"/>
      <c r="U165" s="80"/>
      <c r="V165" s="80"/>
      <c r="W165" s="44"/>
      <c r="X165" s="34" t="s">
        <v>161</v>
      </c>
      <c r="Y165" s="195"/>
      <c r="Z165" s="195"/>
      <c r="AB165" s="18">
        <f t="shared" si="131"/>
        <v>17</v>
      </c>
      <c r="AC165" s="18">
        <f t="shared" si="132"/>
        <v>40</v>
      </c>
      <c r="AD165" s="67">
        <f t="shared" si="133"/>
        <v>11</v>
      </c>
      <c r="AE165" s="106">
        <f t="shared" si="134"/>
        <v>1.4592274678111588</v>
      </c>
      <c r="AF165" s="4">
        <f t="shared" si="135"/>
        <v>4.7904191616766472</v>
      </c>
      <c r="AG165" s="4">
        <f t="shared" si="136"/>
        <v>1.1518324607329842</v>
      </c>
      <c r="AH165" s="80"/>
      <c r="AI165" s="80"/>
      <c r="AJ165" s="80"/>
      <c r="AK165" s="80"/>
    </row>
    <row r="166" spans="1:39" ht="15" customHeight="1" x14ac:dyDescent="0.15">
      <c r="B166" s="34" t="s">
        <v>153</v>
      </c>
      <c r="C166" s="195"/>
      <c r="D166" s="195"/>
      <c r="F166" s="18">
        <v>13</v>
      </c>
      <c r="G166" s="18">
        <v>1</v>
      </c>
      <c r="H166" s="18">
        <v>12</v>
      </c>
      <c r="I166" s="18">
        <v>2</v>
      </c>
      <c r="J166" s="67">
        <v>2</v>
      </c>
      <c r="K166" s="18">
        <v>1</v>
      </c>
      <c r="L166" s="106">
        <f t="shared" si="130"/>
        <v>0.70118662351672068</v>
      </c>
      <c r="M166" s="4">
        <f t="shared" si="130"/>
        <v>9.8135426889106966E-2</v>
      </c>
      <c r="N166" s="4">
        <f t="shared" si="130"/>
        <v>1.437125748502994</v>
      </c>
      <c r="O166" s="4">
        <f t="shared" si="130"/>
        <v>0.18165304268846502</v>
      </c>
      <c r="P166" s="4">
        <f t="shared" si="130"/>
        <v>0.20942408376963353</v>
      </c>
      <c r="Q166" s="4">
        <f t="shared" si="130"/>
        <v>8.5836909871244635E-2</v>
      </c>
      <c r="R166" s="80"/>
      <c r="S166" s="80"/>
      <c r="T166" s="80"/>
      <c r="U166" s="80"/>
      <c r="V166" s="80"/>
      <c r="W166" s="44"/>
      <c r="X166" s="34" t="s">
        <v>153</v>
      </c>
      <c r="Y166" s="195"/>
      <c r="Z166" s="195"/>
      <c r="AB166" s="18">
        <f t="shared" si="131"/>
        <v>1</v>
      </c>
      <c r="AC166" s="18">
        <f t="shared" si="132"/>
        <v>12</v>
      </c>
      <c r="AD166" s="67">
        <f t="shared" si="133"/>
        <v>2</v>
      </c>
      <c r="AE166" s="106">
        <f t="shared" si="134"/>
        <v>8.5836909871244635E-2</v>
      </c>
      <c r="AF166" s="4">
        <f t="shared" si="135"/>
        <v>1.437125748502994</v>
      </c>
      <c r="AG166" s="4">
        <f t="shared" si="136"/>
        <v>0.20942408376963353</v>
      </c>
      <c r="AH166" s="80"/>
      <c r="AI166" s="80"/>
      <c r="AJ166" s="80"/>
      <c r="AK166" s="80"/>
    </row>
    <row r="167" spans="1:39" ht="15" customHeight="1" x14ac:dyDescent="0.15">
      <c r="B167" s="35" t="s">
        <v>141</v>
      </c>
      <c r="C167" s="88"/>
      <c r="D167" s="88"/>
      <c r="E167" s="36"/>
      <c r="F167" s="19">
        <v>180</v>
      </c>
      <c r="G167" s="19">
        <v>66</v>
      </c>
      <c r="H167" s="19">
        <v>114</v>
      </c>
      <c r="I167" s="19">
        <v>130</v>
      </c>
      <c r="J167" s="72">
        <v>118</v>
      </c>
      <c r="K167" s="19">
        <v>78</v>
      </c>
      <c r="L167" s="110">
        <f t="shared" si="130"/>
        <v>9.7087378640776691</v>
      </c>
      <c r="M167" s="5">
        <f t="shared" si="130"/>
        <v>6.4769381746810604</v>
      </c>
      <c r="N167" s="5">
        <f t="shared" si="130"/>
        <v>13.652694610778443</v>
      </c>
      <c r="O167" s="5">
        <f t="shared" si="130"/>
        <v>11.807447774750226</v>
      </c>
      <c r="P167" s="5">
        <f t="shared" si="130"/>
        <v>12.356020942408378</v>
      </c>
      <c r="Q167" s="5">
        <f t="shared" si="130"/>
        <v>6.6952789699570818</v>
      </c>
      <c r="R167" s="23"/>
      <c r="S167" s="23"/>
      <c r="T167" s="23"/>
      <c r="U167" s="23"/>
      <c r="V167" s="23"/>
      <c r="W167" s="44"/>
      <c r="X167" s="35" t="s">
        <v>141</v>
      </c>
      <c r="Y167" s="88"/>
      <c r="Z167" s="88"/>
      <c r="AA167" s="36"/>
      <c r="AB167" s="19">
        <f t="shared" si="131"/>
        <v>78</v>
      </c>
      <c r="AC167" s="19">
        <f t="shared" si="132"/>
        <v>114</v>
      </c>
      <c r="AD167" s="72">
        <f t="shared" si="133"/>
        <v>118</v>
      </c>
      <c r="AE167" s="110">
        <f t="shared" si="134"/>
        <v>6.6952789699570818</v>
      </c>
      <c r="AF167" s="5">
        <f t="shared" si="135"/>
        <v>13.652694610778443</v>
      </c>
      <c r="AG167" s="5">
        <f t="shared" si="136"/>
        <v>12.356020942408378</v>
      </c>
      <c r="AH167" s="23"/>
      <c r="AI167" s="80"/>
      <c r="AJ167" s="23"/>
      <c r="AK167" s="23"/>
    </row>
    <row r="168" spans="1:39" ht="15" customHeight="1" x14ac:dyDescent="0.15">
      <c r="B168" s="38" t="s">
        <v>1</v>
      </c>
      <c r="C168" s="78"/>
      <c r="D168" s="78"/>
      <c r="E168" s="28"/>
      <c r="F168" s="39">
        <f t="shared" ref="F168:K168" si="137">SUM(F160:F167)</f>
        <v>1854</v>
      </c>
      <c r="G168" s="39">
        <f t="shared" si="137"/>
        <v>1019</v>
      </c>
      <c r="H168" s="39">
        <f t="shared" si="137"/>
        <v>835</v>
      </c>
      <c r="I168" s="39">
        <f t="shared" si="137"/>
        <v>1101</v>
      </c>
      <c r="J168" s="68">
        <f t="shared" si="137"/>
        <v>955</v>
      </c>
      <c r="K168" s="39">
        <f t="shared" si="137"/>
        <v>1165</v>
      </c>
      <c r="L168" s="107">
        <f t="shared" ref="L168:Q168" si="138">IF(SUM(L160:L167)&gt;100,"－",SUM(L160:L167))</f>
        <v>100</v>
      </c>
      <c r="M168" s="6">
        <f t="shared" si="138"/>
        <v>100</v>
      </c>
      <c r="N168" s="6">
        <f t="shared" si="138"/>
        <v>100</v>
      </c>
      <c r="O168" s="6">
        <f t="shared" si="138"/>
        <v>100.00000000000001</v>
      </c>
      <c r="P168" s="6">
        <f t="shared" si="138"/>
        <v>100</v>
      </c>
      <c r="Q168" s="6">
        <f t="shared" si="138"/>
        <v>100</v>
      </c>
      <c r="R168" s="23"/>
      <c r="S168" s="23"/>
      <c r="T168" s="23"/>
      <c r="U168" s="23"/>
      <c r="V168" s="23"/>
      <c r="W168" s="44"/>
      <c r="X168" s="38" t="s">
        <v>1</v>
      </c>
      <c r="Y168" s="78"/>
      <c r="Z168" s="78"/>
      <c r="AA168" s="28"/>
      <c r="AB168" s="39">
        <f>SUM(AB160:AB167)</f>
        <v>1165</v>
      </c>
      <c r="AC168" s="39">
        <f>SUM(AC160:AC167)</f>
        <v>835</v>
      </c>
      <c r="AD168" s="68">
        <f>SUM(AD160:AD167)</f>
        <v>955</v>
      </c>
      <c r="AE168" s="107">
        <f>IF(SUM(AE160:AE167)&gt;100,"－",SUM(AE160:AE167))</f>
        <v>100</v>
      </c>
      <c r="AF168" s="6">
        <f>IF(SUM(AF160:AF167)&gt;100,"－",SUM(AF160:AF167))</f>
        <v>100</v>
      </c>
      <c r="AG168" s="6">
        <f>IF(SUM(AG160:AG167)&gt;100,"－",SUM(AG160:AG167))</f>
        <v>100</v>
      </c>
      <c r="AH168" s="23"/>
      <c r="AI168" s="23"/>
      <c r="AJ168" s="23"/>
      <c r="AK168" s="23"/>
    </row>
    <row r="169" spans="1:39" ht="15" customHeight="1" x14ac:dyDescent="0.15">
      <c r="B169" s="38" t="s">
        <v>83</v>
      </c>
      <c r="C169" s="78"/>
      <c r="D169" s="78"/>
      <c r="E169" s="29"/>
      <c r="F169" s="41">
        <v>31.955084915271925</v>
      </c>
      <c r="G169" s="71">
        <v>32.546831966625568</v>
      </c>
      <c r="H169" s="71">
        <v>31.172928271804427</v>
      </c>
      <c r="I169" s="71">
        <v>18.426113428241596</v>
      </c>
      <c r="J169" s="71">
        <v>16.671538655018253</v>
      </c>
      <c r="K169" s="41">
        <v>32.157138131339913</v>
      </c>
      <c r="L169" s="14"/>
      <c r="M169" s="14"/>
      <c r="N169" s="14"/>
      <c r="O169" s="14"/>
      <c r="P169" s="14"/>
      <c r="Q169" s="14"/>
      <c r="R169" s="14"/>
      <c r="S169" s="14"/>
      <c r="T169" s="14"/>
      <c r="U169" s="14"/>
      <c r="V169" s="14"/>
      <c r="W169" s="44"/>
      <c r="X169" s="38" t="s">
        <v>83</v>
      </c>
      <c r="Y169" s="78"/>
      <c r="Z169" s="78"/>
      <c r="AA169" s="29"/>
      <c r="AB169" s="41">
        <f>K169</f>
        <v>32.157138131339913</v>
      </c>
      <c r="AC169" s="71">
        <f>H169</f>
        <v>31.172928271804427</v>
      </c>
      <c r="AD169" s="71">
        <f>J169</f>
        <v>16.671538655018253</v>
      </c>
      <c r="AE169" s="14"/>
      <c r="AF169" s="14"/>
      <c r="AG169" s="14"/>
      <c r="AH169" s="14"/>
      <c r="AI169" s="14"/>
      <c r="AJ169" s="14"/>
      <c r="AK169" s="14"/>
      <c r="AL169" s="14"/>
      <c r="AM169" s="14"/>
    </row>
    <row r="170" spans="1:39" ht="15" customHeight="1" x14ac:dyDescent="0.15">
      <c r="B170" s="62"/>
      <c r="C170" s="62"/>
      <c r="D170" s="62"/>
      <c r="E170" s="45"/>
      <c r="F170" s="90"/>
      <c r="G170" s="90"/>
      <c r="H170" s="90"/>
      <c r="I170" s="54"/>
      <c r="J170" s="23"/>
      <c r="W170" s="44"/>
      <c r="X170" s="62"/>
      <c r="Y170" s="62"/>
      <c r="Z170" s="62"/>
      <c r="AA170" s="45"/>
      <c r="AB170" s="90"/>
      <c r="AC170" s="90"/>
      <c r="AD170" s="90"/>
      <c r="AE170" s="54"/>
      <c r="AF170" s="23"/>
    </row>
    <row r="171" spans="1:39" ht="15" customHeight="1" x14ac:dyDescent="0.15">
      <c r="A171" s="1" t="s">
        <v>639</v>
      </c>
      <c r="C171" s="1"/>
      <c r="D171" s="1"/>
      <c r="N171" s="7"/>
      <c r="W171" s="44"/>
      <c r="Y171" s="44"/>
      <c r="Z171" s="44"/>
      <c r="AA171" s="1"/>
      <c r="AB171" s="1"/>
      <c r="AC171" s="1"/>
    </row>
    <row r="172" spans="1:39" ht="22.5" x14ac:dyDescent="0.15">
      <c r="B172" s="260"/>
      <c r="C172" s="28" t="s">
        <v>589</v>
      </c>
      <c r="D172" s="28"/>
      <c r="E172" s="28"/>
      <c r="F172" s="145"/>
      <c r="G172" s="120" t="s">
        <v>113</v>
      </c>
      <c r="H172" s="120" t="s">
        <v>98</v>
      </c>
      <c r="I172" s="120" t="s">
        <v>97</v>
      </c>
      <c r="J172" s="120" t="s">
        <v>96</v>
      </c>
      <c r="K172" s="120" t="s">
        <v>95</v>
      </c>
      <c r="L172" s="120" t="s">
        <v>165</v>
      </c>
      <c r="M172" s="121" t="s">
        <v>586</v>
      </c>
      <c r="N172" s="120" t="s">
        <v>4</v>
      </c>
      <c r="O172" s="118" t="s">
        <v>587</v>
      </c>
      <c r="P172" s="118" t="s">
        <v>588</v>
      </c>
      <c r="W172" s="44"/>
      <c r="Y172" s="44"/>
      <c r="Z172" s="44"/>
      <c r="AA172" s="1"/>
      <c r="AB172" s="1"/>
      <c r="AC172" s="1"/>
    </row>
    <row r="173" spans="1:39" ht="15" customHeight="1" x14ac:dyDescent="0.15">
      <c r="B173" s="316" t="s">
        <v>2</v>
      </c>
      <c r="C173" s="34" t="s">
        <v>492</v>
      </c>
      <c r="F173" s="74"/>
      <c r="G173" s="17">
        <v>140</v>
      </c>
      <c r="H173" s="17">
        <v>24</v>
      </c>
      <c r="I173" s="17">
        <v>64</v>
      </c>
      <c r="J173" s="17">
        <v>91</v>
      </c>
      <c r="K173" s="17">
        <v>184</v>
      </c>
      <c r="L173" s="17">
        <v>1246</v>
      </c>
      <c r="M173" s="17">
        <v>105</v>
      </c>
      <c r="N173" s="17">
        <f t="shared" ref="N173:N187" si="139">SUM(G173:M173)</f>
        <v>1854</v>
      </c>
      <c r="O173" s="146">
        <v>1.115494568324757</v>
      </c>
      <c r="P173" s="17">
        <v>40</v>
      </c>
      <c r="S173" s="205"/>
      <c r="T173" s="205"/>
      <c r="U173" s="205"/>
      <c r="V173" s="205"/>
      <c r="W173" s="44"/>
      <c r="Y173" s="44"/>
      <c r="Z173" s="44"/>
      <c r="AA173" s="1"/>
      <c r="AB173" s="1"/>
      <c r="AC173" s="1"/>
    </row>
    <row r="174" spans="1:39" ht="15" customHeight="1" x14ac:dyDescent="0.15">
      <c r="B174" s="317"/>
      <c r="C174" s="34" t="s">
        <v>493</v>
      </c>
      <c r="F174" s="75"/>
      <c r="G174" s="18">
        <v>123</v>
      </c>
      <c r="H174" s="18">
        <v>32</v>
      </c>
      <c r="I174" s="18">
        <v>63</v>
      </c>
      <c r="J174" s="18">
        <v>133</v>
      </c>
      <c r="K174" s="18">
        <v>274</v>
      </c>
      <c r="L174" s="18">
        <v>1124</v>
      </c>
      <c r="M174" s="18">
        <v>105</v>
      </c>
      <c r="N174" s="18">
        <f t="shared" si="139"/>
        <v>1854</v>
      </c>
      <c r="O174" s="147">
        <v>1.0360205831903946</v>
      </c>
      <c r="P174" s="18">
        <v>22</v>
      </c>
      <c r="S174" s="205"/>
      <c r="T174" s="205"/>
      <c r="U174" s="205"/>
      <c r="V174" s="205"/>
      <c r="W174" s="44"/>
      <c r="Y174" s="44"/>
      <c r="Z174" s="44"/>
      <c r="AA174" s="1"/>
      <c r="AB174" s="1"/>
      <c r="AC174" s="1"/>
    </row>
    <row r="175" spans="1:39" ht="15" customHeight="1" x14ac:dyDescent="0.15">
      <c r="B175" s="317"/>
      <c r="C175" s="34" t="s">
        <v>494</v>
      </c>
      <c r="F175" s="75"/>
      <c r="G175" s="18">
        <v>25</v>
      </c>
      <c r="H175" s="18">
        <v>8</v>
      </c>
      <c r="I175" s="18">
        <v>29</v>
      </c>
      <c r="J175" s="18">
        <v>38</v>
      </c>
      <c r="K175" s="18">
        <v>86</v>
      </c>
      <c r="L175" s="18">
        <v>1563</v>
      </c>
      <c r="M175" s="18">
        <v>105</v>
      </c>
      <c r="N175" s="18">
        <f t="shared" si="139"/>
        <v>1854</v>
      </c>
      <c r="O175" s="147">
        <v>0.26700971983990851</v>
      </c>
      <c r="P175" s="18">
        <v>17</v>
      </c>
      <c r="S175" s="205"/>
      <c r="T175" s="205"/>
      <c r="U175" s="205"/>
      <c r="V175" s="205"/>
      <c r="W175" s="44"/>
      <c r="Y175" s="44"/>
      <c r="Z175" s="44"/>
      <c r="AA175" s="1"/>
      <c r="AB175" s="1"/>
      <c r="AC175" s="1"/>
    </row>
    <row r="176" spans="1:39" ht="15" customHeight="1" x14ac:dyDescent="0.15">
      <c r="B176" s="317"/>
      <c r="C176" s="34" t="s">
        <v>619</v>
      </c>
      <c r="F176" s="75"/>
      <c r="G176" s="18">
        <v>116</v>
      </c>
      <c r="H176" s="18">
        <v>72</v>
      </c>
      <c r="I176" s="18">
        <v>148</v>
      </c>
      <c r="J176" s="18">
        <v>289</v>
      </c>
      <c r="K176" s="18">
        <v>343</v>
      </c>
      <c r="L176" s="18">
        <v>780</v>
      </c>
      <c r="M176" s="18">
        <v>106</v>
      </c>
      <c r="N176" s="18">
        <f t="shared" si="139"/>
        <v>1854</v>
      </c>
      <c r="O176" s="147">
        <v>1.3798627002288331</v>
      </c>
      <c r="P176" s="18">
        <v>15</v>
      </c>
      <c r="S176" s="205"/>
      <c r="T176" s="205"/>
      <c r="U176" s="205"/>
      <c r="V176" s="205"/>
      <c r="W176" s="44"/>
      <c r="Y176" s="44"/>
      <c r="Z176" s="44"/>
      <c r="AA176" s="1"/>
      <c r="AB176" s="1"/>
      <c r="AC176" s="1"/>
    </row>
    <row r="177" spans="2:29" ht="15" customHeight="1" x14ac:dyDescent="0.15">
      <c r="B177" s="317"/>
      <c r="C177" s="34" t="s">
        <v>495</v>
      </c>
      <c r="F177" s="75"/>
      <c r="G177" s="18">
        <v>33</v>
      </c>
      <c r="H177" s="18">
        <v>31</v>
      </c>
      <c r="I177" s="18">
        <v>75</v>
      </c>
      <c r="J177" s="18">
        <v>224</v>
      </c>
      <c r="K177" s="18">
        <v>413</v>
      </c>
      <c r="L177" s="18">
        <v>973</v>
      </c>
      <c r="M177" s="18">
        <v>105</v>
      </c>
      <c r="N177" s="18">
        <f t="shared" si="139"/>
        <v>1854</v>
      </c>
      <c r="O177" s="147">
        <v>0.80674671240708973</v>
      </c>
      <c r="P177" s="18">
        <v>13</v>
      </c>
      <c r="S177" s="205"/>
      <c r="T177" s="205"/>
      <c r="U177" s="205"/>
      <c r="V177" s="205"/>
      <c r="W177" s="44"/>
      <c r="Y177" s="44"/>
      <c r="Z177" s="44"/>
      <c r="AA177" s="1"/>
      <c r="AB177" s="1"/>
      <c r="AC177" s="1"/>
    </row>
    <row r="178" spans="2:29" ht="15" customHeight="1" x14ac:dyDescent="0.15">
      <c r="B178" s="317"/>
      <c r="C178" s="34" t="s">
        <v>499</v>
      </c>
      <c r="F178" s="75"/>
      <c r="G178" s="18">
        <v>36</v>
      </c>
      <c r="H178" s="18">
        <v>35</v>
      </c>
      <c r="I178" s="18">
        <v>78</v>
      </c>
      <c r="J178" s="18">
        <v>183</v>
      </c>
      <c r="K178" s="18">
        <v>349</v>
      </c>
      <c r="L178" s="18">
        <v>1068</v>
      </c>
      <c r="M178" s="18">
        <v>105</v>
      </c>
      <c r="N178" s="18">
        <f t="shared" si="139"/>
        <v>1854</v>
      </c>
      <c r="O178" s="147">
        <v>0.74728416237850204</v>
      </c>
      <c r="P178" s="18">
        <v>10</v>
      </c>
      <c r="S178" s="205"/>
      <c r="T178" s="205"/>
      <c r="U178" s="205"/>
      <c r="V178" s="205"/>
      <c r="W178" s="44"/>
      <c r="Y178" s="44"/>
      <c r="Z178" s="44"/>
      <c r="AA178" s="1"/>
      <c r="AB178" s="1"/>
      <c r="AC178" s="1"/>
    </row>
    <row r="179" spans="2:29" ht="15" customHeight="1" x14ac:dyDescent="0.15">
      <c r="B179" s="317"/>
      <c r="C179" s="34" t="s">
        <v>620</v>
      </c>
      <c r="F179" s="75"/>
      <c r="G179" s="18">
        <v>3</v>
      </c>
      <c r="H179" s="18">
        <v>0</v>
      </c>
      <c r="I179" s="18">
        <v>5</v>
      </c>
      <c r="J179" s="18">
        <v>7</v>
      </c>
      <c r="K179" s="18">
        <v>24</v>
      </c>
      <c r="L179" s="18">
        <v>1710</v>
      </c>
      <c r="M179" s="18">
        <v>105</v>
      </c>
      <c r="N179" s="18">
        <f t="shared" si="139"/>
        <v>1854</v>
      </c>
      <c r="O179" s="147">
        <v>4.2309891366495142E-2</v>
      </c>
      <c r="P179" s="18">
        <v>9</v>
      </c>
      <c r="S179" s="205"/>
      <c r="T179" s="205"/>
      <c r="U179" s="205"/>
      <c r="V179" s="205"/>
      <c r="W179" s="44"/>
      <c r="Y179" s="44"/>
      <c r="Z179" s="44"/>
      <c r="AA179" s="1"/>
      <c r="AB179" s="1"/>
      <c r="AC179" s="1"/>
    </row>
    <row r="180" spans="2:29" ht="15" customHeight="1" x14ac:dyDescent="0.15">
      <c r="B180" s="317"/>
      <c r="C180" s="34" t="s">
        <v>621</v>
      </c>
      <c r="F180" s="75"/>
      <c r="G180" s="18">
        <v>31</v>
      </c>
      <c r="H180" s="18">
        <v>30</v>
      </c>
      <c r="I180" s="18">
        <v>85</v>
      </c>
      <c r="J180" s="18">
        <v>179</v>
      </c>
      <c r="K180" s="18">
        <v>364</v>
      </c>
      <c r="L180" s="18">
        <v>1059</v>
      </c>
      <c r="M180" s="18">
        <v>106</v>
      </c>
      <c r="N180" s="18">
        <f t="shared" si="139"/>
        <v>1854</v>
      </c>
      <c r="O180" s="147">
        <v>0.73398169336384445</v>
      </c>
      <c r="P180" s="18">
        <v>12</v>
      </c>
      <c r="S180" s="205"/>
      <c r="T180" s="205"/>
      <c r="U180" s="205"/>
      <c r="V180" s="205"/>
      <c r="W180" s="44"/>
      <c r="Y180" s="44"/>
      <c r="Z180" s="44"/>
      <c r="AA180" s="1"/>
      <c r="AB180" s="1"/>
      <c r="AC180" s="1"/>
    </row>
    <row r="181" spans="2:29" ht="15" customHeight="1" x14ac:dyDescent="0.15">
      <c r="B181" s="317"/>
      <c r="C181" s="34" t="s">
        <v>498</v>
      </c>
      <c r="F181" s="75"/>
      <c r="G181" s="18">
        <v>18</v>
      </c>
      <c r="H181" s="18">
        <v>6</v>
      </c>
      <c r="I181" s="18">
        <v>29</v>
      </c>
      <c r="J181" s="18">
        <v>78</v>
      </c>
      <c r="K181" s="18">
        <v>225</v>
      </c>
      <c r="L181" s="18">
        <v>1393</v>
      </c>
      <c r="M181" s="18">
        <v>105</v>
      </c>
      <c r="N181" s="18">
        <f t="shared" si="139"/>
        <v>1854</v>
      </c>
      <c r="O181" s="147">
        <v>0.37278444825614637</v>
      </c>
      <c r="P181" s="18">
        <v>18</v>
      </c>
      <c r="S181" s="205"/>
      <c r="T181" s="205"/>
      <c r="U181" s="205"/>
      <c r="V181" s="205"/>
      <c r="W181" s="44"/>
      <c r="Y181" s="44"/>
      <c r="Z181" s="44"/>
      <c r="AA181" s="1"/>
      <c r="AB181" s="1"/>
      <c r="AC181" s="1"/>
    </row>
    <row r="182" spans="2:29" ht="15" customHeight="1" x14ac:dyDescent="0.15">
      <c r="B182" s="317"/>
      <c r="C182" s="34" t="s">
        <v>622</v>
      </c>
      <c r="F182" s="75"/>
      <c r="G182" s="18">
        <v>6</v>
      </c>
      <c r="H182" s="18">
        <v>2</v>
      </c>
      <c r="I182" s="18">
        <v>4</v>
      </c>
      <c r="J182" s="18">
        <v>17</v>
      </c>
      <c r="K182" s="18">
        <v>101</v>
      </c>
      <c r="L182" s="18">
        <v>1619</v>
      </c>
      <c r="M182" s="18">
        <v>105</v>
      </c>
      <c r="N182" s="18">
        <f t="shared" si="139"/>
        <v>1854</v>
      </c>
      <c r="O182" s="147">
        <v>0.11377930245854774</v>
      </c>
      <c r="P182" s="18">
        <v>10</v>
      </c>
      <c r="S182" s="205"/>
      <c r="T182" s="205"/>
      <c r="U182" s="205"/>
      <c r="V182" s="205"/>
      <c r="W182" s="44"/>
      <c r="Y182" s="44"/>
      <c r="Z182" s="44"/>
      <c r="AA182" s="1"/>
      <c r="AB182" s="1"/>
      <c r="AC182" s="1"/>
    </row>
    <row r="183" spans="2:29" ht="15" customHeight="1" x14ac:dyDescent="0.15">
      <c r="B183" s="317"/>
      <c r="C183" s="34" t="s">
        <v>623</v>
      </c>
      <c r="F183" s="75"/>
      <c r="G183" s="18">
        <v>5</v>
      </c>
      <c r="H183" s="18">
        <v>3</v>
      </c>
      <c r="I183" s="18">
        <v>21</v>
      </c>
      <c r="J183" s="18">
        <v>96</v>
      </c>
      <c r="K183" s="18">
        <v>328</v>
      </c>
      <c r="L183" s="18">
        <v>1296</v>
      </c>
      <c r="M183" s="18">
        <v>105</v>
      </c>
      <c r="N183" s="18">
        <f t="shared" si="139"/>
        <v>1854</v>
      </c>
      <c r="O183" s="147">
        <v>0.35906232132647226</v>
      </c>
      <c r="P183" s="18">
        <v>8</v>
      </c>
      <c r="S183" s="205"/>
      <c r="T183" s="205"/>
      <c r="U183" s="205"/>
      <c r="V183" s="205"/>
      <c r="W183" s="44"/>
      <c r="Y183" s="44"/>
      <c r="Z183" s="44"/>
      <c r="AA183" s="1"/>
      <c r="AB183" s="1"/>
      <c r="AC183" s="1"/>
    </row>
    <row r="184" spans="2:29" ht="15" customHeight="1" x14ac:dyDescent="0.15">
      <c r="B184" s="317"/>
      <c r="C184" s="34" t="s">
        <v>1033</v>
      </c>
      <c r="F184" s="75"/>
      <c r="G184" s="18">
        <v>0</v>
      </c>
      <c r="H184" s="18">
        <v>1</v>
      </c>
      <c r="I184" s="18">
        <v>13</v>
      </c>
      <c r="J184" s="18">
        <v>30</v>
      </c>
      <c r="K184" s="18">
        <v>87</v>
      </c>
      <c r="L184" s="18">
        <v>1618</v>
      </c>
      <c r="M184" s="18">
        <v>105</v>
      </c>
      <c r="N184" s="18">
        <f t="shared" si="139"/>
        <v>1854</v>
      </c>
      <c r="O184" s="147">
        <v>0.10863350485991996</v>
      </c>
      <c r="P184" s="18">
        <v>4</v>
      </c>
      <c r="S184" s="205"/>
      <c r="T184" s="205"/>
      <c r="U184" s="205"/>
      <c r="V184" s="205"/>
      <c r="W184" s="44"/>
      <c r="Y184" s="44"/>
      <c r="Z184" s="44"/>
      <c r="AA184" s="1"/>
      <c r="AB184" s="1"/>
      <c r="AC184" s="1"/>
    </row>
    <row r="185" spans="2:29" ht="15" customHeight="1" x14ac:dyDescent="0.15">
      <c r="B185" s="317"/>
      <c r="C185" s="61" t="s">
        <v>641</v>
      </c>
      <c r="F185" s="75"/>
      <c r="G185" s="18">
        <v>59</v>
      </c>
      <c r="H185" s="18">
        <v>19</v>
      </c>
      <c r="I185" s="18">
        <v>26</v>
      </c>
      <c r="J185" s="18">
        <v>40</v>
      </c>
      <c r="K185" s="18">
        <v>96</v>
      </c>
      <c r="L185" s="18">
        <v>1296</v>
      </c>
      <c r="M185" s="18">
        <v>318</v>
      </c>
      <c r="N185" s="18">
        <f t="shared" si="139"/>
        <v>1854</v>
      </c>
      <c r="O185" s="147">
        <v>0.58203125</v>
      </c>
      <c r="P185" s="18">
        <v>40</v>
      </c>
      <c r="S185" s="205"/>
      <c r="T185" s="205"/>
      <c r="U185" s="205"/>
      <c r="V185" s="205"/>
      <c r="W185" s="44"/>
      <c r="Y185" s="44"/>
      <c r="Z185" s="44"/>
      <c r="AA185" s="1"/>
      <c r="AB185" s="1"/>
      <c r="AC185" s="1"/>
    </row>
    <row r="186" spans="2:29" ht="15" customHeight="1" x14ac:dyDescent="0.15">
      <c r="B186" s="317"/>
      <c r="C186" s="336" t="s">
        <v>306</v>
      </c>
      <c r="D186" s="197"/>
      <c r="E186" s="197"/>
      <c r="F186" s="318"/>
      <c r="G186" s="135">
        <v>457</v>
      </c>
      <c r="H186" s="135">
        <v>70</v>
      </c>
      <c r="I186" s="135">
        <v>110</v>
      </c>
      <c r="J186" s="135">
        <v>134</v>
      </c>
      <c r="K186" s="135">
        <v>192</v>
      </c>
      <c r="L186" s="135">
        <v>252</v>
      </c>
      <c r="M186" s="135">
        <v>639</v>
      </c>
      <c r="N186" s="135">
        <f t="shared" si="139"/>
        <v>1854</v>
      </c>
      <c r="O186" s="319">
        <v>4.7467105263157894</v>
      </c>
      <c r="P186" s="135">
        <v>75</v>
      </c>
      <c r="S186" s="205"/>
      <c r="T186" s="205"/>
      <c r="U186" s="205"/>
      <c r="V186" s="205"/>
      <c r="W186" s="44"/>
      <c r="Y186" s="44"/>
      <c r="Z186" s="44"/>
      <c r="AA186" s="1"/>
      <c r="AB186" s="1"/>
      <c r="AC186" s="1"/>
    </row>
    <row r="187" spans="2:29" ht="30.95" customHeight="1" x14ac:dyDescent="0.15">
      <c r="B187" s="37"/>
      <c r="C187" s="477" t="s">
        <v>618</v>
      </c>
      <c r="D187" s="471"/>
      <c r="E187" s="471"/>
      <c r="F187" s="76"/>
      <c r="G187" s="19">
        <v>105</v>
      </c>
      <c r="H187" s="19">
        <v>26</v>
      </c>
      <c r="I187" s="19">
        <v>75</v>
      </c>
      <c r="J187" s="19">
        <v>91</v>
      </c>
      <c r="K187" s="19">
        <v>273</v>
      </c>
      <c r="L187" s="19">
        <v>990</v>
      </c>
      <c r="M187" s="19">
        <v>294</v>
      </c>
      <c r="N187" s="19">
        <f t="shared" si="139"/>
        <v>1854</v>
      </c>
      <c r="O187" s="144">
        <v>1.1455128205128204</v>
      </c>
      <c r="P187" s="19">
        <v>40</v>
      </c>
      <c r="S187" s="205"/>
      <c r="T187" s="205"/>
      <c r="U187" s="205"/>
      <c r="V187" s="205"/>
      <c r="W187" s="44"/>
      <c r="Y187" s="44"/>
      <c r="Z187" s="44"/>
      <c r="AA187" s="1"/>
      <c r="AB187" s="1"/>
      <c r="AC187" s="1"/>
    </row>
    <row r="188" spans="2:29" ht="15" customHeight="1" x14ac:dyDescent="0.15">
      <c r="B188" s="316" t="s">
        <v>3</v>
      </c>
      <c r="C188" s="34" t="s">
        <v>492</v>
      </c>
      <c r="F188" s="320">
        <f t="shared" ref="F188:F202" si="140">N173</f>
        <v>1854</v>
      </c>
      <c r="G188" s="3">
        <f t="shared" ref="G188:M202" si="141">G173/$F188*100</f>
        <v>7.5512405609492985</v>
      </c>
      <c r="H188" s="3">
        <f t="shared" si="141"/>
        <v>1.2944983818770228</v>
      </c>
      <c r="I188" s="3">
        <f t="shared" si="141"/>
        <v>3.4519956850053934</v>
      </c>
      <c r="J188" s="3">
        <f t="shared" si="141"/>
        <v>4.9083063646170437</v>
      </c>
      <c r="K188" s="3">
        <f t="shared" si="141"/>
        <v>9.9244875943905075</v>
      </c>
      <c r="L188" s="3">
        <f t="shared" si="141"/>
        <v>67.206040992448763</v>
      </c>
      <c r="M188" s="3">
        <f t="shared" si="141"/>
        <v>5.6634304207119746</v>
      </c>
      <c r="N188" s="3">
        <f t="shared" ref="N188:N202" si="142">SUM(G188:M188)</f>
        <v>100</v>
      </c>
      <c r="O188" s="7"/>
      <c r="W188" s="44"/>
      <c r="Y188" s="44"/>
      <c r="Z188" s="44"/>
      <c r="AA188" s="1"/>
      <c r="AB188" s="1"/>
      <c r="AC188" s="1"/>
    </row>
    <row r="189" spans="2:29" ht="15" customHeight="1" x14ac:dyDescent="0.15">
      <c r="B189" s="321"/>
      <c r="C189" s="34" t="s">
        <v>493</v>
      </c>
      <c r="F189" s="322">
        <f t="shared" si="140"/>
        <v>1854</v>
      </c>
      <c r="G189" s="4">
        <f t="shared" si="141"/>
        <v>6.6343042071197411</v>
      </c>
      <c r="H189" s="4">
        <f t="shared" si="141"/>
        <v>1.7259978425026967</v>
      </c>
      <c r="I189" s="4">
        <f t="shared" si="141"/>
        <v>3.3980582524271843</v>
      </c>
      <c r="J189" s="4">
        <f t="shared" si="141"/>
        <v>7.1736785329018335</v>
      </c>
      <c r="K189" s="4">
        <f t="shared" si="141"/>
        <v>14.778856526429344</v>
      </c>
      <c r="L189" s="4">
        <f t="shared" si="141"/>
        <v>60.625674217907232</v>
      </c>
      <c r="M189" s="4">
        <f t="shared" si="141"/>
        <v>5.6634304207119746</v>
      </c>
      <c r="N189" s="4">
        <f t="shared" si="142"/>
        <v>100.00000000000001</v>
      </c>
      <c r="O189" s="7"/>
      <c r="W189" s="44"/>
      <c r="Y189" s="44"/>
      <c r="Z189" s="44"/>
      <c r="AA189" s="1"/>
      <c r="AB189" s="1"/>
      <c r="AC189" s="1"/>
    </row>
    <row r="190" spans="2:29" ht="15" customHeight="1" x14ac:dyDescent="0.15">
      <c r="B190" s="321"/>
      <c r="C190" s="34" t="s">
        <v>494</v>
      </c>
      <c r="F190" s="322">
        <f t="shared" si="140"/>
        <v>1854</v>
      </c>
      <c r="G190" s="4">
        <f t="shared" si="141"/>
        <v>1.348435814455232</v>
      </c>
      <c r="H190" s="4">
        <f t="shared" si="141"/>
        <v>0.43149946062567418</v>
      </c>
      <c r="I190" s="4">
        <f t="shared" si="141"/>
        <v>1.564185544768069</v>
      </c>
      <c r="J190" s="4">
        <f t="shared" si="141"/>
        <v>2.0496224379719528</v>
      </c>
      <c r="K190" s="4">
        <f t="shared" si="141"/>
        <v>4.638619201725998</v>
      </c>
      <c r="L190" s="4">
        <f t="shared" si="141"/>
        <v>84.304207119741108</v>
      </c>
      <c r="M190" s="4">
        <f t="shared" si="141"/>
        <v>5.6634304207119746</v>
      </c>
      <c r="N190" s="4">
        <f t="shared" si="142"/>
        <v>100.00000000000001</v>
      </c>
      <c r="O190" s="7"/>
      <c r="W190" s="44"/>
      <c r="Y190" s="44"/>
      <c r="Z190" s="44"/>
      <c r="AA190" s="1"/>
      <c r="AB190" s="1"/>
      <c r="AC190" s="1"/>
    </row>
    <row r="191" spans="2:29" ht="15" customHeight="1" x14ac:dyDescent="0.15">
      <c r="B191" s="321"/>
      <c r="C191" s="34" t="s">
        <v>619</v>
      </c>
      <c r="F191" s="322">
        <f t="shared" si="140"/>
        <v>1854</v>
      </c>
      <c r="G191" s="4">
        <f t="shared" si="141"/>
        <v>6.2567421790722761</v>
      </c>
      <c r="H191" s="4">
        <f t="shared" si="141"/>
        <v>3.8834951456310676</v>
      </c>
      <c r="I191" s="4">
        <f t="shared" si="141"/>
        <v>7.9827400215749726</v>
      </c>
      <c r="J191" s="4">
        <f t="shared" si="141"/>
        <v>15.587918015102481</v>
      </c>
      <c r="K191" s="4">
        <f t="shared" si="141"/>
        <v>18.500539374325783</v>
      </c>
      <c r="L191" s="4">
        <f t="shared" si="141"/>
        <v>42.071197411003233</v>
      </c>
      <c r="M191" s="4">
        <f t="shared" si="141"/>
        <v>5.7173678532901828</v>
      </c>
      <c r="N191" s="4">
        <f t="shared" si="142"/>
        <v>100</v>
      </c>
      <c r="O191" s="7"/>
      <c r="W191" s="44"/>
      <c r="Y191" s="44"/>
      <c r="Z191" s="44"/>
      <c r="AA191" s="1"/>
      <c r="AB191" s="1"/>
      <c r="AC191" s="1"/>
    </row>
    <row r="192" spans="2:29" ht="15" customHeight="1" x14ac:dyDescent="0.15">
      <c r="B192" s="321"/>
      <c r="C192" s="34" t="s">
        <v>495</v>
      </c>
      <c r="F192" s="322">
        <f t="shared" si="140"/>
        <v>1854</v>
      </c>
      <c r="G192" s="4">
        <f t="shared" si="141"/>
        <v>1.7799352750809061</v>
      </c>
      <c r="H192" s="4">
        <f t="shared" si="141"/>
        <v>1.6720604099244876</v>
      </c>
      <c r="I192" s="4">
        <f t="shared" si="141"/>
        <v>4.0453074433656955</v>
      </c>
      <c r="J192" s="4">
        <f t="shared" si="141"/>
        <v>12.081984897518879</v>
      </c>
      <c r="K192" s="4">
        <f t="shared" si="141"/>
        <v>22.276159654800431</v>
      </c>
      <c r="L192" s="4">
        <f t="shared" si="141"/>
        <v>52.481121898597628</v>
      </c>
      <c r="M192" s="4">
        <f t="shared" si="141"/>
        <v>5.6634304207119746</v>
      </c>
      <c r="N192" s="4">
        <f t="shared" si="142"/>
        <v>100.00000000000001</v>
      </c>
      <c r="O192" s="7"/>
      <c r="W192" s="44"/>
      <c r="Y192" s="44"/>
      <c r="Z192" s="44"/>
      <c r="AA192" s="1"/>
      <c r="AB192" s="1"/>
      <c r="AC192" s="1"/>
    </row>
    <row r="193" spans="2:29" ht="15" customHeight="1" x14ac:dyDescent="0.15">
      <c r="B193" s="321"/>
      <c r="C193" s="34" t="s">
        <v>499</v>
      </c>
      <c r="F193" s="322">
        <f t="shared" si="140"/>
        <v>1854</v>
      </c>
      <c r="G193" s="4">
        <f t="shared" si="141"/>
        <v>1.9417475728155338</v>
      </c>
      <c r="H193" s="4">
        <f t="shared" si="141"/>
        <v>1.8878101402373246</v>
      </c>
      <c r="I193" s="4">
        <f t="shared" si="141"/>
        <v>4.2071197411003238</v>
      </c>
      <c r="J193" s="4">
        <f t="shared" si="141"/>
        <v>9.8705501618122966</v>
      </c>
      <c r="K193" s="4">
        <f t="shared" si="141"/>
        <v>18.824163969795038</v>
      </c>
      <c r="L193" s="4">
        <f t="shared" si="141"/>
        <v>57.605177993527512</v>
      </c>
      <c r="M193" s="4">
        <f t="shared" si="141"/>
        <v>5.6634304207119746</v>
      </c>
      <c r="N193" s="4">
        <f t="shared" si="142"/>
        <v>100.00000000000001</v>
      </c>
      <c r="O193" s="7"/>
      <c r="W193" s="44"/>
      <c r="Y193" s="44"/>
      <c r="Z193" s="44"/>
      <c r="AA193" s="1"/>
      <c r="AB193" s="1"/>
      <c r="AC193" s="1"/>
    </row>
    <row r="194" spans="2:29" ht="15" customHeight="1" x14ac:dyDescent="0.15">
      <c r="B194" s="321"/>
      <c r="C194" s="34" t="s">
        <v>620</v>
      </c>
      <c r="F194" s="322">
        <f t="shared" si="140"/>
        <v>1854</v>
      </c>
      <c r="G194" s="4">
        <f t="shared" si="141"/>
        <v>0.16181229773462785</v>
      </c>
      <c r="H194" s="4">
        <f t="shared" si="141"/>
        <v>0</v>
      </c>
      <c r="I194" s="4">
        <f t="shared" si="141"/>
        <v>0.26968716289104638</v>
      </c>
      <c r="J194" s="4">
        <f t="shared" si="141"/>
        <v>0.37756202804746497</v>
      </c>
      <c r="K194" s="4">
        <f t="shared" si="141"/>
        <v>1.2944983818770228</v>
      </c>
      <c r="L194" s="4">
        <f t="shared" si="141"/>
        <v>92.233009708737868</v>
      </c>
      <c r="M194" s="4">
        <f t="shared" si="141"/>
        <v>5.6634304207119746</v>
      </c>
      <c r="N194" s="4">
        <f t="shared" si="142"/>
        <v>100</v>
      </c>
      <c r="O194" s="7"/>
      <c r="W194" s="44"/>
      <c r="Y194" s="44"/>
      <c r="Z194" s="44"/>
      <c r="AA194" s="1"/>
      <c r="AB194" s="1"/>
      <c r="AC194" s="1"/>
    </row>
    <row r="195" spans="2:29" ht="15" customHeight="1" x14ac:dyDescent="0.15">
      <c r="B195" s="321"/>
      <c r="C195" s="34" t="s">
        <v>621</v>
      </c>
      <c r="F195" s="322">
        <f t="shared" si="140"/>
        <v>1854</v>
      </c>
      <c r="G195" s="4">
        <f t="shared" si="141"/>
        <v>1.6720604099244876</v>
      </c>
      <c r="H195" s="4">
        <f t="shared" si="141"/>
        <v>1.6181229773462782</v>
      </c>
      <c r="I195" s="4">
        <f t="shared" si="141"/>
        <v>4.5846817691477888</v>
      </c>
      <c r="J195" s="4">
        <f t="shared" si="141"/>
        <v>9.65480043149946</v>
      </c>
      <c r="K195" s="4">
        <f t="shared" si="141"/>
        <v>19.633225458468175</v>
      </c>
      <c r="L195" s="4">
        <f t="shared" si="141"/>
        <v>57.11974110032363</v>
      </c>
      <c r="M195" s="4">
        <f t="shared" si="141"/>
        <v>5.7173678532901828</v>
      </c>
      <c r="N195" s="4">
        <f t="shared" si="142"/>
        <v>100.00000000000001</v>
      </c>
      <c r="O195" s="7"/>
      <c r="W195" s="44"/>
      <c r="Y195" s="44"/>
      <c r="Z195" s="44"/>
      <c r="AA195" s="1"/>
      <c r="AB195" s="1"/>
      <c r="AC195" s="1"/>
    </row>
    <row r="196" spans="2:29" ht="15" customHeight="1" x14ac:dyDescent="0.15">
      <c r="B196" s="321"/>
      <c r="C196" s="34" t="s">
        <v>498</v>
      </c>
      <c r="F196" s="322">
        <f t="shared" si="140"/>
        <v>1854</v>
      </c>
      <c r="G196" s="4">
        <f t="shared" si="141"/>
        <v>0.97087378640776689</v>
      </c>
      <c r="H196" s="4">
        <f t="shared" si="141"/>
        <v>0.3236245954692557</v>
      </c>
      <c r="I196" s="4">
        <f t="shared" si="141"/>
        <v>1.564185544768069</v>
      </c>
      <c r="J196" s="4">
        <f t="shared" si="141"/>
        <v>4.2071197411003238</v>
      </c>
      <c r="K196" s="4">
        <f t="shared" si="141"/>
        <v>12.135922330097088</v>
      </c>
      <c r="L196" s="4">
        <f t="shared" si="141"/>
        <v>75.134843581445523</v>
      </c>
      <c r="M196" s="4">
        <f t="shared" si="141"/>
        <v>5.6634304207119746</v>
      </c>
      <c r="N196" s="4">
        <f t="shared" si="142"/>
        <v>100</v>
      </c>
      <c r="O196" s="7"/>
      <c r="W196" s="44"/>
      <c r="Y196" s="44"/>
      <c r="Z196" s="44"/>
      <c r="AA196" s="1"/>
      <c r="AB196" s="1"/>
      <c r="AC196" s="1"/>
    </row>
    <row r="197" spans="2:29" ht="15" customHeight="1" x14ac:dyDescent="0.15">
      <c r="B197" s="321"/>
      <c r="C197" s="34" t="s">
        <v>622</v>
      </c>
      <c r="F197" s="322">
        <f t="shared" si="140"/>
        <v>1854</v>
      </c>
      <c r="G197" s="4">
        <f t="shared" si="141"/>
        <v>0.3236245954692557</v>
      </c>
      <c r="H197" s="4">
        <f t="shared" si="141"/>
        <v>0.10787486515641855</v>
      </c>
      <c r="I197" s="4">
        <f t="shared" si="141"/>
        <v>0.21574973031283709</v>
      </c>
      <c r="J197" s="4">
        <f t="shared" si="141"/>
        <v>0.91693635382955763</v>
      </c>
      <c r="K197" s="4">
        <f t="shared" si="141"/>
        <v>5.447680690399137</v>
      </c>
      <c r="L197" s="4">
        <f t="shared" si="141"/>
        <v>87.32470334412082</v>
      </c>
      <c r="M197" s="4">
        <f t="shared" si="141"/>
        <v>5.6634304207119746</v>
      </c>
      <c r="N197" s="4">
        <f t="shared" si="142"/>
        <v>100</v>
      </c>
      <c r="O197" s="7"/>
      <c r="W197" s="44"/>
      <c r="Y197" s="44"/>
      <c r="Z197" s="44"/>
      <c r="AA197" s="1"/>
      <c r="AB197" s="1"/>
      <c r="AC197" s="1"/>
    </row>
    <row r="198" spans="2:29" ht="15" customHeight="1" x14ac:dyDescent="0.15">
      <c r="B198" s="321"/>
      <c r="C198" s="34" t="s">
        <v>623</v>
      </c>
      <c r="F198" s="322">
        <f t="shared" si="140"/>
        <v>1854</v>
      </c>
      <c r="G198" s="4">
        <f t="shared" si="141"/>
        <v>0.26968716289104638</v>
      </c>
      <c r="H198" s="4">
        <f t="shared" si="141"/>
        <v>0.16181229773462785</v>
      </c>
      <c r="I198" s="4">
        <f t="shared" si="141"/>
        <v>1.1326860841423949</v>
      </c>
      <c r="J198" s="4">
        <f t="shared" si="141"/>
        <v>5.1779935275080913</v>
      </c>
      <c r="K198" s="4">
        <f t="shared" si="141"/>
        <v>17.691477885652642</v>
      </c>
      <c r="L198" s="4">
        <f t="shared" si="141"/>
        <v>69.902912621359221</v>
      </c>
      <c r="M198" s="4">
        <f t="shared" si="141"/>
        <v>5.6634304207119746</v>
      </c>
      <c r="N198" s="4">
        <f t="shared" si="142"/>
        <v>100</v>
      </c>
      <c r="O198" s="7"/>
      <c r="W198" s="44"/>
      <c r="Y198" s="44"/>
      <c r="Z198" s="44"/>
      <c r="AA198" s="1"/>
      <c r="AB198" s="1"/>
      <c r="AC198" s="1"/>
    </row>
    <row r="199" spans="2:29" ht="15" customHeight="1" x14ac:dyDescent="0.15">
      <c r="B199" s="321"/>
      <c r="C199" s="34" t="s">
        <v>610</v>
      </c>
      <c r="F199" s="322">
        <f t="shared" si="140"/>
        <v>1854</v>
      </c>
      <c r="G199" s="4">
        <f t="shared" si="141"/>
        <v>0</v>
      </c>
      <c r="H199" s="4">
        <f t="shared" si="141"/>
        <v>5.3937432578209273E-2</v>
      </c>
      <c r="I199" s="4">
        <f t="shared" si="141"/>
        <v>0.70118662351672068</v>
      </c>
      <c r="J199" s="4">
        <f t="shared" si="141"/>
        <v>1.6181229773462782</v>
      </c>
      <c r="K199" s="4">
        <f t="shared" si="141"/>
        <v>4.6925566343042071</v>
      </c>
      <c r="L199" s="4">
        <f t="shared" si="141"/>
        <v>87.270765911542611</v>
      </c>
      <c r="M199" s="4">
        <f t="shared" si="141"/>
        <v>5.6634304207119746</v>
      </c>
      <c r="N199" s="4">
        <f t="shared" si="142"/>
        <v>100</v>
      </c>
      <c r="O199" s="7"/>
      <c r="W199" s="44"/>
      <c r="Y199" s="44"/>
      <c r="Z199" s="44"/>
      <c r="AA199" s="1"/>
      <c r="AB199" s="1"/>
      <c r="AC199" s="1"/>
    </row>
    <row r="200" spans="2:29" ht="15" customHeight="1" x14ac:dyDescent="0.15">
      <c r="B200" s="321"/>
      <c r="C200" s="61" t="s">
        <v>641</v>
      </c>
      <c r="F200" s="322">
        <f t="shared" si="140"/>
        <v>1854</v>
      </c>
      <c r="G200" s="4">
        <f t="shared" si="141"/>
        <v>3.1823085221143472</v>
      </c>
      <c r="H200" s="4">
        <f t="shared" si="141"/>
        <v>1.0248112189859764</v>
      </c>
      <c r="I200" s="4">
        <f t="shared" si="141"/>
        <v>1.4023732470334414</v>
      </c>
      <c r="J200" s="4">
        <f t="shared" si="141"/>
        <v>2.1574973031283711</v>
      </c>
      <c r="K200" s="4">
        <f t="shared" si="141"/>
        <v>5.1779935275080913</v>
      </c>
      <c r="L200" s="4">
        <f t="shared" si="141"/>
        <v>69.902912621359221</v>
      </c>
      <c r="M200" s="4">
        <f t="shared" si="141"/>
        <v>17.15210355987055</v>
      </c>
      <c r="N200" s="4">
        <f t="shared" si="142"/>
        <v>100</v>
      </c>
      <c r="O200" s="7"/>
      <c r="W200" s="44"/>
      <c r="Y200" s="44"/>
      <c r="Z200" s="44"/>
      <c r="AA200" s="1"/>
      <c r="AB200" s="1"/>
      <c r="AC200" s="1"/>
    </row>
    <row r="201" spans="2:29" ht="15" customHeight="1" x14ac:dyDescent="0.15">
      <c r="B201" s="321"/>
      <c r="C201" s="336" t="s">
        <v>306</v>
      </c>
      <c r="D201" s="197"/>
      <c r="E201" s="197"/>
      <c r="F201" s="323">
        <f t="shared" si="140"/>
        <v>1854</v>
      </c>
      <c r="G201" s="139">
        <f t="shared" si="141"/>
        <v>24.64940668824164</v>
      </c>
      <c r="H201" s="139">
        <f t="shared" si="141"/>
        <v>3.7756202804746493</v>
      </c>
      <c r="I201" s="139">
        <f t="shared" si="141"/>
        <v>5.9331175836030203</v>
      </c>
      <c r="J201" s="139">
        <f t="shared" si="141"/>
        <v>7.2276159654800427</v>
      </c>
      <c r="K201" s="139">
        <f t="shared" si="141"/>
        <v>10.355987055016183</v>
      </c>
      <c r="L201" s="139">
        <f t="shared" si="141"/>
        <v>13.592233009708737</v>
      </c>
      <c r="M201" s="139">
        <f t="shared" si="141"/>
        <v>34.466019417475728</v>
      </c>
      <c r="N201" s="139">
        <f t="shared" si="142"/>
        <v>100</v>
      </c>
      <c r="O201" s="7"/>
      <c r="W201" s="44"/>
      <c r="Y201" s="44"/>
      <c r="Z201" s="44"/>
      <c r="AA201" s="1"/>
      <c r="AB201" s="1"/>
      <c r="AC201" s="1"/>
    </row>
    <row r="202" spans="2:29" ht="30.95" customHeight="1" x14ac:dyDescent="0.15">
      <c r="B202" s="324"/>
      <c r="C202" s="477" t="s">
        <v>618</v>
      </c>
      <c r="D202" s="471"/>
      <c r="E202" s="471"/>
      <c r="F202" s="325">
        <f t="shared" si="140"/>
        <v>1854</v>
      </c>
      <c r="G202" s="5">
        <f t="shared" si="141"/>
        <v>5.6634304207119746</v>
      </c>
      <c r="H202" s="5">
        <f t="shared" si="141"/>
        <v>1.4023732470334414</v>
      </c>
      <c r="I202" s="5">
        <f t="shared" si="141"/>
        <v>4.0453074433656955</v>
      </c>
      <c r="J202" s="5">
        <f t="shared" si="141"/>
        <v>4.9083063646170437</v>
      </c>
      <c r="K202" s="5">
        <f t="shared" si="141"/>
        <v>14.724919093851133</v>
      </c>
      <c r="L202" s="5">
        <f t="shared" si="141"/>
        <v>53.398058252427184</v>
      </c>
      <c r="M202" s="5">
        <f t="shared" si="141"/>
        <v>15.857605177993527</v>
      </c>
      <c r="N202" s="5">
        <f t="shared" si="142"/>
        <v>100</v>
      </c>
      <c r="O202" s="7"/>
      <c r="W202" s="44"/>
      <c r="Y202" s="44"/>
      <c r="Z202" s="44"/>
      <c r="AA202" s="1"/>
      <c r="AB202" s="1"/>
      <c r="AC202" s="1"/>
    </row>
    <row r="203" spans="2:29" ht="15" customHeight="1" x14ac:dyDescent="0.15">
      <c r="C203" s="1"/>
      <c r="D203" s="1"/>
      <c r="E203" s="1"/>
      <c r="H203" s="7"/>
      <c r="O203" s="7"/>
      <c r="W203" s="44"/>
      <c r="Y203" s="44"/>
      <c r="Z203" s="44"/>
      <c r="AA203" s="1"/>
      <c r="AB203" s="1"/>
      <c r="AC203" s="1"/>
    </row>
    <row r="204" spans="2:29" ht="22.5" x14ac:dyDescent="0.15">
      <c r="B204" s="260"/>
      <c r="C204" s="28" t="s">
        <v>183</v>
      </c>
      <c r="D204" s="28"/>
      <c r="E204" s="28"/>
      <c r="F204" s="145"/>
      <c r="G204" s="120" t="s">
        <v>113</v>
      </c>
      <c r="H204" s="120" t="s">
        <v>98</v>
      </c>
      <c r="I204" s="120" t="s">
        <v>97</v>
      </c>
      <c r="J204" s="120" t="s">
        <v>96</v>
      </c>
      <c r="K204" s="120" t="s">
        <v>95</v>
      </c>
      <c r="L204" s="120" t="s">
        <v>165</v>
      </c>
      <c r="M204" s="121" t="s">
        <v>586</v>
      </c>
      <c r="N204" s="120" t="s">
        <v>4</v>
      </c>
      <c r="O204" s="118" t="s">
        <v>587</v>
      </c>
      <c r="P204" s="118" t="s">
        <v>588</v>
      </c>
      <c r="W204" s="44"/>
      <c r="Y204" s="44"/>
      <c r="Z204" s="44"/>
      <c r="AA204" s="1"/>
      <c r="AB204" s="1"/>
      <c r="AC204" s="1"/>
    </row>
    <row r="205" spans="2:29" ht="15" customHeight="1" x14ac:dyDescent="0.15">
      <c r="B205" s="316" t="s">
        <v>2</v>
      </c>
      <c r="C205" s="34" t="s">
        <v>492</v>
      </c>
      <c r="F205" s="74"/>
      <c r="G205" s="17">
        <v>78</v>
      </c>
      <c r="H205" s="17">
        <v>20</v>
      </c>
      <c r="I205" s="17">
        <v>46</v>
      </c>
      <c r="J205" s="17">
        <v>60</v>
      </c>
      <c r="K205" s="17">
        <v>131</v>
      </c>
      <c r="L205" s="17">
        <v>660</v>
      </c>
      <c r="M205" s="17">
        <v>24</v>
      </c>
      <c r="N205" s="17">
        <f t="shared" ref="N205:N234" si="143">SUM(G205:M205)</f>
        <v>1019</v>
      </c>
      <c r="O205" s="146">
        <v>1.1306532663316582</v>
      </c>
      <c r="P205" s="17">
        <v>28</v>
      </c>
      <c r="W205" s="44"/>
      <c r="Y205" s="44"/>
      <c r="Z205" s="44"/>
      <c r="AA205" s="1"/>
      <c r="AB205" s="1"/>
      <c r="AC205" s="1"/>
    </row>
    <row r="206" spans="2:29" ht="15" customHeight="1" x14ac:dyDescent="0.15">
      <c r="B206" s="317"/>
      <c r="C206" s="34" t="s">
        <v>493</v>
      </c>
      <c r="F206" s="75"/>
      <c r="G206" s="18">
        <v>77</v>
      </c>
      <c r="H206" s="18">
        <v>21</v>
      </c>
      <c r="I206" s="18">
        <v>47</v>
      </c>
      <c r="J206" s="18">
        <v>86</v>
      </c>
      <c r="K206" s="18">
        <v>211</v>
      </c>
      <c r="L206" s="18">
        <v>553</v>
      </c>
      <c r="M206" s="18">
        <v>24</v>
      </c>
      <c r="N206" s="18">
        <f t="shared" si="143"/>
        <v>1019</v>
      </c>
      <c r="O206" s="147">
        <v>1.157788944723618</v>
      </c>
      <c r="P206" s="18">
        <v>22</v>
      </c>
      <c r="W206" s="44"/>
      <c r="Y206" s="44"/>
      <c r="Z206" s="44"/>
      <c r="AA206" s="1"/>
      <c r="AB206" s="1"/>
      <c r="AC206" s="1"/>
    </row>
    <row r="207" spans="2:29" ht="15" customHeight="1" x14ac:dyDescent="0.15">
      <c r="B207" s="317"/>
      <c r="C207" s="34" t="s">
        <v>494</v>
      </c>
      <c r="F207" s="75"/>
      <c r="G207" s="18">
        <v>7</v>
      </c>
      <c r="H207" s="18">
        <v>3</v>
      </c>
      <c r="I207" s="18">
        <v>12</v>
      </c>
      <c r="J207" s="18">
        <v>20</v>
      </c>
      <c r="K207" s="18">
        <v>57</v>
      </c>
      <c r="L207" s="18">
        <v>896</v>
      </c>
      <c r="M207" s="18">
        <v>24</v>
      </c>
      <c r="N207" s="18">
        <f t="shared" si="143"/>
        <v>1019</v>
      </c>
      <c r="O207" s="147">
        <v>0.19798994974874373</v>
      </c>
      <c r="P207" s="18">
        <v>13</v>
      </c>
      <c r="W207" s="44"/>
      <c r="Y207" s="44"/>
      <c r="Z207" s="44"/>
      <c r="AA207" s="1"/>
      <c r="AB207" s="1"/>
      <c r="AC207" s="1"/>
    </row>
    <row r="208" spans="2:29" ht="15" customHeight="1" x14ac:dyDescent="0.15">
      <c r="B208" s="317"/>
      <c r="C208" s="34" t="s">
        <v>619</v>
      </c>
      <c r="F208" s="75"/>
      <c r="G208" s="18">
        <v>74</v>
      </c>
      <c r="H208" s="18">
        <v>53</v>
      </c>
      <c r="I208" s="18">
        <v>102</v>
      </c>
      <c r="J208" s="18">
        <v>202</v>
      </c>
      <c r="K208" s="18">
        <v>209</v>
      </c>
      <c r="L208" s="18">
        <v>354</v>
      </c>
      <c r="M208" s="18">
        <v>25</v>
      </c>
      <c r="N208" s="18">
        <f t="shared" si="143"/>
        <v>1019</v>
      </c>
      <c r="O208" s="147">
        <v>1.6016096579476862</v>
      </c>
      <c r="P208" s="18">
        <v>15</v>
      </c>
      <c r="W208" s="44"/>
      <c r="Y208" s="44"/>
      <c r="Z208" s="44"/>
      <c r="AA208" s="1"/>
      <c r="AB208" s="1"/>
      <c r="AC208" s="1"/>
    </row>
    <row r="209" spans="2:29" ht="15" customHeight="1" x14ac:dyDescent="0.15">
      <c r="B209" s="317"/>
      <c r="C209" s="34" t="s">
        <v>495</v>
      </c>
      <c r="F209" s="75"/>
      <c r="G209" s="18">
        <v>20</v>
      </c>
      <c r="H209" s="18">
        <v>22</v>
      </c>
      <c r="I209" s="18">
        <v>59</v>
      </c>
      <c r="J209" s="18">
        <v>160</v>
      </c>
      <c r="K209" s="18">
        <v>267</v>
      </c>
      <c r="L209" s="18">
        <v>467</v>
      </c>
      <c r="M209" s="18">
        <v>24</v>
      </c>
      <c r="N209" s="18">
        <f t="shared" si="143"/>
        <v>1019</v>
      </c>
      <c r="O209" s="147">
        <v>0.97688442211055282</v>
      </c>
      <c r="P209" s="18">
        <v>10</v>
      </c>
      <c r="W209" s="44"/>
      <c r="Y209" s="44"/>
      <c r="Z209" s="44"/>
      <c r="AA209" s="1"/>
      <c r="AB209" s="1"/>
      <c r="AC209" s="1"/>
    </row>
    <row r="210" spans="2:29" ht="15" customHeight="1" x14ac:dyDescent="0.15">
      <c r="B210" s="317"/>
      <c r="C210" s="34" t="s">
        <v>499</v>
      </c>
      <c r="F210" s="75"/>
      <c r="G210" s="18">
        <v>26</v>
      </c>
      <c r="H210" s="18">
        <v>29</v>
      </c>
      <c r="I210" s="18">
        <v>55</v>
      </c>
      <c r="J210" s="18">
        <v>113</v>
      </c>
      <c r="K210" s="18">
        <v>211</v>
      </c>
      <c r="L210" s="18">
        <v>561</v>
      </c>
      <c r="M210" s="18">
        <v>24</v>
      </c>
      <c r="N210" s="18">
        <f t="shared" si="143"/>
        <v>1019</v>
      </c>
      <c r="O210" s="147">
        <v>0.87336683417085426</v>
      </c>
      <c r="P210" s="18">
        <v>8</v>
      </c>
      <c r="W210" s="44"/>
      <c r="Y210" s="44"/>
      <c r="Z210" s="44"/>
      <c r="AA210" s="1"/>
      <c r="AB210" s="1"/>
      <c r="AC210" s="1"/>
    </row>
    <row r="211" spans="2:29" ht="15" customHeight="1" x14ac:dyDescent="0.15">
      <c r="B211" s="317"/>
      <c r="C211" s="34" t="s">
        <v>620</v>
      </c>
      <c r="F211" s="75"/>
      <c r="G211" s="18">
        <v>1</v>
      </c>
      <c r="H211" s="18">
        <v>0</v>
      </c>
      <c r="I211" s="18">
        <v>1</v>
      </c>
      <c r="J211" s="18">
        <v>0</v>
      </c>
      <c r="K211" s="18">
        <v>7</v>
      </c>
      <c r="L211" s="18">
        <v>986</v>
      </c>
      <c r="M211" s="18">
        <v>24</v>
      </c>
      <c r="N211" s="18">
        <f t="shared" si="143"/>
        <v>1019</v>
      </c>
      <c r="O211" s="147">
        <v>1.9095477386934675E-2</v>
      </c>
      <c r="P211" s="18">
        <v>9</v>
      </c>
      <c r="W211" s="44"/>
      <c r="Y211" s="44"/>
      <c r="Z211" s="44"/>
      <c r="AA211" s="1"/>
      <c r="AB211" s="1"/>
      <c r="AC211" s="1"/>
    </row>
    <row r="212" spans="2:29" ht="15" customHeight="1" x14ac:dyDescent="0.15">
      <c r="B212" s="317"/>
      <c r="C212" s="34" t="s">
        <v>621</v>
      </c>
      <c r="F212" s="75"/>
      <c r="G212" s="18">
        <v>23</v>
      </c>
      <c r="H212" s="18">
        <v>26</v>
      </c>
      <c r="I212" s="18">
        <v>63</v>
      </c>
      <c r="J212" s="18">
        <v>134</v>
      </c>
      <c r="K212" s="18">
        <v>259</v>
      </c>
      <c r="L212" s="18">
        <v>489</v>
      </c>
      <c r="M212" s="18">
        <v>25</v>
      </c>
      <c r="N212" s="18">
        <f t="shared" si="143"/>
        <v>1019</v>
      </c>
      <c r="O212" s="147">
        <v>0.96076458752515093</v>
      </c>
      <c r="P212" s="18">
        <v>12</v>
      </c>
      <c r="W212" s="44"/>
      <c r="Y212" s="44"/>
      <c r="Z212" s="44"/>
      <c r="AA212" s="1"/>
      <c r="AB212" s="1"/>
      <c r="AC212" s="1"/>
    </row>
    <row r="213" spans="2:29" ht="15" customHeight="1" x14ac:dyDescent="0.15">
      <c r="B213" s="317"/>
      <c r="C213" s="34" t="s">
        <v>498</v>
      </c>
      <c r="F213" s="75"/>
      <c r="G213" s="18">
        <v>10</v>
      </c>
      <c r="H213" s="18">
        <v>3</v>
      </c>
      <c r="I213" s="18">
        <v>18</v>
      </c>
      <c r="J213" s="18">
        <v>41</v>
      </c>
      <c r="K213" s="18">
        <v>149</v>
      </c>
      <c r="L213" s="18">
        <v>774</v>
      </c>
      <c r="M213" s="18">
        <v>24</v>
      </c>
      <c r="N213" s="18">
        <f t="shared" si="143"/>
        <v>1019</v>
      </c>
      <c r="O213" s="147">
        <v>0.40100502512562813</v>
      </c>
      <c r="P213" s="18">
        <v>18</v>
      </c>
      <c r="W213" s="44"/>
      <c r="Y213" s="44"/>
      <c r="Z213" s="44"/>
      <c r="AA213" s="1"/>
      <c r="AB213" s="1"/>
      <c r="AC213" s="1"/>
    </row>
    <row r="214" spans="2:29" ht="15" customHeight="1" x14ac:dyDescent="0.15">
      <c r="B214" s="317"/>
      <c r="C214" s="34" t="s">
        <v>622</v>
      </c>
      <c r="F214" s="75"/>
      <c r="G214" s="18">
        <v>4</v>
      </c>
      <c r="H214" s="18">
        <v>2</v>
      </c>
      <c r="I214" s="18">
        <v>0</v>
      </c>
      <c r="J214" s="18">
        <v>10</v>
      </c>
      <c r="K214" s="18">
        <v>74</v>
      </c>
      <c r="L214" s="18">
        <v>905</v>
      </c>
      <c r="M214" s="18">
        <v>24</v>
      </c>
      <c r="N214" s="18">
        <f t="shared" si="143"/>
        <v>1019</v>
      </c>
      <c r="O214" s="147">
        <v>0.13165829145728644</v>
      </c>
      <c r="P214" s="18">
        <v>10</v>
      </c>
      <c r="W214" s="44"/>
      <c r="Y214" s="44"/>
      <c r="Z214" s="44"/>
      <c r="AA214" s="1"/>
      <c r="AB214" s="1"/>
      <c r="AC214" s="1"/>
    </row>
    <row r="215" spans="2:29" ht="15" customHeight="1" x14ac:dyDescent="0.15">
      <c r="B215" s="317"/>
      <c r="C215" s="34" t="s">
        <v>623</v>
      </c>
      <c r="F215" s="75"/>
      <c r="G215" s="18">
        <v>4</v>
      </c>
      <c r="H215" s="18">
        <v>1</v>
      </c>
      <c r="I215" s="18">
        <v>12</v>
      </c>
      <c r="J215" s="18">
        <v>68</v>
      </c>
      <c r="K215" s="18">
        <v>224</v>
      </c>
      <c r="L215" s="18">
        <v>686</v>
      </c>
      <c r="M215" s="18">
        <v>24</v>
      </c>
      <c r="N215" s="18">
        <f t="shared" si="143"/>
        <v>1019</v>
      </c>
      <c r="O215" s="147">
        <v>0.42814070351758793</v>
      </c>
      <c r="P215" s="18">
        <v>8</v>
      </c>
      <c r="W215" s="44"/>
      <c r="Y215" s="44"/>
      <c r="Z215" s="44"/>
      <c r="AA215" s="1"/>
      <c r="AB215" s="1"/>
      <c r="AC215" s="1"/>
    </row>
    <row r="216" spans="2:29" ht="15" customHeight="1" x14ac:dyDescent="0.15">
      <c r="B216" s="317"/>
      <c r="C216" s="34" t="s">
        <v>610</v>
      </c>
      <c r="F216" s="75"/>
      <c r="G216" s="18">
        <v>0</v>
      </c>
      <c r="H216" s="18">
        <v>0</v>
      </c>
      <c r="I216" s="18">
        <v>9</v>
      </c>
      <c r="J216" s="18">
        <v>19</v>
      </c>
      <c r="K216" s="18">
        <v>51</v>
      </c>
      <c r="L216" s="18">
        <v>916</v>
      </c>
      <c r="M216" s="18">
        <v>24</v>
      </c>
      <c r="N216" s="18">
        <f t="shared" si="143"/>
        <v>1019</v>
      </c>
      <c r="O216" s="147">
        <v>0.11658291457286432</v>
      </c>
      <c r="P216" s="18">
        <v>3</v>
      </c>
      <c r="W216" s="44"/>
      <c r="Y216" s="44"/>
      <c r="Z216" s="44"/>
      <c r="AA216" s="1"/>
      <c r="AB216" s="1"/>
      <c r="AC216" s="1"/>
    </row>
    <row r="217" spans="2:29" ht="15" customHeight="1" x14ac:dyDescent="0.15">
      <c r="B217" s="317"/>
      <c r="C217" s="61" t="s">
        <v>641</v>
      </c>
      <c r="F217" s="75"/>
      <c r="G217" s="18">
        <v>39</v>
      </c>
      <c r="H217" s="18">
        <v>10</v>
      </c>
      <c r="I217" s="18">
        <v>17</v>
      </c>
      <c r="J217" s="18">
        <v>18</v>
      </c>
      <c r="K217" s="18">
        <v>73</v>
      </c>
      <c r="L217" s="18">
        <v>733</v>
      </c>
      <c r="M217" s="18">
        <v>129</v>
      </c>
      <c r="N217" s="18">
        <f t="shared" si="143"/>
        <v>1019</v>
      </c>
      <c r="O217" s="147">
        <v>0.6966292134831461</v>
      </c>
      <c r="P217" s="18">
        <v>40</v>
      </c>
      <c r="W217" s="44"/>
      <c r="Y217" s="44"/>
      <c r="Z217" s="44"/>
      <c r="AA217" s="1"/>
      <c r="AB217" s="1"/>
      <c r="AC217" s="1"/>
    </row>
    <row r="218" spans="2:29" ht="15" customHeight="1" x14ac:dyDescent="0.15">
      <c r="B218" s="317"/>
      <c r="C218" s="336" t="s">
        <v>306</v>
      </c>
      <c r="D218" s="197"/>
      <c r="E218" s="197"/>
      <c r="F218" s="318"/>
      <c r="G218" s="135">
        <v>335</v>
      </c>
      <c r="H218" s="135">
        <v>52</v>
      </c>
      <c r="I218" s="135">
        <v>68</v>
      </c>
      <c r="J218" s="135">
        <v>73</v>
      </c>
      <c r="K218" s="135">
        <v>73</v>
      </c>
      <c r="L218" s="135">
        <v>65</v>
      </c>
      <c r="M218" s="135">
        <v>353</v>
      </c>
      <c r="N218" s="135">
        <f t="shared" si="143"/>
        <v>1019</v>
      </c>
      <c r="O218" s="319">
        <v>6.0899550224887555</v>
      </c>
      <c r="P218" s="135">
        <v>75</v>
      </c>
      <c r="W218" s="44"/>
      <c r="Y218" s="44"/>
      <c r="Z218" s="44"/>
      <c r="AA218" s="1"/>
      <c r="AB218" s="1"/>
      <c r="AC218" s="1"/>
    </row>
    <row r="219" spans="2:29" ht="30.95" customHeight="1" x14ac:dyDescent="0.15">
      <c r="B219" s="37"/>
      <c r="C219" s="477" t="s">
        <v>618</v>
      </c>
      <c r="D219" s="471"/>
      <c r="E219" s="471"/>
      <c r="F219" s="76"/>
      <c r="G219" s="19">
        <v>68</v>
      </c>
      <c r="H219" s="19">
        <v>21</v>
      </c>
      <c r="I219" s="19">
        <v>56</v>
      </c>
      <c r="J219" s="19">
        <v>66</v>
      </c>
      <c r="K219" s="19">
        <v>210</v>
      </c>
      <c r="L219" s="19">
        <v>464</v>
      </c>
      <c r="M219" s="19">
        <v>134</v>
      </c>
      <c r="N219" s="19">
        <f t="shared" si="143"/>
        <v>1019</v>
      </c>
      <c r="O219" s="144">
        <v>1.3355932203389831</v>
      </c>
      <c r="P219" s="19">
        <v>28</v>
      </c>
      <c r="W219" s="44"/>
      <c r="Y219" s="44"/>
      <c r="Z219" s="44"/>
      <c r="AA219" s="1"/>
      <c r="AB219" s="1"/>
      <c r="AC219" s="1"/>
    </row>
    <row r="220" spans="2:29" ht="15" customHeight="1" x14ac:dyDescent="0.15">
      <c r="B220" s="316" t="s">
        <v>3</v>
      </c>
      <c r="C220" s="34" t="s">
        <v>492</v>
      </c>
      <c r="F220" s="320">
        <f t="shared" ref="F220:F234" si="144">N205</f>
        <v>1019</v>
      </c>
      <c r="G220" s="3">
        <f t="shared" ref="G220:M234" si="145">G205/$F220*100</f>
        <v>7.654563297350343</v>
      </c>
      <c r="H220" s="3">
        <f t="shared" si="145"/>
        <v>1.9627085377821394</v>
      </c>
      <c r="I220" s="3">
        <f t="shared" si="145"/>
        <v>4.5142296368989205</v>
      </c>
      <c r="J220" s="3">
        <f t="shared" si="145"/>
        <v>5.8881256133464186</v>
      </c>
      <c r="K220" s="3">
        <f t="shared" si="145"/>
        <v>12.855740922473014</v>
      </c>
      <c r="L220" s="3">
        <f t="shared" si="145"/>
        <v>64.769381746810595</v>
      </c>
      <c r="M220" s="3">
        <f t="shared" si="145"/>
        <v>2.3552502453385671</v>
      </c>
      <c r="N220" s="3">
        <f t="shared" si="143"/>
        <v>100</v>
      </c>
      <c r="O220" s="7"/>
      <c r="W220" s="44"/>
      <c r="Y220" s="44"/>
      <c r="Z220" s="44"/>
      <c r="AA220" s="1"/>
      <c r="AB220" s="1"/>
      <c r="AC220" s="1"/>
    </row>
    <row r="221" spans="2:29" ht="15" customHeight="1" x14ac:dyDescent="0.15">
      <c r="B221" s="321"/>
      <c r="C221" s="34" t="s">
        <v>493</v>
      </c>
      <c r="F221" s="322">
        <f t="shared" si="144"/>
        <v>1019</v>
      </c>
      <c r="G221" s="4">
        <f t="shared" si="145"/>
        <v>7.5564278704612367</v>
      </c>
      <c r="H221" s="4">
        <f t="shared" si="145"/>
        <v>2.0608439646712462</v>
      </c>
      <c r="I221" s="4">
        <f t="shared" si="145"/>
        <v>4.6123650637880269</v>
      </c>
      <c r="J221" s="4">
        <f t="shared" si="145"/>
        <v>8.4396467124631993</v>
      </c>
      <c r="K221" s="4">
        <f t="shared" si="145"/>
        <v>20.70657507360157</v>
      </c>
      <c r="L221" s="4">
        <f t="shared" si="145"/>
        <v>54.268891069676151</v>
      </c>
      <c r="M221" s="4">
        <f t="shared" si="145"/>
        <v>2.3552502453385671</v>
      </c>
      <c r="N221" s="4">
        <f t="shared" si="143"/>
        <v>100</v>
      </c>
      <c r="O221" s="7"/>
      <c r="W221" s="44"/>
      <c r="Y221" s="44"/>
      <c r="Z221" s="44"/>
      <c r="AA221" s="1"/>
      <c r="AB221" s="1"/>
      <c r="AC221" s="1"/>
    </row>
    <row r="222" spans="2:29" ht="15" customHeight="1" x14ac:dyDescent="0.15">
      <c r="B222" s="321"/>
      <c r="C222" s="34" t="s">
        <v>494</v>
      </c>
      <c r="F222" s="322">
        <f t="shared" si="144"/>
        <v>1019</v>
      </c>
      <c r="G222" s="4">
        <f t="shared" si="145"/>
        <v>0.6869479882237487</v>
      </c>
      <c r="H222" s="4">
        <f t="shared" si="145"/>
        <v>0.29440628066732089</v>
      </c>
      <c r="I222" s="4">
        <f t="shared" si="145"/>
        <v>1.1776251226692835</v>
      </c>
      <c r="J222" s="4">
        <f t="shared" si="145"/>
        <v>1.9627085377821394</v>
      </c>
      <c r="K222" s="4">
        <f t="shared" si="145"/>
        <v>5.5937193326790968</v>
      </c>
      <c r="L222" s="4">
        <f t="shared" si="145"/>
        <v>87.929342492639833</v>
      </c>
      <c r="M222" s="4">
        <f t="shared" si="145"/>
        <v>2.3552502453385671</v>
      </c>
      <c r="N222" s="4">
        <f t="shared" si="143"/>
        <v>99.999999999999986</v>
      </c>
      <c r="O222" s="7"/>
      <c r="W222" s="44"/>
      <c r="Y222" s="44"/>
      <c r="Z222" s="44"/>
      <c r="AA222" s="1"/>
      <c r="AB222" s="1"/>
      <c r="AC222" s="1"/>
    </row>
    <row r="223" spans="2:29" ht="15" customHeight="1" x14ac:dyDescent="0.15">
      <c r="B223" s="321"/>
      <c r="C223" s="34" t="s">
        <v>619</v>
      </c>
      <c r="F223" s="322">
        <f t="shared" si="144"/>
        <v>1019</v>
      </c>
      <c r="G223" s="4">
        <f t="shared" si="145"/>
        <v>7.2620215897939158</v>
      </c>
      <c r="H223" s="4">
        <f t="shared" si="145"/>
        <v>5.2011776251226696</v>
      </c>
      <c r="I223" s="4">
        <f t="shared" si="145"/>
        <v>10.009813542688912</v>
      </c>
      <c r="J223" s="4">
        <f t="shared" si="145"/>
        <v>19.823356231599607</v>
      </c>
      <c r="K223" s="4">
        <f t="shared" si="145"/>
        <v>20.510304219823354</v>
      </c>
      <c r="L223" s="4">
        <f t="shared" si="145"/>
        <v>34.739941118743864</v>
      </c>
      <c r="M223" s="4">
        <f t="shared" si="145"/>
        <v>2.4533856722276743</v>
      </c>
      <c r="N223" s="4">
        <f t="shared" si="143"/>
        <v>99.999999999999986</v>
      </c>
      <c r="O223" s="7"/>
      <c r="W223" s="44"/>
      <c r="Y223" s="44"/>
      <c r="Z223" s="44"/>
      <c r="AA223" s="1"/>
      <c r="AB223" s="1"/>
      <c r="AC223" s="1"/>
    </row>
    <row r="224" spans="2:29" ht="15" customHeight="1" x14ac:dyDescent="0.15">
      <c r="B224" s="321"/>
      <c r="C224" s="34" t="s">
        <v>495</v>
      </c>
      <c r="F224" s="322">
        <f t="shared" si="144"/>
        <v>1019</v>
      </c>
      <c r="G224" s="4">
        <f t="shared" si="145"/>
        <v>1.9627085377821394</v>
      </c>
      <c r="H224" s="4">
        <f t="shared" si="145"/>
        <v>2.1589793915603535</v>
      </c>
      <c r="I224" s="4">
        <f t="shared" si="145"/>
        <v>5.7899901864573113</v>
      </c>
      <c r="J224" s="4">
        <f t="shared" si="145"/>
        <v>15.701668302257115</v>
      </c>
      <c r="K224" s="4">
        <f t="shared" si="145"/>
        <v>26.202158979391559</v>
      </c>
      <c r="L224" s="4">
        <f t="shared" si="145"/>
        <v>45.829244357212957</v>
      </c>
      <c r="M224" s="4">
        <f t="shared" si="145"/>
        <v>2.3552502453385671</v>
      </c>
      <c r="N224" s="4">
        <f t="shared" si="143"/>
        <v>100</v>
      </c>
      <c r="O224" s="7"/>
      <c r="W224" s="44"/>
      <c r="Y224" s="44"/>
      <c r="Z224" s="44"/>
      <c r="AA224" s="1"/>
      <c r="AB224" s="1"/>
      <c r="AC224" s="1"/>
    </row>
    <row r="225" spans="1:29" ht="15" customHeight="1" x14ac:dyDescent="0.15">
      <c r="B225" s="321"/>
      <c r="C225" s="34" t="s">
        <v>499</v>
      </c>
      <c r="F225" s="322">
        <f t="shared" si="144"/>
        <v>1019</v>
      </c>
      <c r="G225" s="4">
        <f t="shared" si="145"/>
        <v>2.5515210991167812</v>
      </c>
      <c r="H225" s="4">
        <f t="shared" si="145"/>
        <v>2.845927379784102</v>
      </c>
      <c r="I225" s="4">
        <f t="shared" si="145"/>
        <v>5.3974484789008832</v>
      </c>
      <c r="J225" s="4">
        <f t="shared" si="145"/>
        <v>11.089303238469087</v>
      </c>
      <c r="K225" s="4">
        <f t="shared" si="145"/>
        <v>20.70657507360157</v>
      </c>
      <c r="L225" s="4">
        <f t="shared" si="145"/>
        <v>55.053974484789002</v>
      </c>
      <c r="M225" s="4">
        <f t="shared" si="145"/>
        <v>2.3552502453385671</v>
      </c>
      <c r="N225" s="4">
        <f t="shared" si="143"/>
        <v>100</v>
      </c>
      <c r="O225" s="7"/>
      <c r="W225" s="44"/>
      <c r="Y225" s="44"/>
      <c r="Z225" s="44"/>
      <c r="AA225" s="1"/>
      <c r="AB225" s="1"/>
      <c r="AC225" s="1"/>
    </row>
    <row r="226" spans="1:29" ht="15" customHeight="1" x14ac:dyDescent="0.15">
      <c r="B226" s="321"/>
      <c r="C226" s="34" t="s">
        <v>620</v>
      </c>
      <c r="F226" s="322">
        <f t="shared" si="144"/>
        <v>1019</v>
      </c>
      <c r="G226" s="4">
        <f t="shared" si="145"/>
        <v>9.8135426889106966E-2</v>
      </c>
      <c r="H226" s="4">
        <f t="shared" si="145"/>
        <v>0</v>
      </c>
      <c r="I226" s="4">
        <f t="shared" si="145"/>
        <v>9.8135426889106966E-2</v>
      </c>
      <c r="J226" s="4">
        <f t="shared" si="145"/>
        <v>0</v>
      </c>
      <c r="K226" s="4">
        <f t="shared" si="145"/>
        <v>0.6869479882237487</v>
      </c>
      <c r="L226" s="4">
        <f t="shared" si="145"/>
        <v>96.761530912659467</v>
      </c>
      <c r="M226" s="4">
        <f t="shared" si="145"/>
        <v>2.3552502453385671</v>
      </c>
      <c r="N226" s="4">
        <f t="shared" si="143"/>
        <v>100</v>
      </c>
      <c r="O226" s="7"/>
      <c r="W226" s="44"/>
      <c r="Y226" s="44"/>
      <c r="Z226" s="44"/>
      <c r="AA226" s="1"/>
      <c r="AB226" s="1"/>
      <c r="AC226" s="1"/>
    </row>
    <row r="227" spans="1:29" ht="15" customHeight="1" x14ac:dyDescent="0.15">
      <c r="B227" s="321"/>
      <c r="C227" s="34" t="s">
        <v>621</v>
      </c>
      <c r="F227" s="322">
        <f t="shared" si="144"/>
        <v>1019</v>
      </c>
      <c r="G227" s="4">
        <f t="shared" si="145"/>
        <v>2.2571148184494603</v>
      </c>
      <c r="H227" s="4">
        <f t="shared" si="145"/>
        <v>2.5515210991167812</v>
      </c>
      <c r="I227" s="4">
        <f t="shared" si="145"/>
        <v>6.1825318940137386</v>
      </c>
      <c r="J227" s="4">
        <f t="shared" si="145"/>
        <v>13.150147203140333</v>
      </c>
      <c r="K227" s="4">
        <f t="shared" si="145"/>
        <v>25.417075564278708</v>
      </c>
      <c r="L227" s="4">
        <f t="shared" si="145"/>
        <v>47.988223748773308</v>
      </c>
      <c r="M227" s="4">
        <f t="shared" si="145"/>
        <v>2.4533856722276743</v>
      </c>
      <c r="N227" s="4">
        <f t="shared" si="143"/>
        <v>100</v>
      </c>
      <c r="O227" s="7"/>
      <c r="W227" s="44"/>
      <c r="Y227" s="44"/>
      <c r="Z227" s="44"/>
      <c r="AA227" s="1"/>
      <c r="AB227" s="1"/>
      <c r="AC227" s="1"/>
    </row>
    <row r="228" spans="1:29" ht="15" customHeight="1" x14ac:dyDescent="0.15">
      <c r="B228" s="321"/>
      <c r="C228" s="34" t="s">
        <v>498</v>
      </c>
      <c r="F228" s="322">
        <f t="shared" si="144"/>
        <v>1019</v>
      </c>
      <c r="G228" s="4">
        <f t="shared" si="145"/>
        <v>0.98135426889106969</v>
      </c>
      <c r="H228" s="4">
        <f t="shared" si="145"/>
        <v>0.29440628066732089</v>
      </c>
      <c r="I228" s="4">
        <f t="shared" si="145"/>
        <v>1.7664376840039255</v>
      </c>
      <c r="J228" s="4">
        <f t="shared" si="145"/>
        <v>4.0235525024533851</v>
      </c>
      <c r="K228" s="4">
        <f t="shared" si="145"/>
        <v>14.622178606476938</v>
      </c>
      <c r="L228" s="4">
        <f t="shared" si="145"/>
        <v>75.956820412168796</v>
      </c>
      <c r="M228" s="4">
        <f t="shared" si="145"/>
        <v>2.3552502453385671</v>
      </c>
      <c r="N228" s="4">
        <f t="shared" si="143"/>
        <v>100</v>
      </c>
      <c r="O228" s="7"/>
      <c r="W228" s="44"/>
      <c r="Y228" s="44"/>
      <c r="Z228" s="44"/>
      <c r="AA228" s="1"/>
      <c r="AB228" s="1"/>
      <c r="AC228" s="1"/>
    </row>
    <row r="229" spans="1:29" ht="15" customHeight="1" x14ac:dyDescent="0.15">
      <c r="B229" s="321"/>
      <c r="C229" s="34" t="s">
        <v>622</v>
      </c>
      <c r="F229" s="322">
        <f t="shared" si="144"/>
        <v>1019</v>
      </c>
      <c r="G229" s="4">
        <f t="shared" si="145"/>
        <v>0.39254170755642787</v>
      </c>
      <c r="H229" s="4">
        <f t="shared" si="145"/>
        <v>0.19627085377821393</v>
      </c>
      <c r="I229" s="4">
        <f t="shared" si="145"/>
        <v>0</v>
      </c>
      <c r="J229" s="4">
        <f t="shared" si="145"/>
        <v>0.98135426889106969</v>
      </c>
      <c r="K229" s="4">
        <f t="shared" si="145"/>
        <v>7.2620215897939158</v>
      </c>
      <c r="L229" s="4">
        <f t="shared" si="145"/>
        <v>88.812561334641799</v>
      </c>
      <c r="M229" s="4">
        <f t="shared" si="145"/>
        <v>2.3552502453385671</v>
      </c>
      <c r="N229" s="4">
        <f t="shared" si="143"/>
        <v>100</v>
      </c>
      <c r="O229" s="7"/>
      <c r="W229" s="44"/>
      <c r="Y229" s="44"/>
      <c r="Z229" s="44"/>
      <c r="AA229" s="1"/>
      <c r="AB229" s="1"/>
      <c r="AC229" s="1"/>
    </row>
    <row r="230" spans="1:29" ht="15" customHeight="1" x14ac:dyDescent="0.15">
      <c r="B230" s="321"/>
      <c r="C230" s="34" t="s">
        <v>623</v>
      </c>
      <c r="F230" s="322">
        <f t="shared" si="144"/>
        <v>1019</v>
      </c>
      <c r="G230" s="4">
        <f t="shared" si="145"/>
        <v>0.39254170755642787</v>
      </c>
      <c r="H230" s="4">
        <f t="shared" si="145"/>
        <v>9.8135426889106966E-2</v>
      </c>
      <c r="I230" s="4">
        <f t="shared" si="145"/>
        <v>1.1776251226692835</v>
      </c>
      <c r="J230" s="4">
        <f t="shared" si="145"/>
        <v>6.6732090284592731</v>
      </c>
      <c r="K230" s="4">
        <f t="shared" si="145"/>
        <v>21.982335623159958</v>
      </c>
      <c r="L230" s="4">
        <f t="shared" si="145"/>
        <v>67.320902845927378</v>
      </c>
      <c r="M230" s="4">
        <f t="shared" si="145"/>
        <v>2.3552502453385671</v>
      </c>
      <c r="N230" s="4">
        <f t="shared" si="143"/>
        <v>100</v>
      </c>
      <c r="O230" s="7"/>
      <c r="W230" s="44"/>
      <c r="Y230" s="44"/>
      <c r="Z230" s="44"/>
      <c r="AA230" s="1"/>
      <c r="AB230" s="1"/>
      <c r="AC230" s="1"/>
    </row>
    <row r="231" spans="1:29" ht="15" customHeight="1" x14ac:dyDescent="0.15">
      <c r="B231" s="321"/>
      <c r="C231" s="34" t="s">
        <v>610</v>
      </c>
      <c r="F231" s="322">
        <f t="shared" si="144"/>
        <v>1019</v>
      </c>
      <c r="G231" s="4">
        <f t="shared" si="145"/>
        <v>0</v>
      </c>
      <c r="H231" s="4">
        <f t="shared" si="145"/>
        <v>0</v>
      </c>
      <c r="I231" s="4">
        <f t="shared" si="145"/>
        <v>0.88321884200196277</v>
      </c>
      <c r="J231" s="4">
        <f t="shared" si="145"/>
        <v>1.8645731108930326</v>
      </c>
      <c r="K231" s="4">
        <f t="shared" si="145"/>
        <v>5.0049067713444559</v>
      </c>
      <c r="L231" s="4">
        <f t="shared" si="145"/>
        <v>89.892051030421982</v>
      </c>
      <c r="M231" s="4">
        <f t="shared" si="145"/>
        <v>2.3552502453385671</v>
      </c>
      <c r="N231" s="4">
        <f t="shared" si="143"/>
        <v>100</v>
      </c>
      <c r="O231" s="7"/>
      <c r="W231" s="44"/>
      <c r="Y231" s="44"/>
      <c r="Z231" s="44"/>
      <c r="AA231" s="1"/>
      <c r="AB231" s="1"/>
      <c r="AC231" s="1"/>
    </row>
    <row r="232" spans="1:29" ht="15" customHeight="1" x14ac:dyDescent="0.15">
      <c r="B232" s="321"/>
      <c r="C232" s="61" t="s">
        <v>641</v>
      </c>
      <c r="F232" s="322">
        <f t="shared" si="144"/>
        <v>1019</v>
      </c>
      <c r="G232" s="4">
        <f t="shared" si="145"/>
        <v>3.8272816486751715</v>
      </c>
      <c r="H232" s="4">
        <f t="shared" si="145"/>
        <v>0.98135426889106969</v>
      </c>
      <c r="I232" s="4">
        <f t="shared" si="145"/>
        <v>1.6683022571148183</v>
      </c>
      <c r="J232" s="4">
        <f t="shared" si="145"/>
        <v>1.7664376840039255</v>
      </c>
      <c r="K232" s="4">
        <f t="shared" si="145"/>
        <v>7.1638861629048094</v>
      </c>
      <c r="L232" s="4">
        <f t="shared" si="145"/>
        <v>71.933267909715397</v>
      </c>
      <c r="M232" s="4">
        <f t="shared" si="145"/>
        <v>12.659470068694798</v>
      </c>
      <c r="N232" s="4">
        <f t="shared" si="143"/>
        <v>99.999999999999986</v>
      </c>
      <c r="O232" s="7"/>
      <c r="W232" s="44"/>
      <c r="Y232" s="44"/>
      <c r="Z232" s="44"/>
      <c r="AA232" s="1"/>
      <c r="AB232" s="1"/>
      <c r="AC232" s="1"/>
    </row>
    <row r="233" spans="1:29" ht="15" customHeight="1" x14ac:dyDescent="0.15">
      <c r="B233" s="321"/>
      <c r="C233" s="336" t="s">
        <v>306</v>
      </c>
      <c r="D233" s="197"/>
      <c r="E233" s="197"/>
      <c r="F233" s="323">
        <f t="shared" si="144"/>
        <v>1019</v>
      </c>
      <c r="G233" s="139">
        <f t="shared" si="145"/>
        <v>32.875368007850838</v>
      </c>
      <c r="H233" s="139">
        <f t="shared" si="145"/>
        <v>5.1030421982335623</v>
      </c>
      <c r="I233" s="139">
        <f t="shared" si="145"/>
        <v>6.6732090284592731</v>
      </c>
      <c r="J233" s="139">
        <f t="shared" si="145"/>
        <v>7.1638861629048094</v>
      </c>
      <c r="K233" s="139">
        <f t="shared" si="145"/>
        <v>7.1638861629048094</v>
      </c>
      <c r="L233" s="139">
        <f t="shared" si="145"/>
        <v>6.3788027477919531</v>
      </c>
      <c r="M233" s="139">
        <f t="shared" si="145"/>
        <v>34.641805691854763</v>
      </c>
      <c r="N233" s="139">
        <f t="shared" si="143"/>
        <v>100</v>
      </c>
      <c r="O233" s="7"/>
      <c r="W233" s="44"/>
      <c r="Y233" s="44"/>
      <c r="Z233" s="44"/>
      <c r="AA233" s="1"/>
      <c r="AB233" s="1"/>
      <c r="AC233" s="1"/>
    </row>
    <row r="234" spans="1:29" ht="30.95" customHeight="1" x14ac:dyDescent="0.15">
      <c r="B234" s="324"/>
      <c r="C234" s="477" t="s">
        <v>618</v>
      </c>
      <c r="D234" s="471"/>
      <c r="E234" s="471"/>
      <c r="F234" s="325">
        <f t="shared" si="144"/>
        <v>1019</v>
      </c>
      <c r="G234" s="5">
        <f t="shared" si="145"/>
        <v>6.6732090284592731</v>
      </c>
      <c r="H234" s="5">
        <f t="shared" si="145"/>
        <v>2.0608439646712462</v>
      </c>
      <c r="I234" s="5">
        <f t="shared" si="145"/>
        <v>5.4955839057899896</v>
      </c>
      <c r="J234" s="5">
        <f t="shared" si="145"/>
        <v>6.4769381746810604</v>
      </c>
      <c r="K234" s="5">
        <f t="shared" si="145"/>
        <v>20.608439646712462</v>
      </c>
      <c r="L234" s="5">
        <f t="shared" si="145"/>
        <v>45.534838076545633</v>
      </c>
      <c r="M234" s="5">
        <f t="shared" si="145"/>
        <v>13.150147203140333</v>
      </c>
      <c r="N234" s="5">
        <f t="shared" si="143"/>
        <v>100</v>
      </c>
      <c r="O234" s="7"/>
      <c r="W234" s="44"/>
      <c r="Y234" s="44"/>
      <c r="Z234" s="44"/>
      <c r="AA234" s="1"/>
      <c r="AB234" s="1"/>
      <c r="AC234" s="1"/>
    </row>
    <row r="235" spans="1:29" ht="15" customHeight="1" x14ac:dyDescent="0.15">
      <c r="C235" s="1"/>
      <c r="D235" s="1"/>
      <c r="E235" s="1"/>
      <c r="H235" s="7"/>
      <c r="O235" s="7"/>
      <c r="W235" s="44"/>
      <c r="Y235" s="44"/>
      <c r="Z235" s="44"/>
      <c r="AA235" s="1"/>
      <c r="AB235" s="1"/>
      <c r="AC235" s="1"/>
    </row>
    <row r="236" spans="1:29" ht="15" customHeight="1" x14ac:dyDescent="0.15">
      <c r="A236" s="1" t="s">
        <v>639</v>
      </c>
      <c r="C236" s="1"/>
      <c r="D236" s="1"/>
      <c r="N236" s="7"/>
      <c r="W236" s="44"/>
      <c r="Y236" s="44"/>
      <c r="Z236" s="44"/>
      <c r="AA236" s="1"/>
      <c r="AB236" s="1"/>
      <c r="AC236" s="1"/>
    </row>
    <row r="237" spans="1:29" ht="22.5" x14ac:dyDescent="0.15">
      <c r="B237" s="260"/>
      <c r="C237" s="28" t="s">
        <v>184</v>
      </c>
      <c r="D237" s="28"/>
      <c r="E237" s="28"/>
      <c r="F237" s="145"/>
      <c r="G237" s="120" t="s">
        <v>113</v>
      </c>
      <c r="H237" s="120" t="s">
        <v>98</v>
      </c>
      <c r="I237" s="120" t="s">
        <v>97</v>
      </c>
      <c r="J237" s="120" t="s">
        <v>96</v>
      </c>
      <c r="K237" s="120" t="s">
        <v>95</v>
      </c>
      <c r="L237" s="120" t="s">
        <v>165</v>
      </c>
      <c r="M237" s="121" t="s">
        <v>586</v>
      </c>
      <c r="N237" s="120" t="s">
        <v>4</v>
      </c>
      <c r="O237" s="118" t="s">
        <v>587</v>
      </c>
      <c r="P237" s="118" t="s">
        <v>588</v>
      </c>
      <c r="W237" s="44"/>
      <c r="Y237" s="44"/>
      <c r="Z237" s="44"/>
      <c r="AA237" s="1"/>
      <c r="AB237" s="1"/>
      <c r="AC237" s="1"/>
    </row>
    <row r="238" spans="1:29" ht="15" customHeight="1" x14ac:dyDescent="0.15">
      <c r="B238" s="316" t="s">
        <v>2</v>
      </c>
      <c r="C238" s="34" t="s">
        <v>492</v>
      </c>
      <c r="F238" s="74"/>
      <c r="G238" s="17">
        <v>62</v>
      </c>
      <c r="H238" s="17">
        <v>4</v>
      </c>
      <c r="I238" s="17">
        <v>18</v>
      </c>
      <c r="J238" s="17">
        <v>31</v>
      </c>
      <c r="K238" s="17">
        <v>53</v>
      </c>
      <c r="L238" s="17">
        <v>586</v>
      </c>
      <c r="M238" s="17">
        <v>81</v>
      </c>
      <c r="N238" s="17">
        <f t="shared" ref="N238:N267" si="146">SUM(G238:M238)</f>
        <v>835</v>
      </c>
      <c r="O238" s="146">
        <v>1.0954907161803713</v>
      </c>
      <c r="P238" s="17">
        <v>40</v>
      </c>
      <c r="W238" s="44"/>
      <c r="Y238" s="44"/>
      <c r="Z238" s="44"/>
      <c r="AA238" s="1"/>
      <c r="AB238" s="1"/>
      <c r="AC238" s="1"/>
    </row>
    <row r="239" spans="1:29" ht="15" customHeight="1" x14ac:dyDescent="0.15">
      <c r="B239" s="317"/>
      <c r="C239" s="34" t="s">
        <v>493</v>
      </c>
      <c r="F239" s="75"/>
      <c r="G239" s="18">
        <v>46</v>
      </c>
      <c r="H239" s="18">
        <v>11</v>
      </c>
      <c r="I239" s="18">
        <v>16</v>
      </c>
      <c r="J239" s="18">
        <v>47</v>
      </c>
      <c r="K239" s="18">
        <v>63</v>
      </c>
      <c r="L239" s="18">
        <v>571</v>
      </c>
      <c r="M239" s="18">
        <v>81</v>
      </c>
      <c r="N239" s="18">
        <f t="shared" si="146"/>
        <v>835</v>
      </c>
      <c r="O239" s="147">
        <v>0.87533156498673736</v>
      </c>
      <c r="P239" s="18">
        <v>21</v>
      </c>
      <c r="W239" s="44"/>
      <c r="Y239" s="44"/>
      <c r="Z239" s="44"/>
      <c r="AA239" s="1"/>
      <c r="AB239" s="1"/>
      <c r="AC239" s="1"/>
    </row>
    <row r="240" spans="1:29" ht="15" customHeight="1" x14ac:dyDescent="0.15">
      <c r="B240" s="317"/>
      <c r="C240" s="34" t="s">
        <v>494</v>
      </c>
      <c r="F240" s="75"/>
      <c r="G240" s="18">
        <v>18</v>
      </c>
      <c r="H240" s="18">
        <v>5</v>
      </c>
      <c r="I240" s="18">
        <v>17</v>
      </c>
      <c r="J240" s="18">
        <v>18</v>
      </c>
      <c r="K240" s="18">
        <v>29</v>
      </c>
      <c r="L240" s="18">
        <v>667</v>
      </c>
      <c r="M240" s="18">
        <v>81</v>
      </c>
      <c r="N240" s="18">
        <f t="shared" si="146"/>
        <v>835</v>
      </c>
      <c r="O240" s="147">
        <v>0.35809018567639256</v>
      </c>
      <c r="P240" s="18">
        <v>17</v>
      </c>
      <c r="W240" s="44"/>
      <c r="Y240" s="44"/>
      <c r="Z240" s="44"/>
      <c r="AA240" s="1"/>
      <c r="AB240" s="1"/>
      <c r="AC240" s="1"/>
    </row>
    <row r="241" spans="2:29" ht="15" customHeight="1" x14ac:dyDescent="0.15">
      <c r="B241" s="317"/>
      <c r="C241" s="34" t="s">
        <v>619</v>
      </c>
      <c r="F241" s="75"/>
      <c r="G241" s="18">
        <v>42</v>
      </c>
      <c r="H241" s="18">
        <v>19</v>
      </c>
      <c r="I241" s="18">
        <v>46</v>
      </c>
      <c r="J241" s="18">
        <v>87</v>
      </c>
      <c r="K241" s="18">
        <v>134</v>
      </c>
      <c r="L241" s="18">
        <v>426</v>
      </c>
      <c r="M241" s="18">
        <v>81</v>
      </c>
      <c r="N241" s="18">
        <f t="shared" si="146"/>
        <v>835</v>
      </c>
      <c r="O241" s="147">
        <v>1.0875331564986737</v>
      </c>
      <c r="P241" s="18">
        <v>15</v>
      </c>
      <c r="W241" s="44"/>
      <c r="Y241" s="44"/>
      <c r="Z241" s="44"/>
      <c r="AA241" s="1"/>
      <c r="AB241" s="1"/>
      <c r="AC241" s="1"/>
    </row>
    <row r="242" spans="2:29" ht="15" customHeight="1" x14ac:dyDescent="0.15">
      <c r="B242" s="317"/>
      <c r="C242" s="34" t="s">
        <v>495</v>
      </c>
      <c r="F242" s="75"/>
      <c r="G242" s="18">
        <v>13</v>
      </c>
      <c r="H242" s="18">
        <v>9</v>
      </c>
      <c r="I242" s="18">
        <v>16</v>
      </c>
      <c r="J242" s="18">
        <v>64</v>
      </c>
      <c r="K242" s="18">
        <v>146</v>
      </c>
      <c r="L242" s="18">
        <v>506</v>
      </c>
      <c r="M242" s="18">
        <v>81</v>
      </c>
      <c r="N242" s="18">
        <f t="shared" si="146"/>
        <v>835</v>
      </c>
      <c r="O242" s="147">
        <v>0.58222811671087538</v>
      </c>
      <c r="P242" s="18">
        <v>13</v>
      </c>
      <c r="W242" s="44"/>
      <c r="Y242" s="44"/>
      <c r="Z242" s="44"/>
      <c r="AA242" s="1"/>
      <c r="AB242" s="1"/>
      <c r="AC242" s="1"/>
    </row>
    <row r="243" spans="2:29" ht="15" customHeight="1" x14ac:dyDescent="0.15">
      <c r="B243" s="317"/>
      <c r="C243" s="34" t="s">
        <v>499</v>
      </c>
      <c r="F243" s="75"/>
      <c r="G243" s="18">
        <v>10</v>
      </c>
      <c r="H243" s="18">
        <v>6</v>
      </c>
      <c r="I243" s="18">
        <v>23</v>
      </c>
      <c r="J243" s="18">
        <v>70</v>
      </c>
      <c r="K243" s="18">
        <v>138</v>
      </c>
      <c r="L243" s="18">
        <v>507</v>
      </c>
      <c r="M243" s="18">
        <v>81</v>
      </c>
      <c r="N243" s="18">
        <f t="shared" si="146"/>
        <v>835</v>
      </c>
      <c r="O243" s="147">
        <v>0.58090185676392569</v>
      </c>
      <c r="P243" s="18">
        <v>10</v>
      </c>
      <c r="W243" s="44"/>
      <c r="Y243" s="44"/>
      <c r="Z243" s="44"/>
      <c r="AA243" s="1"/>
      <c r="AB243" s="1"/>
      <c r="AC243" s="1"/>
    </row>
    <row r="244" spans="2:29" ht="15" customHeight="1" x14ac:dyDescent="0.15">
      <c r="B244" s="317"/>
      <c r="C244" s="34" t="s">
        <v>620</v>
      </c>
      <c r="F244" s="75"/>
      <c r="G244" s="18">
        <v>2</v>
      </c>
      <c r="H244" s="18">
        <v>0</v>
      </c>
      <c r="I244" s="18">
        <v>4</v>
      </c>
      <c r="J244" s="18">
        <v>7</v>
      </c>
      <c r="K244" s="18">
        <v>17</v>
      </c>
      <c r="L244" s="18">
        <v>724</v>
      </c>
      <c r="M244" s="18">
        <v>81</v>
      </c>
      <c r="N244" s="18">
        <f t="shared" si="146"/>
        <v>835</v>
      </c>
      <c r="O244" s="147">
        <v>7.2944297082228118E-2</v>
      </c>
      <c r="P244" s="18">
        <v>7</v>
      </c>
      <c r="W244" s="44"/>
      <c r="Y244" s="44"/>
      <c r="Z244" s="44"/>
      <c r="AA244" s="1"/>
      <c r="AB244" s="1"/>
      <c r="AC244" s="1"/>
    </row>
    <row r="245" spans="2:29" ht="15" customHeight="1" x14ac:dyDescent="0.15">
      <c r="B245" s="317"/>
      <c r="C245" s="34" t="s">
        <v>621</v>
      </c>
      <c r="F245" s="75"/>
      <c r="G245" s="18">
        <v>8</v>
      </c>
      <c r="H245" s="18">
        <v>4</v>
      </c>
      <c r="I245" s="18">
        <v>22</v>
      </c>
      <c r="J245" s="18">
        <v>45</v>
      </c>
      <c r="K245" s="18">
        <v>105</v>
      </c>
      <c r="L245" s="18">
        <v>570</v>
      </c>
      <c r="M245" s="18">
        <v>81</v>
      </c>
      <c r="N245" s="18">
        <f t="shared" si="146"/>
        <v>835</v>
      </c>
      <c r="O245" s="147">
        <v>0.43501326259946949</v>
      </c>
      <c r="P245" s="18">
        <v>10</v>
      </c>
      <c r="W245" s="44"/>
      <c r="Y245" s="44"/>
      <c r="Z245" s="44"/>
      <c r="AA245" s="1"/>
      <c r="AB245" s="1"/>
      <c r="AC245" s="1"/>
    </row>
    <row r="246" spans="2:29" ht="15" customHeight="1" x14ac:dyDescent="0.15">
      <c r="B246" s="317"/>
      <c r="C246" s="34" t="s">
        <v>498</v>
      </c>
      <c r="F246" s="75"/>
      <c r="G246" s="18">
        <v>8</v>
      </c>
      <c r="H246" s="18">
        <v>3</v>
      </c>
      <c r="I246" s="18">
        <v>11</v>
      </c>
      <c r="J246" s="18">
        <v>37</v>
      </c>
      <c r="K246" s="18">
        <v>76</v>
      </c>
      <c r="L246" s="18">
        <v>619</v>
      </c>
      <c r="M246" s="18">
        <v>81</v>
      </c>
      <c r="N246" s="18">
        <f t="shared" si="146"/>
        <v>835</v>
      </c>
      <c r="O246" s="147">
        <v>0.33554376657824936</v>
      </c>
      <c r="P246" s="18">
        <v>15</v>
      </c>
      <c r="W246" s="44"/>
      <c r="Y246" s="44"/>
      <c r="Z246" s="44"/>
      <c r="AA246" s="1"/>
      <c r="AB246" s="1"/>
      <c r="AC246" s="1"/>
    </row>
    <row r="247" spans="2:29" ht="15" customHeight="1" x14ac:dyDescent="0.15">
      <c r="B247" s="317"/>
      <c r="C247" s="34" t="s">
        <v>622</v>
      </c>
      <c r="F247" s="75"/>
      <c r="G247" s="18">
        <v>2</v>
      </c>
      <c r="H247" s="18">
        <v>0</v>
      </c>
      <c r="I247" s="18">
        <v>4</v>
      </c>
      <c r="J247" s="18">
        <v>7</v>
      </c>
      <c r="K247" s="18">
        <v>27</v>
      </c>
      <c r="L247" s="18">
        <v>714</v>
      </c>
      <c r="M247" s="18">
        <v>81</v>
      </c>
      <c r="N247" s="18">
        <f t="shared" si="146"/>
        <v>835</v>
      </c>
      <c r="O247" s="147">
        <v>9.0185676392572939E-2</v>
      </c>
      <c r="P247" s="18">
        <v>8</v>
      </c>
      <c r="W247" s="44"/>
      <c r="Y247" s="44"/>
      <c r="Z247" s="44"/>
      <c r="AA247" s="1"/>
      <c r="AB247" s="1"/>
      <c r="AC247" s="1"/>
    </row>
    <row r="248" spans="2:29" ht="15" customHeight="1" x14ac:dyDescent="0.15">
      <c r="B248" s="317"/>
      <c r="C248" s="34" t="s">
        <v>623</v>
      </c>
      <c r="F248" s="75"/>
      <c r="G248" s="18">
        <v>1</v>
      </c>
      <c r="H248" s="18">
        <v>2</v>
      </c>
      <c r="I248" s="18">
        <v>9</v>
      </c>
      <c r="J248" s="18">
        <v>28</v>
      </c>
      <c r="K248" s="18">
        <v>104</v>
      </c>
      <c r="L248" s="18">
        <v>610</v>
      </c>
      <c r="M248" s="18">
        <v>81</v>
      </c>
      <c r="N248" s="18">
        <f t="shared" si="146"/>
        <v>835</v>
      </c>
      <c r="O248" s="147">
        <v>0.26790450928381965</v>
      </c>
      <c r="P248" s="18">
        <v>7</v>
      </c>
      <c r="W248" s="44"/>
      <c r="Y248" s="44"/>
      <c r="Z248" s="44"/>
      <c r="AA248" s="1"/>
      <c r="AB248" s="1"/>
      <c r="AC248" s="1"/>
    </row>
    <row r="249" spans="2:29" ht="15" customHeight="1" x14ac:dyDescent="0.15">
      <c r="B249" s="317"/>
      <c r="C249" s="34" t="s">
        <v>610</v>
      </c>
      <c r="F249" s="75"/>
      <c r="G249" s="18">
        <v>0</v>
      </c>
      <c r="H249" s="18">
        <v>1</v>
      </c>
      <c r="I249" s="18">
        <v>4</v>
      </c>
      <c r="J249" s="18">
        <v>11</v>
      </c>
      <c r="K249" s="18">
        <v>36</v>
      </c>
      <c r="L249" s="18">
        <v>702</v>
      </c>
      <c r="M249" s="18">
        <v>81</v>
      </c>
      <c r="N249" s="18">
        <f t="shared" si="146"/>
        <v>835</v>
      </c>
      <c r="O249" s="147">
        <v>9.8143236074270557E-2</v>
      </c>
      <c r="P249" s="18">
        <v>4</v>
      </c>
      <c r="W249" s="44"/>
      <c r="Y249" s="44"/>
      <c r="Z249" s="44"/>
      <c r="AA249" s="1"/>
      <c r="AB249" s="1"/>
      <c r="AC249" s="1"/>
    </row>
    <row r="250" spans="2:29" ht="15" customHeight="1" x14ac:dyDescent="0.15">
      <c r="B250" s="317"/>
      <c r="C250" s="61" t="s">
        <v>641</v>
      </c>
      <c r="F250" s="75"/>
      <c r="G250" s="18">
        <v>20</v>
      </c>
      <c r="H250" s="18">
        <v>9</v>
      </c>
      <c r="I250" s="18">
        <v>9</v>
      </c>
      <c r="J250" s="18">
        <v>22</v>
      </c>
      <c r="K250" s="18">
        <v>23</v>
      </c>
      <c r="L250" s="18">
        <v>563</v>
      </c>
      <c r="M250" s="18">
        <v>189</v>
      </c>
      <c r="N250" s="18">
        <f t="shared" si="146"/>
        <v>835</v>
      </c>
      <c r="O250" s="147">
        <v>0.42414860681114552</v>
      </c>
      <c r="P250" s="18">
        <v>15</v>
      </c>
      <c r="W250" s="44"/>
      <c r="Y250" s="44"/>
      <c r="Z250" s="44"/>
      <c r="AA250" s="1"/>
      <c r="AB250" s="1"/>
      <c r="AC250" s="1"/>
    </row>
    <row r="251" spans="2:29" ht="15" customHeight="1" x14ac:dyDescent="0.15">
      <c r="B251" s="317"/>
      <c r="C251" s="336" t="s">
        <v>306</v>
      </c>
      <c r="D251" s="197"/>
      <c r="E251" s="197"/>
      <c r="F251" s="318"/>
      <c r="G251" s="135">
        <v>122</v>
      </c>
      <c r="H251" s="135">
        <v>18</v>
      </c>
      <c r="I251" s="135">
        <v>42</v>
      </c>
      <c r="J251" s="135">
        <v>61</v>
      </c>
      <c r="K251" s="135">
        <v>119</v>
      </c>
      <c r="L251" s="135">
        <v>187</v>
      </c>
      <c r="M251" s="135">
        <v>286</v>
      </c>
      <c r="N251" s="135">
        <f t="shared" si="146"/>
        <v>835</v>
      </c>
      <c r="O251" s="319">
        <v>3.1147540983606556</v>
      </c>
      <c r="P251" s="135">
        <v>40</v>
      </c>
      <c r="W251" s="44"/>
      <c r="Y251" s="44"/>
      <c r="Z251" s="44"/>
      <c r="AA251" s="1"/>
      <c r="AB251" s="1"/>
      <c r="AC251" s="1"/>
    </row>
    <row r="252" spans="2:29" ht="30.95" customHeight="1" x14ac:dyDescent="0.15">
      <c r="B252" s="37"/>
      <c r="C252" s="477" t="s">
        <v>618</v>
      </c>
      <c r="D252" s="471"/>
      <c r="E252" s="471"/>
      <c r="F252" s="76"/>
      <c r="G252" s="19">
        <v>37</v>
      </c>
      <c r="H252" s="19">
        <v>5</v>
      </c>
      <c r="I252" s="19">
        <v>19</v>
      </c>
      <c r="J252" s="19">
        <v>25</v>
      </c>
      <c r="K252" s="19">
        <v>63</v>
      </c>
      <c r="L252" s="19">
        <v>526</v>
      </c>
      <c r="M252" s="19">
        <v>160</v>
      </c>
      <c r="N252" s="19">
        <f t="shared" si="146"/>
        <v>835</v>
      </c>
      <c r="O252" s="144">
        <v>0.89629629629629626</v>
      </c>
      <c r="P252" s="19">
        <v>40</v>
      </c>
      <c r="W252" s="44"/>
      <c r="Y252" s="44"/>
      <c r="Z252" s="44"/>
      <c r="AA252" s="1"/>
      <c r="AB252" s="1"/>
      <c r="AC252" s="1"/>
    </row>
    <row r="253" spans="2:29" ht="15" customHeight="1" x14ac:dyDescent="0.15">
      <c r="B253" s="316" t="s">
        <v>3</v>
      </c>
      <c r="C253" s="34" t="s">
        <v>492</v>
      </c>
      <c r="F253" s="320">
        <f t="shared" ref="F253:F267" si="147">N238</f>
        <v>835</v>
      </c>
      <c r="G253" s="3">
        <f t="shared" ref="G253:M267" si="148">G238/$F253*100</f>
        <v>7.4251497005988032</v>
      </c>
      <c r="H253" s="3">
        <f t="shared" si="148"/>
        <v>0.47904191616766467</v>
      </c>
      <c r="I253" s="3">
        <f t="shared" si="148"/>
        <v>2.1556886227544911</v>
      </c>
      <c r="J253" s="3">
        <f t="shared" si="148"/>
        <v>3.7125748502994016</v>
      </c>
      <c r="K253" s="3">
        <f t="shared" si="148"/>
        <v>6.3473053892215567</v>
      </c>
      <c r="L253" s="3">
        <f t="shared" si="148"/>
        <v>70.179640718562879</v>
      </c>
      <c r="M253" s="3">
        <f t="shared" si="148"/>
        <v>9.7005988023952092</v>
      </c>
      <c r="N253" s="3">
        <f t="shared" si="146"/>
        <v>100</v>
      </c>
      <c r="O253" s="7"/>
      <c r="W253" s="44"/>
      <c r="Y253" s="44"/>
      <c r="Z253" s="44"/>
      <c r="AA253" s="1"/>
      <c r="AB253" s="1"/>
      <c r="AC253" s="1"/>
    </row>
    <row r="254" spans="2:29" ht="15" customHeight="1" x14ac:dyDescent="0.15">
      <c r="B254" s="321"/>
      <c r="C254" s="34" t="s">
        <v>493</v>
      </c>
      <c r="F254" s="322">
        <f t="shared" si="147"/>
        <v>835</v>
      </c>
      <c r="G254" s="4">
        <f t="shared" si="148"/>
        <v>5.5089820359281436</v>
      </c>
      <c r="H254" s="4">
        <f t="shared" si="148"/>
        <v>1.3173652694610778</v>
      </c>
      <c r="I254" s="4">
        <f t="shared" si="148"/>
        <v>1.9161676646706587</v>
      </c>
      <c r="J254" s="4">
        <f t="shared" si="148"/>
        <v>5.6287425149700603</v>
      </c>
      <c r="K254" s="4">
        <f t="shared" si="148"/>
        <v>7.5449101796407181</v>
      </c>
      <c r="L254" s="4">
        <f t="shared" si="148"/>
        <v>68.383233532934128</v>
      </c>
      <c r="M254" s="4">
        <f t="shared" si="148"/>
        <v>9.7005988023952092</v>
      </c>
      <c r="N254" s="4">
        <f t="shared" si="146"/>
        <v>100</v>
      </c>
      <c r="O254" s="7"/>
      <c r="W254" s="44"/>
      <c r="Y254" s="44"/>
      <c r="Z254" s="44"/>
      <c r="AA254" s="1"/>
      <c r="AB254" s="1"/>
      <c r="AC254" s="1"/>
    </row>
    <row r="255" spans="2:29" ht="15" customHeight="1" x14ac:dyDescent="0.15">
      <c r="B255" s="321"/>
      <c r="C255" s="34" t="s">
        <v>494</v>
      </c>
      <c r="F255" s="322">
        <f t="shared" si="147"/>
        <v>835</v>
      </c>
      <c r="G255" s="4">
        <f t="shared" si="148"/>
        <v>2.1556886227544911</v>
      </c>
      <c r="H255" s="4">
        <f t="shared" si="148"/>
        <v>0.5988023952095809</v>
      </c>
      <c r="I255" s="4">
        <f t="shared" si="148"/>
        <v>2.0359281437125749</v>
      </c>
      <c r="J255" s="4">
        <f t="shared" si="148"/>
        <v>2.1556886227544911</v>
      </c>
      <c r="K255" s="4">
        <f t="shared" si="148"/>
        <v>3.4730538922155691</v>
      </c>
      <c r="L255" s="4">
        <f t="shared" si="148"/>
        <v>79.880239520958085</v>
      </c>
      <c r="M255" s="4">
        <f t="shared" si="148"/>
        <v>9.7005988023952092</v>
      </c>
      <c r="N255" s="4">
        <f t="shared" si="146"/>
        <v>100</v>
      </c>
      <c r="O255" s="7"/>
      <c r="W255" s="44"/>
      <c r="Y255" s="44"/>
      <c r="Z255" s="44"/>
      <c r="AA255" s="1"/>
      <c r="AB255" s="1"/>
      <c r="AC255" s="1"/>
    </row>
    <row r="256" spans="2:29" ht="15" customHeight="1" x14ac:dyDescent="0.15">
      <c r="B256" s="321"/>
      <c r="C256" s="34" t="s">
        <v>619</v>
      </c>
      <c r="F256" s="322">
        <f t="shared" si="147"/>
        <v>835</v>
      </c>
      <c r="G256" s="4">
        <f t="shared" si="148"/>
        <v>5.0299401197604787</v>
      </c>
      <c r="H256" s="4">
        <f t="shared" si="148"/>
        <v>2.2754491017964074</v>
      </c>
      <c r="I256" s="4">
        <f t="shared" si="148"/>
        <v>5.5089820359281436</v>
      </c>
      <c r="J256" s="4">
        <f t="shared" si="148"/>
        <v>10.419161676646707</v>
      </c>
      <c r="K256" s="4">
        <f t="shared" si="148"/>
        <v>16.047904191616766</v>
      </c>
      <c r="L256" s="4">
        <f t="shared" si="148"/>
        <v>51.017964071856291</v>
      </c>
      <c r="M256" s="4">
        <f t="shared" si="148"/>
        <v>9.7005988023952092</v>
      </c>
      <c r="N256" s="4">
        <f t="shared" si="146"/>
        <v>100</v>
      </c>
      <c r="O256" s="7"/>
      <c r="W256" s="44"/>
      <c r="Y256" s="44"/>
      <c r="Z256" s="44"/>
      <c r="AA256" s="1"/>
      <c r="AB256" s="1"/>
      <c r="AC256" s="1"/>
    </row>
    <row r="257" spans="1:29" ht="15" customHeight="1" x14ac:dyDescent="0.15">
      <c r="B257" s="321"/>
      <c r="C257" s="34" t="s">
        <v>495</v>
      </c>
      <c r="F257" s="322">
        <f t="shared" si="147"/>
        <v>835</v>
      </c>
      <c r="G257" s="4">
        <f t="shared" si="148"/>
        <v>1.5568862275449102</v>
      </c>
      <c r="H257" s="4">
        <f t="shared" si="148"/>
        <v>1.0778443113772456</v>
      </c>
      <c r="I257" s="4">
        <f t="shared" si="148"/>
        <v>1.9161676646706587</v>
      </c>
      <c r="J257" s="4">
        <f t="shared" si="148"/>
        <v>7.6646706586826348</v>
      </c>
      <c r="K257" s="4">
        <f t="shared" si="148"/>
        <v>17.485029940119762</v>
      </c>
      <c r="L257" s="4">
        <f t="shared" si="148"/>
        <v>60.598802395209582</v>
      </c>
      <c r="M257" s="4">
        <f t="shared" si="148"/>
        <v>9.7005988023952092</v>
      </c>
      <c r="N257" s="4">
        <f t="shared" si="146"/>
        <v>100</v>
      </c>
      <c r="O257" s="7"/>
      <c r="W257" s="44"/>
      <c r="Y257" s="44"/>
      <c r="Z257" s="44"/>
      <c r="AA257" s="1"/>
      <c r="AB257" s="1"/>
      <c r="AC257" s="1"/>
    </row>
    <row r="258" spans="1:29" ht="15" customHeight="1" x14ac:dyDescent="0.15">
      <c r="B258" s="321"/>
      <c r="C258" s="34" t="s">
        <v>499</v>
      </c>
      <c r="F258" s="322">
        <f t="shared" si="147"/>
        <v>835</v>
      </c>
      <c r="G258" s="4">
        <f t="shared" si="148"/>
        <v>1.1976047904191618</v>
      </c>
      <c r="H258" s="4">
        <f t="shared" si="148"/>
        <v>0.71856287425149701</v>
      </c>
      <c r="I258" s="4">
        <f t="shared" si="148"/>
        <v>2.7544910179640718</v>
      </c>
      <c r="J258" s="4">
        <f t="shared" si="148"/>
        <v>8.3832335329341312</v>
      </c>
      <c r="K258" s="4">
        <f t="shared" si="148"/>
        <v>16.526946107784433</v>
      </c>
      <c r="L258" s="4">
        <f t="shared" si="148"/>
        <v>60.718562874251489</v>
      </c>
      <c r="M258" s="4">
        <f t="shared" si="148"/>
        <v>9.7005988023952092</v>
      </c>
      <c r="N258" s="4">
        <f t="shared" si="146"/>
        <v>99.999999999999986</v>
      </c>
      <c r="O258" s="7"/>
      <c r="W258" s="44"/>
      <c r="Y258" s="44"/>
      <c r="Z258" s="44"/>
      <c r="AA258" s="1"/>
      <c r="AB258" s="1"/>
      <c r="AC258" s="1"/>
    </row>
    <row r="259" spans="1:29" ht="15" customHeight="1" x14ac:dyDescent="0.15">
      <c r="B259" s="321"/>
      <c r="C259" s="34" t="s">
        <v>620</v>
      </c>
      <c r="F259" s="322">
        <f t="shared" si="147"/>
        <v>835</v>
      </c>
      <c r="G259" s="4">
        <f t="shared" si="148"/>
        <v>0.23952095808383234</v>
      </c>
      <c r="H259" s="4">
        <f t="shared" si="148"/>
        <v>0</v>
      </c>
      <c r="I259" s="4">
        <f t="shared" si="148"/>
        <v>0.47904191616766467</v>
      </c>
      <c r="J259" s="4">
        <f t="shared" si="148"/>
        <v>0.83832335329341312</v>
      </c>
      <c r="K259" s="4">
        <f t="shared" si="148"/>
        <v>2.0359281437125749</v>
      </c>
      <c r="L259" s="4">
        <f t="shared" si="148"/>
        <v>86.706586826347305</v>
      </c>
      <c r="M259" s="4">
        <f t="shared" si="148"/>
        <v>9.7005988023952092</v>
      </c>
      <c r="N259" s="4">
        <f t="shared" si="146"/>
        <v>100</v>
      </c>
      <c r="O259" s="7"/>
      <c r="W259" s="44"/>
      <c r="Y259" s="44"/>
      <c r="Z259" s="44"/>
      <c r="AA259" s="1"/>
      <c r="AB259" s="1"/>
      <c r="AC259" s="1"/>
    </row>
    <row r="260" spans="1:29" ht="15" customHeight="1" x14ac:dyDescent="0.15">
      <c r="B260" s="321"/>
      <c r="C260" s="34" t="s">
        <v>621</v>
      </c>
      <c r="F260" s="322">
        <f t="shared" si="147"/>
        <v>835</v>
      </c>
      <c r="G260" s="4">
        <f t="shared" si="148"/>
        <v>0.95808383233532934</v>
      </c>
      <c r="H260" s="4">
        <f t="shared" si="148"/>
        <v>0.47904191616766467</v>
      </c>
      <c r="I260" s="4">
        <f t="shared" si="148"/>
        <v>2.6347305389221556</v>
      </c>
      <c r="J260" s="4">
        <f t="shared" si="148"/>
        <v>5.3892215568862278</v>
      </c>
      <c r="K260" s="4">
        <f t="shared" si="148"/>
        <v>12.574850299401197</v>
      </c>
      <c r="L260" s="4">
        <f t="shared" si="148"/>
        <v>68.263473053892227</v>
      </c>
      <c r="M260" s="4">
        <f t="shared" si="148"/>
        <v>9.7005988023952092</v>
      </c>
      <c r="N260" s="4">
        <f t="shared" si="146"/>
        <v>100</v>
      </c>
      <c r="O260" s="7"/>
      <c r="W260" s="44"/>
      <c r="Y260" s="44"/>
      <c r="Z260" s="44"/>
      <c r="AA260" s="1"/>
      <c r="AB260" s="1"/>
      <c r="AC260" s="1"/>
    </row>
    <row r="261" spans="1:29" ht="15" customHeight="1" x14ac:dyDescent="0.15">
      <c r="B261" s="321"/>
      <c r="C261" s="34" t="s">
        <v>498</v>
      </c>
      <c r="F261" s="322">
        <f t="shared" si="147"/>
        <v>835</v>
      </c>
      <c r="G261" s="4">
        <f t="shared" si="148"/>
        <v>0.95808383233532934</v>
      </c>
      <c r="H261" s="4">
        <f t="shared" si="148"/>
        <v>0.3592814371257485</v>
      </c>
      <c r="I261" s="4">
        <f t="shared" si="148"/>
        <v>1.3173652694610778</v>
      </c>
      <c r="J261" s="4">
        <f t="shared" si="148"/>
        <v>4.431137724550898</v>
      </c>
      <c r="K261" s="4">
        <f t="shared" si="148"/>
        <v>9.1017964071856294</v>
      </c>
      <c r="L261" s="4">
        <f t="shared" si="148"/>
        <v>74.131736526946113</v>
      </c>
      <c r="M261" s="4">
        <f t="shared" si="148"/>
        <v>9.7005988023952092</v>
      </c>
      <c r="N261" s="4">
        <f t="shared" si="146"/>
        <v>100</v>
      </c>
      <c r="O261" s="7"/>
      <c r="W261" s="44"/>
      <c r="Y261" s="44"/>
      <c r="Z261" s="44"/>
      <c r="AA261" s="1"/>
      <c r="AB261" s="1"/>
      <c r="AC261" s="1"/>
    </row>
    <row r="262" spans="1:29" ht="15" customHeight="1" x14ac:dyDescent="0.15">
      <c r="B262" s="321"/>
      <c r="C262" s="34" t="s">
        <v>622</v>
      </c>
      <c r="F262" s="322">
        <f t="shared" si="147"/>
        <v>835</v>
      </c>
      <c r="G262" s="4">
        <f t="shared" si="148"/>
        <v>0.23952095808383234</v>
      </c>
      <c r="H262" s="4">
        <f t="shared" si="148"/>
        <v>0</v>
      </c>
      <c r="I262" s="4">
        <f t="shared" si="148"/>
        <v>0.47904191616766467</v>
      </c>
      <c r="J262" s="4">
        <f t="shared" si="148"/>
        <v>0.83832335329341312</v>
      </c>
      <c r="K262" s="4">
        <f t="shared" si="148"/>
        <v>3.2335329341317367</v>
      </c>
      <c r="L262" s="4">
        <f t="shared" si="148"/>
        <v>85.508982035928142</v>
      </c>
      <c r="M262" s="4">
        <f t="shared" si="148"/>
        <v>9.7005988023952092</v>
      </c>
      <c r="N262" s="4">
        <f t="shared" si="146"/>
        <v>100</v>
      </c>
      <c r="O262" s="7"/>
      <c r="W262" s="44"/>
      <c r="Y262" s="44"/>
      <c r="Z262" s="44"/>
      <c r="AA262" s="1"/>
      <c r="AB262" s="1"/>
      <c r="AC262" s="1"/>
    </row>
    <row r="263" spans="1:29" ht="15" customHeight="1" x14ac:dyDescent="0.15">
      <c r="B263" s="321"/>
      <c r="C263" s="34" t="s">
        <v>623</v>
      </c>
      <c r="F263" s="322">
        <f t="shared" si="147"/>
        <v>835</v>
      </c>
      <c r="G263" s="4">
        <f t="shared" si="148"/>
        <v>0.11976047904191617</v>
      </c>
      <c r="H263" s="4">
        <f t="shared" si="148"/>
        <v>0.23952095808383234</v>
      </c>
      <c r="I263" s="4">
        <f t="shared" si="148"/>
        <v>1.0778443113772456</v>
      </c>
      <c r="J263" s="4">
        <f t="shared" si="148"/>
        <v>3.3532934131736525</v>
      </c>
      <c r="K263" s="4">
        <f t="shared" si="148"/>
        <v>12.455089820359282</v>
      </c>
      <c r="L263" s="4">
        <f t="shared" si="148"/>
        <v>73.053892215568865</v>
      </c>
      <c r="M263" s="4">
        <f t="shared" si="148"/>
        <v>9.7005988023952092</v>
      </c>
      <c r="N263" s="4">
        <f t="shared" si="146"/>
        <v>100</v>
      </c>
      <c r="O263" s="7"/>
      <c r="W263" s="44"/>
      <c r="Y263" s="44"/>
      <c r="Z263" s="44"/>
      <c r="AA263" s="1"/>
      <c r="AB263" s="1"/>
      <c r="AC263" s="1"/>
    </row>
    <row r="264" spans="1:29" ht="15" customHeight="1" x14ac:dyDescent="0.15">
      <c r="B264" s="321"/>
      <c r="C264" s="34" t="s">
        <v>610</v>
      </c>
      <c r="F264" s="322">
        <f t="shared" si="147"/>
        <v>835</v>
      </c>
      <c r="G264" s="4">
        <f t="shared" si="148"/>
        <v>0</v>
      </c>
      <c r="H264" s="4">
        <f t="shared" si="148"/>
        <v>0.11976047904191617</v>
      </c>
      <c r="I264" s="4">
        <f t="shared" si="148"/>
        <v>0.47904191616766467</v>
      </c>
      <c r="J264" s="4">
        <f t="shared" si="148"/>
        <v>1.3173652694610778</v>
      </c>
      <c r="K264" s="4">
        <f t="shared" si="148"/>
        <v>4.3113772455089823</v>
      </c>
      <c r="L264" s="4">
        <f t="shared" si="148"/>
        <v>84.071856287425149</v>
      </c>
      <c r="M264" s="4">
        <f t="shared" si="148"/>
        <v>9.7005988023952092</v>
      </c>
      <c r="N264" s="4">
        <f t="shared" si="146"/>
        <v>100</v>
      </c>
      <c r="O264" s="7"/>
      <c r="W264" s="44"/>
      <c r="Y264" s="44"/>
      <c r="Z264" s="44"/>
      <c r="AA264" s="1"/>
      <c r="AB264" s="1"/>
      <c r="AC264" s="1"/>
    </row>
    <row r="265" spans="1:29" ht="15" customHeight="1" x14ac:dyDescent="0.15">
      <c r="B265" s="321"/>
      <c r="C265" s="61" t="s">
        <v>641</v>
      </c>
      <c r="F265" s="322">
        <f t="shared" si="147"/>
        <v>835</v>
      </c>
      <c r="G265" s="4">
        <f t="shared" si="148"/>
        <v>2.3952095808383236</v>
      </c>
      <c r="H265" s="4">
        <f t="shared" si="148"/>
        <v>1.0778443113772456</v>
      </c>
      <c r="I265" s="4">
        <f t="shared" si="148"/>
        <v>1.0778443113772456</v>
      </c>
      <c r="J265" s="4">
        <f t="shared" si="148"/>
        <v>2.6347305389221556</v>
      </c>
      <c r="K265" s="4">
        <f t="shared" si="148"/>
        <v>2.7544910179640718</v>
      </c>
      <c r="L265" s="4">
        <f t="shared" si="148"/>
        <v>67.425149700598809</v>
      </c>
      <c r="M265" s="4">
        <f t="shared" si="148"/>
        <v>22.634730538922156</v>
      </c>
      <c r="N265" s="4">
        <f t="shared" si="146"/>
        <v>100</v>
      </c>
      <c r="O265" s="7"/>
      <c r="W265" s="44"/>
      <c r="Y265" s="44"/>
      <c r="Z265" s="44"/>
      <c r="AA265" s="1"/>
      <c r="AB265" s="1"/>
      <c r="AC265" s="1"/>
    </row>
    <row r="266" spans="1:29" ht="15" customHeight="1" x14ac:dyDescent="0.15">
      <c r="B266" s="321"/>
      <c r="C266" s="336" t="s">
        <v>306</v>
      </c>
      <c r="D266" s="197"/>
      <c r="E266" s="197"/>
      <c r="F266" s="323">
        <f t="shared" si="147"/>
        <v>835</v>
      </c>
      <c r="G266" s="139">
        <f t="shared" si="148"/>
        <v>14.610778443113773</v>
      </c>
      <c r="H266" s="139">
        <f t="shared" si="148"/>
        <v>2.1556886227544911</v>
      </c>
      <c r="I266" s="139">
        <f t="shared" si="148"/>
        <v>5.0299401197604787</v>
      </c>
      <c r="J266" s="139">
        <f t="shared" si="148"/>
        <v>7.3053892215568865</v>
      </c>
      <c r="K266" s="139">
        <f t="shared" si="148"/>
        <v>14.251497005988023</v>
      </c>
      <c r="L266" s="139">
        <f t="shared" si="148"/>
        <v>22.395209580838323</v>
      </c>
      <c r="M266" s="139">
        <f t="shared" si="148"/>
        <v>34.251497005988021</v>
      </c>
      <c r="N266" s="139">
        <f t="shared" si="146"/>
        <v>100</v>
      </c>
      <c r="O266" s="7"/>
      <c r="W266" s="44"/>
      <c r="Y266" s="44"/>
      <c r="Z266" s="44"/>
      <c r="AA266" s="1"/>
      <c r="AB266" s="1"/>
      <c r="AC266" s="1"/>
    </row>
    <row r="267" spans="1:29" ht="30.95" customHeight="1" x14ac:dyDescent="0.15">
      <c r="B267" s="324"/>
      <c r="C267" s="477" t="s">
        <v>618</v>
      </c>
      <c r="D267" s="471"/>
      <c r="E267" s="471"/>
      <c r="F267" s="325">
        <f t="shared" si="147"/>
        <v>835</v>
      </c>
      <c r="G267" s="5">
        <f t="shared" si="148"/>
        <v>4.431137724550898</v>
      </c>
      <c r="H267" s="5">
        <f t="shared" si="148"/>
        <v>0.5988023952095809</v>
      </c>
      <c r="I267" s="5">
        <f t="shared" si="148"/>
        <v>2.2754491017964074</v>
      </c>
      <c r="J267" s="5">
        <f t="shared" si="148"/>
        <v>2.9940119760479043</v>
      </c>
      <c r="K267" s="5">
        <f t="shared" si="148"/>
        <v>7.5449101796407181</v>
      </c>
      <c r="L267" s="5">
        <f t="shared" si="148"/>
        <v>62.994011976047901</v>
      </c>
      <c r="M267" s="5">
        <f t="shared" si="148"/>
        <v>19.161676646706589</v>
      </c>
      <c r="N267" s="5">
        <f t="shared" si="146"/>
        <v>100</v>
      </c>
      <c r="O267" s="7"/>
      <c r="W267" s="44"/>
      <c r="Y267" s="44"/>
      <c r="Z267" s="44"/>
      <c r="AA267" s="1"/>
      <c r="AB267" s="1"/>
      <c r="AC267" s="1"/>
    </row>
    <row r="268" spans="1:29" ht="15" customHeight="1" x14ac:dyDescent="0.15">
      <c r="C268" s="1"/>
      <c r="D268" s="1"/>
      <c r="E268" s="1"/>
      <c r="H268" s="7"/>
      <c r="O268" s="7"/>
      <c r="W268" s="44"/>
      <c r="Y268" s="44"/>
      <c r="Z268" s="44"/>
      <c r="AA268" s="1"/>
      <c r="AB268" s="1"/>
      <c r="AC268" s="1"/>
    </row>
    <row r="269" spans="1:29" ht="15" customHeight="1" x14ac:dyDescent="0.15">
      <c r="A269" s="1" t="s">
        <v>639</v>
      </c>
      <c r="C269" s="1"/>
      <c r="D269" s="1"/>
      <c r="E269" s="1"/>
      <c r="H269" s="7"/>
      <c r="O269" s="7"/>
      <c r="W269" s="44"/>
      <c r="Y269" s="44"/>
      <c r="Z269" s="44"/>
      <c r="AA269" s="1"/>
      <c r="AB269" s="1"/>
      <c r="AC269" s="1"/>
    </row>
    <row r="270" spans="1:29" ht="22.5" x14ac:dyDescent="0.15">
      <c r="B270" s="260"/>
      <c r="C270" s="28" t="s">
        <v>390</v>
      </c>
      <c r="D270" s="28"/>
      <c r="E270" s="28"/>
      <c r="F270" s="145"/>
      <c r="G270" s="120" t="s">
        <v>113</v>
      </c>
      <c r="H270" s="120" t="s">
        <v>98</v>
      </c>
      <c r="I270" s="120" t="s">
        <v>97</v>
      </c>
      <c r="J270" s="120" t="s">
        <v>96</v>
      </c>
      <c r="K270" s="120" t="s">
        <v>95</v>
      </c>
      <c r="L270" s="120" t="s">
        <v>165</v>
      </c>
      <c r="M270" s="121" t="s">
        <v>586</v>
      </c>
      <c r="N270" s="120" t="s">
        <v>4</v>
      </c>
      <c r="O270" s="118" t="s">
        <v>587</v>
      </c>
      <c r="P270" s="118" t="s">
        <v>588</v>
      </c>
      <c r="W270" s="44"/>
      <c r="Y270" s="44"/>
      <c r="Z270" s="44"/>
      <c r="AA270" s="1"/>
      <c r="AB270" s="1"/>
      <c r="AC270" s="1"/>
    </row>
    <row r="271" spans="1:29" ht="15" customHeight="1" x14ac:dyDescent="0.15">
      <c r="B271" s="316" t="s">
        <v>2</v>
      </c>
      <c r="C271" s="34" t="s">
        <v>492</v>
      </c>
      <c r="F271" s="74"/>
      <c r="G271" s="17">
        <v>26</v>
      </c>
      <c r="H271" s="17">
        <v>6</v>
      </c>
      <c r="I271" s="17">
        <v>12</v>
      </c>
      <c r="J271" s="17">
        <v>27</v>
      </c>
      <c r="K271" s="17">
        <v>52</v>
      </c>
      <c r="L271" s="17">
        <v>894</v>
      </c>
      <c r="M271" s="17">
        <v>84</v>
      </c>
      <c r="N271" s="17">
        <f t="shared" ref="N271:N300" si="149">SUM(G271:M271)</f>
        <v>1101</v>
      </c>
      <c r="O271" s="146">
        <v>0.36578171091445427</v>
      </c>
      <c r="P271" s="17">
        <v>17</v>
      </c>
      <c r="W271" s="44"/>
      <c r="Y271" s="44"/>
      <c r="Z271" s="44"/>
      <c r="AA271" s="1"/>
      <c r="AB271" s="1"/>
      <c r="AC271" s="1"/>
    </row>
    <row r="272" spans="1:29" ht="15" customHeight="1" x14ac:dyDescent="0.15">
      <c r="B272" s="317"/>
      <c r="C272" s="34" t="s">
        <v>493</v>
      </c>
      <c r="F272" s="75"/>
      <c r="G272" s="18">
        <v>17</v>
      </c>
      <c r="H272" s="18">
        <v>14</v>
      </c>
      <c r="I272" s="18">
        <v>11</v>
      </c>
      <c r="J272" s="18">
        <v>31</v>
      </c>
      <c r="K272" s="18">
        <v>72</v>
      </c>
      <c r="L272" s="18">
        <v>872</v>
      </c>
      <c r="M272" s="18">
        <v>84</v>
      </c>
      <c r="N272" s="18">
        <f t="shared" si="149"/>
        <v>1101</v>
      </c>
      <c r="O272" s="147">
        <v>0.34218289085545722</v>
      </c>
      <c r="P272" s="18">
        <v>11</v>
      </c>
      <c r="W272" s="44"/>
      <c r="Y272" s="44"/>
      <c r="Z272" s="44"/>
      <c r="AA272" s="1"/>
      <c r="AB272" s="1"/>
      <c r="AC272" s="1"/>
    </row>
    <row r="273" spans="2:29" ht="15" customHeight="1" x14ac:dyDescent="0.15">
      <c r="B273" s="317"/>
      <c r="C273" s="34" t="s">
        <v>494</v>
      </c>
      <c r="F273" s="75"/>
      <c r="G273" s="18">
        <v>7</v>
      </c>
      <c r="H273" s="18">
        <v>0</v>
      </c>
      <c r="I273" s="18">
        <v>5</v>
      </c>
      <c r="J273" s="18">
        <v>3</v>
      </c>
      <c r="K273" s="18">
        <v>37</v>
      </c>
      <c r="L273" s="18">
        <v>965</v>
      </c>
      <c r="M273" s="18">
        <v>84</v>
      </c>
      <c r="N273" s="18">
        <f t="shared" si="149"/>
        <v>1101</v>
      </c>
      <c r="O273" s="147">
        <v>0.10521140609636184</v>
      </c>
      <c r="P273" s="18">
        <v>9</v>
      </c>
      <c r="W273" s="44"/>
      <c r="Y273" s="44"/>
      <c r="Z273" s="44"/>
      <c r="AA273" s="1"/>
      <c r="AB273" s="1"/>
      <c r="AC273" s="1"/>
    </row>
    <row r="274" spans="2:29" ht="15" customHeight="1" x14ac:dyDescent="0.15">
      <c r="B274" s="317"/>
      <c r="C274" s="34" t="s">
        <v>619</v>
      </c>
      <c r="F274" s="75"/>
      <c r="G274" s="18">
        <v>26</v>
      </c>
      <c r="H274" s="18">
        <v>23</v>
      </c>
      <c r="I274" s="18">
        <v>42</v>
      </c>
      <c r="J274" s="18">
        <v>116</v>
      </c>
      <c r="K274" s="18">
        <v>177</v>
      </c>
      <c r="L274" s="18">
        <v>632</v>
      </c>
      <c r="M274" s="18">
        <v>85</v>
      </c>
      <c r="N274" s="18">
        <f t="shared" si="149"/>
        <v>1101</v>
      </c>
      <c r="O274" s="147">
        <v>0.76377952755905509</v>
      </c>
      <c r="P274" s="18">
        <v>9</v>
      </c>
      <c r="W274" s="44"/>
      <c r="Y274" s="44"/>
      <c r="Z274" s="44"/>
      <c r="AA274" s="1"/>
      <c r="AB274" s="1"/>
      <c r="AC274" s="1"/>
    </row>
    <row r="275" spans="2:29" ht="15" customHeight="1" x14ac:dyDescent="0.15">
      <c r="B275" s="317"/>
      <c r="C275" s="34" t="s">
        <v>495</v>
      </c>
      <c r="F275" s="75"/>
      <c r="G275" s="18">
        <v>9</v>
      </c>
      <c r="H275" s="18">
        <v>6</v>
      </c>
      <c r="I275" s="18">
        <v>31</v>
      </c>
      <c r="J275" s="18">
        <v>97</v>
      </c>
      <c r="K275" s="18">
        <v>202</v>
      </c>
      <c r="L275" s="18">
        <v>671</v>
      </c>
      <c r="M275" s="18">
        <v>85</v>
      </c>
      <c r="N275" s="18">
        <f t="shared" si="149"/>
        <v>1101</v>
      </c>
      <c r="O275" s="147">
        <v>0.55807086614173229</v>
      </c>
      <c r="P275" s="18">
        <v>9</v>
      </c>
      <c r="W275" s="44"/>
      <c r="Y275" s="44"/>
      <c r="Z275" s="44"/>
      <c r="AA275" s="1"/>
      <c r="AB275" s="1"/>
      <c r="AC275" s="1"/>
    </row>
    <row r="276" spans="2:29" ht="15" customHeight="1" x14ac:dyDescent="0.15">
      <c r="B276" s="317"/>
      <c r="C276" s="34" t="s">
        <v>499</v>
      </c>
      <c r="F276" s="75"/>
      <c r="G276" s="18">
        <v>5</v>
      </c>
      <c r="H276" s="18">
        <v>8</v>
      </c>
      <c r="I276" s="18">
        <v>21</v>
      </c>
      <c r="J276" s="18">
        <v>59</v>
      </c>
      <c r="K276" s="18">
        <v>149</v>
      </c>
      <c r="L276" s="18">
        <v>774</v>
      </c>
      <c r="M276" s="18">
        <v>85</v>
      </c>
      <c r="N276" s="18">
        <f t="shared" si="149"/>
        <v>1101</v>
      </c>
      <c r="O276" s="147">
        <v>0.38484251968503935</v>
      </c>
      <c r="P276" s="18">
        <v>7</v>
      </c>
      <c r="W276" s="44"/>
      <c r="Y276" s="44"/>
      <c r="Z276" s="44"/>
      <c r="AA276" s="1"/>
      <c r="AB276" s="1"/>
      <c r="AC276" s="1"/>
    </row>
    <row r="277" spans="2:29" ht="15" customHeight="1" x14ac:dyDescent="0.15">
      <c r="B277" s="317"/>
      <c r="C277" s="34" t="s">
        <v>620</v>
      </c>
      <c r="F277" s="75"/>
      <c r="G277" s="18">
        <v>0</v>
      </c>
      <c r="H277" s="18">
        <v>0</v>
      </c>
      <c r="I277" s="18">
        <v>0</v>
      </c>
      <c r="J277" s="18">
        <v>6</v>
      </c>
      <c r="K277" s="18">
        <v>9</v>
      </c>
      <c r="L277" s="18">
        <v>1001</v>
      </c>
      <c r="M277" s="18">
        <v>85</v>
      </c>
      <c r="N277" s="18">
        <f t="shared" si="149"/>
        <v>1101</v>
      </c>
      <c r="O277" s="147">
        <v>2.0669291338582679E-2</v>
      </c>
      <c r="P277" s="18">
        <v>2</v>
      </c>
      <c r="W277" s="44"/>
      <c r="Y277" s="44"/>
      <c r="Z277" s="44"/>
      <c r="AA277" s="1"/>
      <c r="AB277" s="1"/>
      <c r="AC277" s="1"/>
    </row>
    <row r="278" spans="2:29" ht="15" customHeight="1" x14ac:dyDescent="0.15">
      <c r="B278" s="317"/>
      <c r="C278" s="34" t="s">
        <v>621</v>
      </c>
      <c r="F278" s="75"/>
      <c r="G278" s="18">
        <v>5</v>
      </c>
      <c r="H278" s="18">
        <v>15</v>
      </c>
      <c r="I278" s="18">
        <v>22</v>
      </c>
      <c r="J278" s="18">
        <v>60</v>
      </c>
      <c r="K278" s="18">
        <v>169</v>
      </c>
      <c r="L278" s="18">
        <v>745</v>
      </c>
      <c r="M278" s="18">
        <v>85</v>
      </c>
      <c r="N278" s="18">
        <f t="shared" si="149"/>
        <v>1101</v>
      </c>
      <c r="O278" s="147">
        <v>0.4360236220472441</v>
      </c>
      <c r="P278" s="18">
        <v>8</v>
      </c>
      <c r="W278" s="44"/>
      <c r="Y278" s="44"/>
      <c r="Z278" s="44"/>
      <c r="AA278" s="1"/>
      <c r="AB278" s="1"/>
      <c r="AC278" s="1"/>
    </row>
    <row r="279" spans="2:29" ht="15" customHeight="1" x14ac:dyDescent="0.15">
      <c r="B279" s="317"/>
      <c r="C279" s="34" t="s">
        <v>498</v>
      </c>
      <c r="F279" s="75"/>
      <c r="G279" s="18">
        <v>16</v>
      </c>
      <c r="H279" s="18">
        <v>6</v>
      </c>
      <c r="I279" s="18">
        <v>18</v>
      </c>
      <c r="J279" s="18">
        <v>37</v>
      </c>
      <c r="K279" s="18">
        <v>156</v>
      </c>
      <c r="L279" s="18">
        <v>783</v>
      </c>
      <c r="M279" s="18">
        <v>85</v>
      </c>
      <c r="N279" s="18">
        <f t="shared" si="149"/>
        <v>1101</v>
      </c>
      <c r="O279" s="147">
        <v>0.47539370078740156</v>
      </c>
      <c r="P279" s="18">
        <v>31</v>
      </c>
      <c r="W279" s="44"/>
      <c r="Y279" s="44"/>
      <c r="Z279" s="44"/>
      <c r="AA279" s="1"/>
      <c r="AB279" s="1"/>
      <c r="AC279" s="1"/>
    </row>
    <row r="280" spans="2:29" ht="15" customHeight="1" x14ac:dyDescent="0.15">
      <c r="B280" s="317"/>
      <c r="C280" s="34" t="s">
        <v>622</v>
      </c>
      <c r="F280" s="75"/>
      <c r="G280" s="18">
        <v>3</v>
      </c>
      <c r="H280" s="18">
        <v>1</v>
      </c>
      <c r="I280" s="18">
        <v>5</v>
      </c>
      <c r="J280" s="18">
        <v>7</v>
      </c>
      <c r="K280" s="18">
        <v>39</v>
      </c>
      <c r="L280" s="18">
        <v>961</v>
      </c>
      <c r="M280" s="18">
        <v>85</v>
      </c>
      <c r="N280" s="18">
        <f t="shared" si="149"/>
        <v>1101</v>
      </c>
      <c r="O280" s="147">
        <v>8.9566929133858261E-2</v>
      </c>
      <c r="P280" s="18">
        <v>8</v>
      </c>
      <c r="W280" s="44"/>
      <c r="Y280" s="44"/>
      <c r="Z280" s="44"/>
      <c r="AA280" s="1"/>
      <c r="AB280" s="1"/>
      <c r="AC280" s="1"/>
    </row>
    <row r="281" spans="2:29" ht="15" customHeight="1" x14ac:dyDescent="0.15">
      <c r="B281" s="317"/>
      <c r="C281" s="34" t="s">
        <v>623</v>
      </c>
      <c r="F281" s="75"/>
      <c r="G281" s="18">
        <v>2</v>
      </c>
      <c r="H281" s="18">
        <v>0</v>
      </c>
      <c r="I281" s="18">
        <v>7</v>
      </c>
      <c r="J281" s="18">
        <v>38</v>
      </c>
      <c r="K281" s="18">
        <v>155</v>
      </c>
      <c r="L281" s="18">
        <v>814</v>
      </c>
      <c r="M281" s="18">
        <v>85</v>
      </c>
      <c r="N281" s="18">
        <f t="shared" si="149"/>
        <v>1101</v>
      </c>
      <c r="O281" s="147">
        <v>0.25984251968503935</v>
      </c>
      <c r="P281" s="18">
        <v>6</v>
      </c>
      <c r="W281" s="44"/>
      <c r="Y281" s="44"/>
      <c r="Z281" s="44"/>
      <c r="AA281" s="1"/>
      <c r="AB281" s="1"/>
      <c r="AC281" s="1"/>
    </row>
    <row r="282" spans="2:29" ht="15" customHeight="1" x14ac:dyDescent="0.15">
      <c r="B282" s="317"/>
      <c r="C282" s="34" t="s">
        <v>610</v>
      </c>
      <c r="F282" s="75"/>
      <c r="G282" s="18">
        <v>3</v>
      </c>
      <c r="H282" s="18">
        <v>0</v>
      </c>
      <c r="I282" s="18">
        <v>7</v>
      </c>
      <c r="J282" s="18">
        <v>14</v>
      </c>
      <c r="K282" s="18">
        <v>27</v>
      </c>
      <c r="L282" s="18">
        <v>965</v>
      </c>
      <c r="M282" s="18">
        <v>85</v>
      </c>
      <c r="N282" s="18">
        <f t="shared" si="149"/>
        <v>1101</v>
      </c>
      <c r="O282" s="147">
        <v>8.9566929133858261E-2</v>
      </c>
      <c r="P282" s="18">
        <v>5</v>
      </c>
      <c r="W282" s="44"/>
      <c r="Y282" s="44"/>
      <c r="Z282" s="44"/>
      <c r="AA282" s="1"/>
      <c r="AB282" s="1"/>
      <c r="AC282" s="1"/>
    </row>
    <row r="283" spans="2:29" ht="15" customHeight="1" x14ac:dyDescent="0.15">
      <c r="B283" s="317"/>
      <c r="C283" s="61" t="s">
        <v>641</v>
      </c>
      <c r="F283" s="75"/>
      <c r="G283" s="18">
        <v>23</v>
      </c>
      <c r="H283" s="18">
        <v>7</v>
      </c>
      <c r="I283" s="18">
        <v>9</v>
      </c>
      <c r="J283" s="18">
        <v>21</v>
      </c>
      <c r="K283" s="18">
        <v>32</v>
      </c>
      <c r="L283" s="18">
        <v>806</v>
      </c>
      <c r="M283" s="18">
        <v>203</v>
      </c>
      <c r="N283" s="18">
        <f t="shared" si="149"/>
        <v>1101</v>
      </c>
      <c r="O283" s="147">
        <v>0.37082405345211583</v>
      </c>
      <c r="P283" s="18">
        <v>39</v>
      </c>
      <c r="W283" s="44"/>
      <c r="Y283" s="44"/>
      <c r="Z283" s="44"/>
      <c r="AA283" s="1"/>
      <c r="AB283" s="1"/>
      <c r="AC283" s="1"/>
    </row>
    <row r="284" spans="2:29" ht="15" customHeight="1" x14ac:dyDescent="0.15">
      <c r="B284" s="317"/>
      <c r="C284" s="336" t="s">
        <v>306</v>
      </c>
      <c r="D284" s="197"/>
      <c r="E284" s="197"/>
      <c r="F284" s="318"/>
      <c r="G284" s="135">
        <v>154</v>
      </c>
      <c r="H284" s="135">
        <v>37</v>
      </c>
      <c r="I284" s="135">
        <v>49</v>
      </c>
      <c r="J284" s="135">
        <v>83</v>
      </c>
      <c r="K284" s="135">
        <v>161</v>
      </c>
      <c r="L284" s="135">
        <v>278</v>
      </c>
      <c r="M284" s="135">
        <v>339</v>
      </c>
      <c r="N284" s="135">
        <f t="shared" si="149"/>
        <v>1101</v>
      </c>
      <c r="O284" s="319">
        <v>2.636482939632546</v>
      </c>
      <c r="P284" s="135">
        <v>39</v>
      </c>
      <c r="W284" s="44"/>
      <c r="Y284" s="44"/>
      <c r="Z284" s="44"/>
      <c r="AA284" s="1"/>
      <c r="AB284" s="1"/>
      <c r="AC284" s="1"/>
    </row>
    <row r="285" spans="2:29" ht="30.95" customHeight="1" x14ac:dyDescent="0.15">
      <c r="B285" s="37"/>
      <c r="C285" s="477" t="s">
        <v>618</v>
      </c>
      <c r="D285" s="471"/>
      <c r="E285" s="471"/>
      <c r="F285" s="76"/>
      <c r="G285" s="19">
        <v>20</v>
      </c>
      <c r="H285" s="19">
        <v>5</v>
      </c>
      <c r="I285" s="19">
        <v>12</v>
      </c>
      <c r="J285" s="19">
        <v>33</v>
      </c>
      <c r="K285" s="19">
        <v>83</v>
      </c>
      <c r="L285" s="19">
        <v>820</v>
      </c>
      <c r="M285" s="19">
        <v>128</v>
      </c>
      <c r="N285" s="19">
        <f t="shared" si="149"/>
        <v>1101</v>
      </c>
      <c r="O285" s="144">
        <v>0.39157245632065774</v>
      </c>
      <c r="P285" s="19">
        <v>17</v>
      </c>
      <c r="W285" s="44"/>
      <c r="Y285" s="44"/>
      <c r="Z285" s="44"/>
      <c r="AA285" s="1"/>
      <c r="AB285" s="1"/>
      <c r="AC285" s="1"/>
    </row>
    <row r="286" spans="2:29" ht="15" customHeight="1" x14ac:dyDescent="0.15">
      <c r="B286" s="316" t="s">
        <v>3</v>
      </c>
      <c r="C286" s="34" t="s">
        <v>492</v>
      </c>
      <c r="F286" s="320">
        <f t="shared" ref="F286:F300" si="150">N271</f>
        <v>1101</v>
      </c>
      <c r="G286" s="3">
        <f t="shared" ref="G286:M300" si="151">G271/$F286*100</f>
        <v>2.3614895549500452</v>
      </c>
      <c r="H286" s="3">
        <f t="shared" si="151"/>
        <v>0.54495912806539504</v>
      </c>
      <c r="I286" s="3">
        <f t="shared" si="151"/>
        <v>1.0899182561307901</v>
      </c>
      <c r="J286" s="3">
        <f t="shared" si="151"/>
        <v>2.4523160762942782</v>
      </c>
      <c r="K286" s="3">
        <f t="shared" si="151"/>
        <v>4.7229791099000904</v>
      </c>
      <c r="L286" s="3">
        <f t="shared" si="151"/>
        <v>81.198910081743875</v>
      </c>
      <c r="M286" s="3">
        <f t="shared" si="151"/>
        <v>7.6294277929155312</v>
      </c>
      <c r="N286" s="3">
        <f t="shared" si="149"/>
        <v>100.00000000000001</v>
      </c>
      <c r="O286" s="7"/>
      <c r="W286" s="44"/>
      <c r="Y286" s="44"/>
      <c r="Z286" s="44"/>
      <c r="AA286" s="1"/>
      <c r="AB286" s="1"/>
      <c r="AC286" s="1"/>
    </row>
    <row r="287" spans="2:29" ht="15" customHeight="1" x14ac:dyDescent="0.15">
      <c r="B287" s="321"/>
      <c r="C287" s="34" t="s">
        <v>493</v>
      </c>
      <c r="F287" s="322">
        <f t="shared" si="150"/>
        <v>1101</v>
      </c>
      <c r="G287" s="4">
        <f t="shared" si="151"/>
        <v>1.5440508628519529</v>
      </c>
      <c r="H287" s="4">
        <f t="shared" si="151"/>
        <v>1.2715712988192553</v>
      </c>
      <c r="I287" s="4">
        <f t="shared" si="151"/>
        <v>0.99909173478655766</v>
      </c>
      <c r="J287" s="4">
        <f t="shared" si="151"/>
        <v>2.8156221616712078</v>
      </c>
      <c r="K287" s="4">
        <f t="shared" si="151"/>
        <v>6.5395095367847409</v>
      </c>
      <c r="L287" s="4">
        <f t="shared" si="151"/>
        <v>79.200726612170754</v>
      </c>
      <c r="M287" s="4">
        <f t="shared" si="151"/>
        <v>7.6294277929155312</v>
      </c>
      <c r="N287" s="4">
        <f t="shared" si="149"/>
        <v>100</v>
      </c>
      <c r="O287" s="7"/>
      <c r="W287" s="44"/>
      <c r="Y287" s="44"/>
      <c r="Z287" s="44"/>
      <c r="AA287" s="1"/>
      <c r="AB287" s="1"/>
      <c r="AC287" s="1"/>
    </row>
    <row r="288" spans="2:29" ht="15" customHeight="1" x14ac:dyDescent="0.15">
      <c r="B288" s="321"/>
      <c r="C288" s="34" t="s">
        <v>494</v>
      </c>
      <c r="F288" s="322">
        <f t="shared" si="150"/>
        <v>1101</v>
      </c>
      <c r="G288" s="4">
        <f t="shared" si="151"/>
        <v>0.63578564940962767</v>
      </c>
      <c r="H288" s="4">
        <f t="shared" si="151"/>
        <v>0</v>
      </c>
      <c r="I288" s="4">
        <f t="shared" si="151"/>
        <v>0.45413260672116262</v>
      </c>
      <c r="J288" s="4">
        <f t="shared" si="151"/>
        <v>0.27247956403269752</v>
      </c>
      <c r="K288" s="4">
        <f t="shared" si="151"/>
        <v>3.3605812897366025</v>
      </c>
      <c r="L288" s="4">
        <f t="shared" si="151"/>
        <v>87.64759309718437</v>
      </c>
      <c r="M288" s="4">
        <f t="shared" si="151"/>
        <v>7.6294277929155312</v>
      </c>
      <c r="N288" s="4">
        <f t="shared" si="149"/>
        <v>100</v>
      </c>
      <c r="O288" s="7"/>
      <c r="W288" s="44"/>
      <c r="Y288" s="44"/>
      <c r="Z288" s="44"/>
      <c r="AA288" s="1"/>
      <c r="AB288" s="1"/>
      <c r="AC288" s="1"/>
    </row>
    <row r="289" spans="1:29" ht="15" customHeight="1" x14ac:dyDescent="0.15">
      <c r="B289" s="321"/>
      <c r="C289" s="34" t="s">
        <v>619</v>
      </c>
      <c r="F289" s="322">
        <f t="shared" si="150"/>
        <v>1101</v>
      </c>
      <c r="G289" s="4">
        <f t="shared" si="151"/>
        <v>2.3614895549500452</v>
      </c>
      <c r="H289" s="4">
        <f t="shared" si="151"/>
        <v>2.0890099909173476</v>
      </c>
      <c r="I289" s="4">
        <f t="shared" si="151"/>
        <v>3.8147138964577656</v>
      </c>
      <c r="J289" s="4">
        <f t="shared" si="151"/>
        <v>10.535876475930973</v>
      </c>
      <c r="K289" s="4">
        <f t="shared" si="151"/>
        <v>16.076294277929154</v>
      </c>
      <c r="L289" s="4">
        <f t="shared" si="151"/>
        <v>57.402361489554956</v>
      </c>
      <c r="M289" s="4">
        <f t="shared" si="151"/>
        <v>7.7202543142597637</v>
      </c>
      <c r="N289" s="4">
        <f t="shared" si="149"/>
        <v>100</v>
      </c>
      <c r="O289" s="7"/>
      <c r="W289" s="44"/>
      <c r="Y289" s="44"/>
      <c r="Z289" s="44"/>
      <c r="AA289" s="1"/>
      <c r="AB289" s="1"/>
      <c r="AC289" s="1"/>
    </row>
    <row r="290" spans="1:29" ht="15" customHeight="1" x14ac:dyDescent="0.15">
      <c r="B290" s="321"/>
      <c r="C290" s="34" t="s">
        <v>495</v>
      </c>
      <c r="F290" s="322">
        <f t="shared" si="150"/>
        <v>1101</v>
      </c>
      <c r="G290" s="4">
        <f t="shared" si="151"/>
        <v>0.81743869209809261</v>
      </c>
      <c r="H290" s="4">
        <f t="shared" si="151"/>
        <v>0.54495912806539504</v>
      </c>
      <c r="I290" s="4">
        <f t="shared" si="151"/>
        <v>2.8156221616712078</v>
      </c>
      <c r="J290" s="4">
        <f t="shared" si="151"/>
        <v>8.810172570390554</v>
      </c>
      <c r="K290" s="4">
        <f t="shared" si="151"/>
        <v>18.346957311534968</v>
      </c>
      <c r="L290" s="4">
        <f t="shared" si="151"/>
        <v>60.944595821980016</v>
      </c>
      <c r="M290" s="4">
        <f t="shared" si="151"/>
        <v>7.7202543142597637</v>
      </c>
      <c r="N290" s="4">
        <f t="shared" si="149"/>
        <v>100</v>
      </c>
      <c r="O290" s="7"/>
      <c r="W290" s="44"/>
      <c r="Y290" s="44"/>
      <c r="Z290" s="44"/>
      <c r="AA290" s="1"/>
      <c r="AB290" s="1"/>
      <c r="AC290" s="1"/>
    </row>
    <row r="291" spans="1:29" ht="15" customHeight="1" x14ac:dyDescent="0.15">
      <c r="B291" s="321"/>
      <c r="C291" s="34" t="s">
        <v>499</v>
      </c>
      <c r="F291" s="322">
        <f t="shared" si="150"/>
        <v>1101</v>
      </c>
      <c r="G291" s="4">
        <f t="shared" si="151"/>
        <v>0.45413260672116262</v>
      </c>
      <c r="H291" s="4">
        <f t="shared" si="151"/>
        <v>0.72661217075386009</v>
      </c>
      <c r="I291" s="4">
        <f t="shared" si="151"/>
        <v>1.9073569482288828</v>
      </c>
      <c r="J291" s="4">
        <f t="shared" si="151"/>
        <v>5.3587647593097181</v>
      </c>
      <c r="K291" s="4">
        <f t="shared" si="151"/>
        <v>13.533151680290645</v>
      </c>
      <c r="L291" s="4">
        <f t="shared" si="151"/>
        <v>70.299727520435979</v>
      </c>
      <c r="M291" s="4">
        <f t="shared" si="151"/>
        <v>7.7202543142597637</v>
      </c>
      <c r="N291" s="4">
        <f t="shared" si="149"/>
        <v>100.00000000000001</v>
      </c>
      <c r="O291" s="7"/>
      <c r="W291" s="44"/>
      <c r="Y291" s="44"/>
      <c r="Z291" s="44"/>
      <c r="AA291" s="1"/>
      <c r="AB291" s="1"/>
      <c r="AC291" s="1"/>
    </row>
    <row r="292" spans="1:29" ht="15" customHeight="1" x14ac:dyDescent="0.15">
      <c r="B292" s="321"/>
      <c r="C292" s="34" t="s">
        <v>620</v>
      </c>
      <c r="F292" s="322">
        <f t="shared" si="150"/>
        <v>1101</v>
      </c>
      <c r="G292" s="4">
        <f t="shared" si="151"/>
        <v>0</v>
      </c>
      <c r="H292" s="4">
        <f t="shared" si="151"/>
        <v>0</v>
      </c>
      <c r="I292" s="4">
        <f t="shared" si="151"/>
        <v>0</v>
      </c>
      <c r="J292" s="4">
        <f t="shared" si="151"/>
        <v>0.54495912806539504</v>
      </c>
      <c r="K292" s="4">
        <f t="shared" si="151"/>
        <v>0.81743869209809261</v>
      </c>
      <c r="L292" s="4">
        <f t="shared" si="151"/>
        <v>90.917347865576744</v>
      </c>
      <c r="M292" s="4">
        <f t="shared" si="151"/>
        <v>7.7202543142597637</v>
      </c>
      <c r="N292" s="4">
        <f t="shared" si="149"/>
        <v>100</v>
      </c>
      <c r="O292" s="7"/>
      <c r="W292" s="44"/>
      <c r="Y292" s="44"/>
      <c r="Z292" s="44"/>
      <c r="AA292" s="1"/>
      <c r="AB292" s="1"/>
      <c r="AC292" s="1"/>
    </row>
    <row r="293" spans="1:29" ht="15" customHeight="1" x14ac:dyDescent="0.15">
      <c r="B293" s="321"/>
      <c r="C293" s="34" t="s">
        <v>621</v>
      </c>
      <c r="F293" s="322">
        <f t="shared" si="150"/>
        <v>1101</v>
      </c>
      <c r="G293" s="4">
        <f t="shared" si="151"/>
        <v>0.45413260672116262</v>
      </c>
      <c r="H293" s="4">
        <f t="shared" si="151"/>
        <v>1.3623978201634876</v>
      </c>
      <c r="I293" s="4">
        <f t="shared" si="151"/>
        <v>1.9981834695731153</v>
      </c>
      <c r="J293" s="4">
        <f t="shared" si="151"/>
        <v>5.4495912806539506</v>
      </c>
      <c r="K293" s="4">
        <f t="shared" si="151"/>
        <v>15.349682107175294</v>
      </c>
      <c r="L293" s="4">
        <f t="shared" si="151"/>
        <v>67.665758401453218</v>
      </c>
      <c r="M293" s="4">
        <f t="shared" si="151"/>
        <v>7.7202543142597637</v>
      </c>
      <c r="N293" s="4">
        <f t="shared" si="149"/>
        <v>99.999999999999986</v>
      </c>
      <c r="O293" s="7"/>
      <c r="W293" s="44"/>
      <c r="Y293" s="44"/>
      <c r="Z293" s="44"/>
      <c r="AA293" s="1"/>
      <c r="AB293" s="1"/>
      <c r="AC293" s="1"/>
    </row>
    <row r="294" spans="1:29" ht="15" customHeight="1" x14ac:dyDescent="0.15">
      <c r="B294" s="321"/>
      <c r="C294" s="34" t="s">
        <v>498</v>
      </c>
      <c r="F294" s="322">
        <f t="shared" si="150"/>
        <v>1101</v>
      </c>
      <c r="G294" s="4">
        <f t="shared" si="151"/>
        <v>1.4532243415077202</v>
      </c>
      <c r="H294" s="4">
        <f t="shared" si="151"/>
        <v>0.54495912806539504</v>
      </c>
      <c r="I294" s="4">
        <f t="shared" si="151"/>
        <v>1.6348773841961852</v>
      </c>
      <c r="J294" s="4">
        <f t="shared" si="151"/>
        <v>3.3605812897366025</v>
      </c>
      <c r="K294" s="4">
        <f t="shared" si="151"/>
        <v>14.168937329700274</v>
      </c>
      <c r="L294" s="4">
        <f t="shared" si="151"/>
        <v>71.117166212534059</v>
      </c>
      <c r="M294" s="4">
        <f t="shared" si="151"/>
        <v>7.7202543142597637</v>
      </c>
      <c r="N294" s="4">
        <f t="shared" si="149"/>
        <v>100</v>
      </c>
      <c r="O294" s="7"/>
      <c r="W294" s="44"/>
      <c r="Y294" s="44"/>
      <c r="Z294" s="44"/>
      <c r="AA294" s="1"/>
      <c r="AB294" s="1"/>
      <c r="AC294" s="1"/>
    </row>
    <row r="295" spans="1:29" ht="15" customHeight="1" x14ac:dyDescent="0.15">
      <c r="B295" s="321"/>
      <c r="C295" s="34" t="s">
        <v>622</v>
      </c>
      <c r="F295" s="322">
        <f t="shared" si="150"/>
        <v>1101</v>
      </c>
      <c r="G295" s="4">
        <f t="shared" si="151"/>
        <v>0.27247956403269752</v>
      </c>
      <c r="H295" s="4">
        <f t="shared" si="151"/>
        <v>9.0826521344232511E-2</v>
      </c>
      <c r="I295" s="4">
        <f t="shared" si="151"/>
        <v>0.45413260672116262</v>
      </c>
      <c r="J295" s="4">
        <f t="shared" si="151"/>
        <v>0.63578564940962767</v>
      </c>
      <c r="K295" s="4">
        <f t="shared" si="151"/>
        <v>3.5422343324250685</v>
      </c>
      <c r="L295" s="4">
        <f t="shared" si="151"/>
        <v>87.28428701180745</v>
      </c>
      <c r="M295" s="4">
        <f t="shared" si="151"/>
        <v>7.7202543142597637</v>
      </c>
      <c r="N295" s="4">
        <f t="shared" si="149"/>
        <v>100</v>
      </c>
      <c r="O295" s="7"/>
      <c r="W295" s="44"/>
      <c r="Y295" s="44"/>
      <c r="Z295" s="44"/>
      <c r="AA295" s="1"/>
      <c r="AB295" s="1"/>
      <c r="AC295" s="1"/>
    </row>
    <row r="296" spans="1:29" ht="15" customHeight="1" x14ac:dyDescent="0.15">
      <c r="B296" s="321"/>
      <c r="C296" s="34" t="s">
        <v>623</v>
      </c>
      <c r="F296" s="322">
        <f t="shared" si="150"/>
        <v>1101</v>
      </c>
      <c r="G296" s="4">
        <f t="shared" si="151"/>
        <v>0.18165304268846502</v>
      </c>
      <c r="H296" s="4">
        <f t="shared" si="151"/>
        <v>0</v>
      </c>
      <c r="I296" s="4">
        <f t="shared" si="151"/>
        <v>0.63578564940962767</v>
      </c>
      <c r="J296" s="4">
        <f t="shared" si="151"/>
        <v>3.4514078110808359</v>
      </c>
      <c r="K296" s="4">
        <f t="shared" si="151"/>
        <v>14.07811080835604</v>
      </c>
      <c r="L296" s="4">
        <f t="shared" si="151"/>
        <v>73.932788374205273</v>
      </c>
      <c r="M296" s="4">
        <f t="shared" si="151"/>
        <v>7.7202543142597637</v>
      </c>
      <c r="N296" s="4">
        <f t="shared" si="149"/>
        <v>100</v>
      </c>
      <c r="O296" s="7"/>
      <c r="W296" s="44"/>
      <c r="Y296" s="44"/>
      <c r="Z296" s="44"/>
      <c r="AA296" s="1"/>
      <c r="AB296" s="1"/>
      <c r="AC296" s="1"/>
    </row>
    <row r="297" spans="1:29" ht="15" customHeight="1" x14ac:dyDescent="0.15">
      <c r="B297" s="321"/>
      <c r="C297" s="34" t="s">
        <v>610</v>
      </c>
      <c r="F297" s="322">
        <f t="shared" si="150"/>
        <v>1101</v>
      </c>
      <c r="G297" s="4">
        <f t="shared" si="151"/>
        <v>0.27247956403269752</v>
      </c>
      <c r="H297" s="4">
        <f t="shared" si="151"/>
        <v>0</v>
      </c>
      <c r="I297" s="4">
        <f t="shared" si="151"/>
        <v>0.63578564940962767</v>
      </c>
      <c r="J297" s="4">
        <f t="shared" si="151"/>
        <v>1.2715712988192553</v>
      </c>
      <c r="K297" s="4">
        <f t="shared" si="151"/>
        <v>2.4523160762942782</v>
      </c>
      <c r="L297" s="4">
        <f t="shared" si="151"/>
        <v>87.64759309718437</v>
      </c>
      <c r="M297" s="4">
        <f t="shared" si="151"/>
        <v>7.7202543142597637</v>
      </c>
      <c r="N297" s="4">
        <f t="shared" si="149"/>
        <v>99.999999999999986</v>
      </c>
      <c r="O297" s="7"/>
      <c r="W297" s="44"/>
      <c r="Y297" s="44"/>
      <c r="Z297" s="44"/>
      <c r="AA297" s="1"/>
      <c r="AB297" s="1"/>
      <c r="AC297" s="1"/>
    </row>
    <row r="298" spans="1:29" ht="15" customHeight="1" x14ac:dyDescent="0.15">
      <c r="B298" s="321"/>
      <c r="C298" s="61" t="s">
        <v>641</v>
      </c>
      <c r="F298" s="322">
        <f t="shared" si="150"/>
        <v>1101</v>
      </c>
      <c r="G298" s="4">
        <f t="shared" si="151"/>
        <v>2.0890099909173476</v>
      </c>
      <c r="H298" s="4">
        <f t="shared" si="151"/>
        <v>0.63578564940962767</v>
      </c>
      <c r="I298" s="4">
        <f t="shared" si="151"/>
        <v>0.81743869209809261</v>
      </c>
      <c r="J298" s="4">
        <f t="shared" si="151"/>
        <v>1.9073569482288828</v>
      </c>
      <c r="K298" s="4">
        <f t="shared" si="151"/>
        <v>2.9064486830154403</v>
      </c>
      <c r="L298" s="4">
        <f t="shared" si="151"/>
        <v>73.206176203451406</v>
      </c>
      <c r="M298" s="4">
        <f t="shared" si="151"/>
        <v>18.437783832879202</v>
      </c>
      <c r="N298" s="4">
        <f t="shared" si="149"/>
        <v>100</v>
      </c>
      <c r="O298" s="7"/>
      <c r="W298" s="44"/>
      <c r="Y298" s="44"/>
      <c r="Z298" s="44"/>
      <c r="AA298" s="1"/>
      <c r="AB298" s="1"/>
      <c r="AC298" s="1"/>
    </row>
    <row r="299" spans="1:29" ht="15" customHeight="1" x14ac:dyDescent="0.15">
      <c r="B299" s="321"/>
      <c r="C299" s="336" t="s">
        <v>306</v>
      </c>
      <c r="D299" s="197"/>
      <c r="E299" s="197"/>
      <c r="F299" s="323">
        <f t="shared" si="150"/>
        <v>1101</v>
      </c>
      <c r="G299" s="139">
        <f t="shared" si="151"/>
        <v>13.987284287011809</v>
      </c>
      <c r="H299" s="139">
        <f t="shared" si="151"/>
        <v>3.3605812897366025</v>
      </c>
      <c r="I299" s="139">
        <f t="shared" si="151"/>
        <v>4.4504995458673928</v>
      </c>
      <c r="J299" s="139">
        <f t="shared" si="151"/>
        <v>7.5386012715712987</v>
      </c>
      <c r="K299" s="139">
        <f t="shared" si="151"/>
        <v>14.623069936421434</v>
      </c>
      <c r="L299" s="139">
        <f t="shared" si="151"/>
        <v>25.24977293369664</v>
      </c>
      <c r="M299" s="139">
        <f t="shared" si="151"/>
        <v>30.790190735694821</v>
      </c>
      <c r="N299" s="139">
        <f t="shared" si="149"/>
        <v>100</v>
      </c>
      <c r="O299" s="7"/>
      <c r="W299" s="44"/>
      <c r="Y299" s="44"/>
      <c r="Z299" s="44"/>
      <c r="AA299" s="1"/>
      <c r="AB299" s="1"/>
      <c r="AC299" s="1"/>
    </row>
    <row r="300" spans="1:29" ht="30.95" customHeight="1" x14ac:dyDescent="0.15">
      <c r="B300" s="324"/>
      <c r="C300" s="477" t="s">
        <v>618</v>
      </c>
      <c r="D300" s="471"/>
      <c r="E300" s="471"/>
      <c r="F300" s="325">
        <f t="shared" si="150"/>
        <v>1101</v>
      </c>
      <c r="G300" s="5">
        <f t="shared" si="151"/>
        <v>1.8165304268846505</v>
      </c>
      <c r="H300" s="5">
        <f t="shared" si="151"/>
        <v>0.45413260672116262</v>
      </c>
      <c r="I300" s="5">
        <f t="shared" si="151"/>
        <v>1.0899182561307901</v>
      </c>
      <c r="J300" s="5">
        <f t="shared" si="151"/>
        <v>2.9972752043596729</v>
      </c>
      <c r="K300" s="5">
        <f t="shared" si="151"/>
        <v>7.5386012715712987</v>
      </c>
      <c r="L300" s="5">
        <f t="shared" si="151"/>
        <v>74.47774750227066</v>
      </c>
      <c r="M300" s="5">
        <f t="shared" si="151"/>
        <v>11.625794732061761</v>
      </c>
      <c r="N300" s="5">
        <f t="shared" si="149"/>
        <v>100</v>
      </c>
      <c r="O300" s="7"/>
      <c r="W300" s="44"/>
      <c r="Y300" s="44"/>
      <c r="Z300" s="44"/>
      <c r="AA300" s="1"/>
      <c r="AB300" s="1"/>
      <c r="AC300" s="1"/>
    </row>
    <row r="301" spans="1:29" ht="15" customHeight="1" x14ac:dyDescent="0.15">
      <c r="C301" s="1"/>
      <c r="D301" s="1"/>
      <c r="E301" s="1"/>
      <c r="H301" s="7"/>
      <c r="O301" s="7"/>
      <c r="W301" s="44"/>
      <c r="Y301" s="44"/>
      <c r="Z301" s="44"/>
      <c r="AA301" s="1"/>
      <c r="AB301" s="1"/>
      <c r="AC301" s="1"/>
    </row>
    <row r="302" spans="1:29" ht="15" customHeight="1" x14ac:dyDescent="0.15">
      <c r="A302" s="1" t="s">
        <v>639</v>
      </c>
      <c r="C302" s="1"/>
      <c r="D302" s="1"/>
      <c r="N302" s="7"/>
      <c r="W302" s="44"/>
      <c r="Y302" s="44"/>
      <c r="Z302" s="44"/>
      <c r="AA302" s="1"/>
      <c r="AB302" s="1"/>
      <c r="AC302" s="1"/>
    </row>
    <row r="303" spans="1:29" ht="22.5" x14ac:dyDescent="0.15">
      <c r="B303" s="260"/>
      <c r="C303" s="28" t="s">
        <v>186</v>
      </c>
      <c r="D303" s="28"/>
      <c r="E303" s="28"/>
      <c r="F303" s="145"/>
      <c r="G303" s="120" t="s">
        <v>113</v>
      </c>
      <c r="H303" s="120" t="s">
        <v>98</v>
      </c>
      <c r="I303" s="120" t="s">
        <v>97</v>
      </c>
      <c r="J303" s="120" t="s">
        <v>96</v>
      </c>
      <c r="K303" s="120" t="s">
        <v>95</v>
      </c>
      <c r="L303" s="120" t="s">
        <v>165</v>
      </c>
      <c r="M303" s="121" t="s">
        <v>586</v>
      </c>
      <c r="N303" s="120" t="s">
        <v>4</v>
      </c>
      <c r="O303" s="118" t="s">
        <v>587</v>
      </c>
      <c r="P303" s="118" t="s">
        <v>588</v>
      </c>
      <c r="W303" s="44"/>
      <c r="Y303" s="44"/>
      <c r="Z303" s="44"/>
      <c r="AA303" s="1"/>
      <c r="AB303" s="1"/>
      <c r="AC303" s="1"/>
    </row>
    <row r="304" spans="1:29" ht="15" customHeight="1" x14ac:dyDescent="0.15">
      <c r="B304" s="316" t="s">
        <v>2</v>
      </c>
      <c r="C304" s="34" t="s">
        <v>492</v>
      </c>
      <c r="F304" s="74"/>
      <c r="G304" s="17">
        <v>23</v>
      </c>
      <c r="H304" s="17">
        <v>4</v>
      </c>
      <c r="I304" s="17">
        <v>7</v>
      </c>
      <c r="J304" s="17">
        <v>24</v>
      </c>
      <c r="K304" s="17">
        <v>31</v>
      </c>
      <c r="L304" s="17">
        <v>784</v>
      </c>
      <c r="M304" s="17">
        <v>82</v>
      </c>
      <c r="N304" s="17">
        <f t="shared" ref="N304:N333" si="152">SUM(G304:M304)</f>
        <v>955</v>
      </c>
      <c r="O304" s="146">
        <v>0.35051546391752575</v>
      </c>
      <c r="P304" s="17">
        <v>17</v>
      </c>
      <c r="W304" s="44"/>
      <c r="Y304" s="44"/>
      <c r="Z304" s="44"/>
      <c r="AA304" s="1"/>
      <c r="AB304" s="1"/>
      <c r="AC304" s="1"/>
    </row>
    <row r="305" spans="2:29" ht="15" customHeight="1" x14ac:dyDescent="0.15">
      <c r="B305" s="317"/>
      <c r="C305" s="34" t="s">
        <v>493</v>
      </c>
      <c r="F305" s="75"/>
      <c r="G305" s="18">
        <v>16</v>
      </c>
      <c r="H305" s="18">
        <v>9</v>
      </c>
      <c r="I305" s="18">
        <v>6</v>
      </c>
      <c r="J305" s="18">
        <v>18</v>
      </c>
      <c r="K305" s="18">
        <v>58</v>
      </c>
      <c r="L305" s="18">
        <v>766</v>
      </c>
      <c r="M305" s="18">
        <v>82</v>
      </c>
      <c r="N305" s="18">
        <f t="shared" si="152"/>
        <v>955</v>
      </c>
      <c r="O305" s="147">
        <v>0.30698739977090495</v>
      </c>
      <c r="P305" s="18">
        <v>11</v>
      </c>
      <c r="W305" s="44"/>
      <c r="Y305" s="44"/>
      <c r="Z305" s="44"/>
      <c r="AA305" s="1"/>
      <c r="AB305" s="1"/>
      <c r="AC305" s="1"/>
    </row>
    <row r="306" spans="2:29" ht="15" customHeight="1" x14ac:dyDescent="0.15">
      <c r="B306" s="317"/>
      <c r="C306" s="34" t="s">
        <v>494</v>
      </c>
      <c r="F306" s="75"/>
      <c r="G306" s="18">
        <v>7</v>
      </c>
      <c r="H306" s="18">
        <v>0</v>
      </c>
      <c r="I306" s="18">
        <v>4</v>
      </c>
      <c r="J306" s="18">
        <v>3</v>
      </c>
      <c r="K306" s="18">
        <v>28</v>
      </c>
      <c r="L306" s="18">
        <v>831</v>
      </c>
      <c r="M306" s="18">
        <v>82</v>
      </c>
      <c r="N306" s="18">
        <f t="shared" si="152"/>
        <v>955</v>
      </c>
      <c r="O306" s="147">
        <v>0.10882016036655212</v>
      </c>
      <c r="P306" s="18">
        <v>9</v>
      </c>
      <c r="W306" s="44"/>
      <c r="Y306" s="44"/>
      <c r="Z306" s="44"/>
      <c r="AA306" s="1"/>
      <c r="AB306" s="1"/>
      <c r="AC306" s="1"/>
    </row>
    <row r="307" spans="2:29" ht="15" customHeight="1" x14ac:dyDescent="0.15">
      <c r="B307" s="317"/>
      <c r="C307" s="34" t="s">
        <v>619</v>
      </c>
      <c r="F307" s="75"/>
      <c r="G307" s="18">
        <v>18</v>
      </c>
      <c r="H307" s="18">
        <v>18</v>
      </c>
      <c r="I307" s="18">
        <v>28</v>
      </c>
      <c r="J307" s="18">
        <v>90</v>
      </c>
      <c r="K307" s="18">
        <v>147</v>
      </c>
      <c r="L307" s="18">
        <v>572</v>
      </c>
      <c r="M307" s="18">
        <v>82</v>
      </c>
      <c r="N307" s="18">
        <f t="shared" si="152"/>
        <v>955</v>
      </c>
      <c r="O307" s="147">
        <v>0.67010309278350511</v>
      </c>
      <c r="P307" s="18">
        <v>9</v>
      </c>
      <c r="W307" s="44"/>
      <c r="Y307" s="44"/>
      <c r="Z307" s="44"/>
      <c r="AA307" s="1"/>
      <c r="AB307" s="1"/>
      <c r="AC307" s="1"/>
    </row>
    <row r="308" spans="2:29" ht="15" customHeight="1" x14ac:dyDescent="0.15">
      <c r="B308" s="317"/>
      <c r="C308" s="34" t="s">
        <v>495</v>
      </c>
      <c r="F308" s="75"/>
      <c r="G308" s="18">
        <v>4</v>
      </c>
      <c r="H308" s="18">
        <v>3</v>
      </c>
      <c r="I308" s="18">
        <v>22</v>
      </c>
      <c r="J308" s="18">
        <v>76</v>
      </c>
      <c r="K308" s="18">
        <v>166</v>
      </c>
      <c r="L308" s="18">
        <v>602</v>
      </c>
      <c r="M308" s="18">
        <v>82</v>
      </c>
      <c r="N308" s="18">
        <f t="shared" si="152"/>
        <v>955</v>
      </c>
      <c r="O308" s="147">
        <v>0.48109965635738833</v>
      </c>
      <c r="P308" s="18">
        <v>8</v>
      </c>
      <c r="W308" s="44"/>
      <c r="Y308" s="44"/>
      <c r="Z308" s="44"/>
      <c r="AA308" s="1"/>
      <c r="AB308" s="1"/>
      <c r="AC308" s="1"/>
    </row>
    <row r="309" spans="2:29" ht="15" customHeight="1" x14ac:dyDescent="0.15">
      <c r="B309" s="317"/>
      <c r="C309" s="34" t="s">
        <v>499</v>
      </c>
      <c r="F309" s="75"/>
      <c r="G309" s="18">
        <v>3</v>
      </c>
      <c r="H309" s="18">
        <v>6</v>
      </c>
      <c r="I309" s="18">
        <v>12</v>
      </c>
      <c r="J309" s="18">
        <v>44</v>
      </c>
      <c r="K309" s="18">
        <v>121</v>
      </c>
      <c r="L309" s="18">
        <v>687</v>
      </c>
      <c r="M309" s="18">
        <v>82</v>
      </c>
      <c r="N309" s="18">
        <f t="shared" si="152"/>
        <v>955</v>
      </c>
      <c r="O309" s="147">
        <v>0.32875143184421535</v>
      </c>
      <c r="P309" s="18">
        <v>7</v>
      </c>
      <c r="W309" s="44"/>
      <c r="Y309" s="44"/>
      <c r="Z309" s="44"/>
      <c r="AA309" s="1"/>
      <c r="AB309" s="1"/>
      <c r="AC309" s="1"/>
    </row>
    <row r="310" spans="2:29" ht="15" customHeight="1" x14ac:dyDescent="0.15">
      <c r="B310" s="317"/>
      <c r="C310" s="34" t="s">
        <v>620</v>
      </c>
      <c r="F310" s="75"/>
      <c r="G310" s="18">
        <v>0</v>
      </c>
      <c r="H310" s="18">
        <v>0</v>
      </c>
      <c r="I310" s="18">
        <v>0</v>
      </c>
      <c r="J310" s="18">
        <v>5</v>
      </c>
      <c r="K310" s="18">
        <v>8</v>
      </c>
      <c r="L310" s="18">
        <v>860</v>
      </c>
      <c r="M310" s="18">
        <v>82</v>
      </c>
      <c r="N310" s="18">
        <f t="shared" si="152"/>
        <v>955</v>
      </c>
      <c r="O310" s="147">
        <v>2.0618556701030927E-2</v>
      </c>
      <c r="P310" s="18">
        <v>2</v>
      </c>
      <c r="W310" s="44"/>
      <c r="Y310" s="44"/>
      <c r="Z310" s="44"/>
      <c r="AA310" s="1"/>
      <c r="AB310" s="1"/>
      <c r="AC310" s="1"/>
    </row>
    <row r="311" spans="2:29" ht="15" customHeight="1" x14ac:dyDescent="0.15">
      <c r="B311" s="317"/>
      <c r="C311" s="34" t="s">
        <v>621</v>
      </c>
      <c r="F311" s="75"/>
      <c r="G311" s="18">
        <v>2</v>
      </c>
      <c r="H311" s="18">
        <v>10</v>
      </c>
      <c r="I311" s="18">
        <v>13</v>
      </c>
      <c r="J311" s="18">
        <v>47</v>
      </c>
      <c r="K311" s="18">
        <v>136</v>
      </c>
      <c r="L311" s="18">
        <v>665</v>
      </c>
      <c r="M311" s="18">
        <v>82</v>
      </c>
      <c r="N311" s="18">
        <f t="shared" si="152"/>
        <v>955</v>
      </c>
      <c r="O311" s="147">
        <v>0.3654066437571592</v>
      </c>
      <c r="P311" s="18">
        <v>5</v>
      </c>
      <c r="W311" s="44"/>
      <c r="Y311" s="44"/>
      <c r="Z311" s="44"/>
      <c r="AA311" s="1"/>
      <c r="AB311" s="1"/>
      <c r="AC311" s="1"/>
    </row>
    <row r="312" spans="2:29" ht="15" customHeight="1" x14ac:dyDescent="0.15">
      <c r="B312" s="317"/>
      <c r="C312" s="34" t="s">
        <v>498</v>
      </c>
      <c r="F312" s="75"/>
      <c r="G312" s="18">
        <v>12</v>
      </c>
      <c r="H312" s="18">
        <v>5</v>
      </c>
      <c r="I312" s="18">
        <v>15</v>
      </c>
      <c r="J312" s="18">
        <v>33</v>
      </c>
      <c r="K312" s="18">
        <v>132</v>
      </c>
      <c r="L312" s="18">
        <v>676</v>
      </c>
      <c r="M312" s="18">
        <v>82</v>
      </c>
      <c r="N312" s="18">
        <f t="shared" si="152"/>
        <v>955</v>
      </c>
      <c r="O312" s="147">
        <v>0.46735395189003437</v>
      </c>
      <c r="P312" s="18">
        <v>31</v>
      </c>
      <c r="W312" s="44"/>
      <c r="Y312" s="44"/>
      <c r="Z312" s="44"/>
      <c r="AA312" s="1"/>
      <c r="AB312" s="1"/>
      <c r="AC312" s="1"/>
    </row>
    <row r="313" spans="2:29" ht="15" customHeight="1" x14ac:dyDescent="0.15">
      <c r="B313" s="317"/>
      <c r="C313" s="34" t="s">
        <v>622</v>
      </c>
      <c r="F313" s="75"/>
      <c r="G313" s="18">
        <v>2</v>
      </c>
      <c r="H313" s="18">
        <v>1</v>
      </c>
      <c r="I313" s="18">
        <v>2</v>
      </c>
      <c r="J313" s="18">
        <v>6</v>
      </c>
      <c r="K313" s="18">
        <v>29</v>
      </c>
      <c r="L313" s="18">
        <v>833</v>
      </c>
      <c r="M313" s="18">
        <v>82</v>
      </c>
      <c r="N313" s="18">
        <f t="shared" si="152"/>
        <v>955</v>
      </c>
      <c r="O313" s="147">
        <v>7.1019473081328749E-2</v>
      </c>
      <c r="P313" s="18">
        <v>6</v>
      </c>
      <c r="W313" s="44"/>
      <c r="Y313" s="44"/>
      <c r="Z313" s="44"/>
      <c r="AA313" s="1"/>
      <c r="AB313" s="1"/>
      <c r="AC313" s="1"/>
    </row>
    <row r="314" spans="2:29" ht="15" customHeight="1" x14ac:dyDescent="0.15">
      <c r="B314" s="317"/>
      <c r="C314" s="34" t="s">
        <v>623</v>
      </c>
      <c r="F314" s="75"/>
      <c r="G314" s="18">
        <v>0</v>
      </c>
      <c r="H314" s="18">
        <v>0</v>
      </c>
      <c r="I314" s="18">
        <v>5</v>
      </c>
      <c r="J314" s="18">
        <v>30</v>
      </c>
      <c r="K314" s="18">
        <v>127</v>
      </c>
      <c r="L314" s="18">
        <v>711</v>
      </c>
      <c r="M314" s="18">
        <v>82</v>
      </c>
      <c r="N314" s="18">
        <f t="shared" si="152"/>
        <v>955</v>
      </c>
      <c r="O314" s="147">
        <v>0.2313860252004582</v>
      </c>
      <c r="P314" s="18">
        <v>3</v>
      </c>
      <c r="W314" s="44"/>
      <c r="Y314" s="44"/>
      <c r="Z314" s="44"/>
      <c r="AA314" s="1"/>
      <c r="AB314" s="1"/>
      <c r="AC314" s="1"/>
    </row>
    <row r="315" spans="2:29" ht="15" customHeight="1" x14ac:dyDescent="0.15">
      <c r="B315" s="317"/>
      <c r="C315" s="34" t="s">
        <v>610</v>
      </c>
      <c r="F315" s="75"/>
      <c r="G315" s="18">
        <v>3</v>
      </c>
      <c r="H315" s="18">
        <v>0</v>
      </c>
      <c r="I315" s="18">
        <v>6</v>
      </c>
      <c r="J315" s="18">
        <v>9</v>
      </c>
      <c r="K315" s="18">
        <v>20</v>
      </c>
      <c r="L315" s="18">
        <v>835</v>
      </c>
      <c r="M315" s="18">
        <v>82</v>
      </c>
      <c r="N315" s="18">
        <f t="shared" si="152"/>
        <v>955</v>
      </c>
      <c r="O315" s="147">
        <v>8.1328751431844218E-2</v>
      </c>
      <c r="P315" s="18">
        <v>5</v>
      </c>
      <c r="W315" s="44"/>
      <c r="Y315" s="44"/>
      <c r="Z315" s="44"/>
      <c r="AA315" s="1"/>
      <c r="AB315" s="1"/>
      <c r="AC315" s="1"/>
    </row>
    <row r="316" spans="2:29" ht="15" customHeight="1" x14ac:dyDescent="0.15">
      <c r="B316" s="317"/>
      <c r="C316" s="61" t="s">
        <v>641</v>
      </c>
      <c r="F316" s="75"/>
      <c r="G316" s="18">
        <v>18</v>
      </c>
      <c r="H316" s="18">
        <v>5</v>
      </c>
      <c r="I316" s="18">
        <v>7</v>
      </c>
      <c r="J316" s="18">
        <v>17</v>
      </c>
      <c r="K316" s="18">
        <v>27</v>
      </c>
      <c r="L316" s="18">
        <v>713</v>
      </c>
      <c r="M316" s="18">
        <v>168</v>
      </c>
      <c r="N316" s="18">
        <f t="shared" si="152"/>
        <v>955</v>
      </c>
      <c r="O316" s="147">
        <v>0.2960609911054638</v>
      </c>
      <c r="P316" s="18">
        <v>19</v>
      </c>
      <c r="W316" s="44"/>
      <c r="Y316" s="44"/>
      <c r="Z316" s="44"/>
      <c r="AA316" s="1"/>
      <c r="AB316" s="1"/>
      <c r="AC316" s="1"/>
    </row>
    <row r="317" spans="2:29" ht="15" customHeight="1" x14ac:dyDescent="0.15">
      <c r="B317" s="317"/>
      <c r="C317" s="336" t="s">
        <v>306</v>
      </c>
      <c r="D317" s="197"/>
      <c r="E317" s="197"/>
      <c r="F317" s="318"/>
      <c r="G317" s="135">
        <v>110</v>
      </c>
      <c r="H317" s="135">
        <v>31</v>
      </c>
      <c r="I317" s="135">
        <v>43</v>
      </c>
      <c r="J317" s="135">
        <v>74</v>
      </c>
      <c r="K317" s="135">
        <v>146</v>
      </c>
      <c r="L317" s="135">
        <v>266</v>
      </c>
      <c r="M317" s="135">
        <v>285</v>
      </c>
      <c r="N317" s="135">
        <f t="shared" si="152"/>
        <v>955</v>
      </c>
      <c r="O317" s="319">
        <v>2.1761194029850746</v>
      </c>
      <c r="P317" s="135">
        <v>27</v>
      </c>
      <c r="W317" s="44"/>
      <c r="Y317" s="44"/>
      <c r="Z317" s="44"/>
      <c r="AA317" s="1"/>
      <c r="AB317" s="1"/>
      <c r="AC317" s="1"/>
    </row>
    <row r="318" spans="2:29" ht="30.95" customHeight="1" x14ac:dyDescent="0.15">
      <c r="B318" s="37"/>
      <c r="C318" s="477" t="s">
        <v>618</v>
      </c>
      <c r="D318" s="471"/>
      <c r="E318" s="471"/>
      <c r="F318" s="76"/>
      <c r="G318" s="19">
        <v>17</v>
      </c>
      <c r="H318" s="19">
        <v>4</v>
      </c>
      <c r="I318" s="19">
        <v>8</v>
      </c>
      <c r="J318" s="19">
        <v>19</v>
      </c>
      <c r="K318" s="19">
        <v>60</v>
      </c>
      <c r="L318" s="19">
        <v>731</v>
      </c>
      <c r="M318" s="19">
        <v>116</v>
      </c>
      <c r="N318" s="19">
        <f t="shared" si="152"/>
        <v>955</v>
      </c>
      <c r="O318" s="144">
        <v>0.35041716328963052</v>
      </c>
      <c r="P318" s="19">
        <v>17</v>
      </c>
      <c r="W318" s="44"/>
      <c r="Y318" s="44"/>
      <c r="Z318" s="44"/>
      <c r="AA318" s="1"/>
      <c r="AB318" s="1"/>
      <c r="AC318" s="1"/>
    </row>
    <row r="319" spans="2:29" ht="15" customHeight="1" x14ac:dyDescent="0.15">
      <c r="B319" s="316" t="s">
        <v>3</v>
      </c>
      <c r="C319" s="34" t="s">
        <v>492</v>
      </c>
      <c r="F319" s="320">
        <f t="shared" ref="F319:F333" si="153">N304</f>
        <v>955</v>
      </c>
      <c r="G319" s="3">
        <f t="shared" ref="G319:M333" si="154">G304/$F319*100</f>
        <v>2.408376963350785</v>
      </c>
      <c r="H319" s="3">
        <f t="shared" si="154"/>
        <v>0.41884816753926707</v>
      </c>
      <c r="I319" s="3">
        <f t="shared" si="154"/>
        <v>0.73298429319371727</v>
      </c>
      <c r="J319" s="3">
        <f t="shared" si="154"/>
        <v>2.5130890052356021</v>
      </c>
      <c r="K319" s="3">
        <f t="shared" si="154"/>
        <v>3.2460732984293195</v>
      </c>
      <c r="L319" s="3">
        <f t="shared" si="154"/>
        <v>82.094240837696333</v>
      </c>
      <c r="M319" s="3">
        <f t="shared" si="154"/>
        <v>8.5863874345549736</v>
      </c>
      <c r="N319" s="3">
        <f t="shared" si="152"/>
        <v>100</v>
      </c>
      <c r="O319" s="7"/>
      <c r="W319" s="44"/>
      <c r="Y319" s="44"/>
      <c r="Z319" s="44"/>
      <c r="AA319" s="1"/>
      <c r="AB319" s="1"/>
      <c r="AC319" s="1"/>
    </row>
    <row r="320" spans="2:29" ht="15" customHeight="1" x14ac:dyDescent="0.15">
      <c r="B320" s="321"/>
      <c r="C320" s="34" t="s">
        <v>493</v>
      </c>
      <c r="F320" s="322">
        <f t="shared" si="153"/>
        <v>955</v>
      </c>
      <c r="G320" s="4">
        <f t="shared" si="154"/>
        <v>1.6753926701570683</v>
      </c>
      <c r="H320" s="4">
        <f t="shared" si="154"/>
        <v>0.94240837696335078</v>
      </c>
      <c r="I320" s="4">
        <f t="shared" si="154"/>
        <v>0.62827225130890052</v>
      </c>
      <c r="J320" s="4">
        <f t="shared" si="154"/>
        <v>1.8848167539267016</v>
      </c>
      <c r="K320" s="4">
        <f t="shared" si="154"/>
        <v>6.0732984293193715</v>
      </c>
      <c r="L320" s="4">
        <f t="shared" si="154"/>
        <v>80.209424083769633</v>
      </c>
      <c r="M320" s="4">
        <f t="shared" si="154"/>
        <v>8.5863874345549736</v>
      </c>
      <c r="N320" s="4">
        <f t="shared" si="152"/>
        <v>100</v>
      </c>
      <c r="O320" s="7"/>
      <c r="W320" s="44"/>
      <c r="Y320" s="44"/>
      <c r="Z320" s="44"/>
      <c r="AA320" s="1"/>
      <c r="AB320" s="1"/>
      <c r="AC320" s="1"/>
    </row>
    <row r="321" spans="2:29" ht="15" customHeight="1" x14ac:dyDescent="0.15">
      <c r="B321" s="321"/>
      <c r="C321" s="34" t="s">
        <v>494</v>
      </c>
      <c r="F321" s="322">
        <f t="shared" si="153"/>
        <v>955</v>
      </c>
      <c r="G321" s="4">
        <f t="shared" si="154"/>
        <v>0.73298429319371727</v>
      </c>
      <c r="H321" s="4">
        <f t="shared" si="154"/>
        <v>0</v>
      </c>
      <c r="I321" s="4">
        <f t="shared" si="154"/>
        <v>0.41884816753926707</v>
      </c>
      <c r="J321" s="4">
        <f t="shared" si="154"/>
        <v>0.31413612565445026</v>
      </c>
      <c r="K321" s="4">
        <f t="shared" si="154"/>
        <v>2.9319371727748691</v>
      </c>
      <c r="L321" s="4">
        <f t="shared" si="154"/>
        <v>87.015706806282722</v>
      </c>
      <c r="M321" s="4">
        <f t="shared" si="154"/>
        <v>8.5863874345549736</v>
      </c>
      <c r="N321" s="4">
        <f t="shared" si="152"/>
        <v>100</v>
      </c>
      <c r="O321" s="7"/>
      <c r="W321" s="44"/>
      <c r="Y321" s="44"/>
      <c r="Z321" s="44"/>
      <c r="AA321" s="1"/>
      <c r="AB321" s="1"/>
      <c r="AC321" s="1"/>
    </row>
    <row r="322" spans="2:29" ht="15" customHeight="1" x14ac:dyDescent="0.15">
      <c r="B322" s="321"/>
      <c r="C322" s="34" t="s">
        <v>619</v>
      </c>
      <c r="F322" s="322">
        <f t="shared" si="153"/>
        <v>955</v>
      </c>
      <c r="G322" s="4">
        <f t="shared" si="154"/>
        <v>1.8848167539267016</v>
      </c>
      <c r="H322" s="4">
        <f t="shared" si="154"/>
        <v>1.8848167539267016</v>
      </c>
      <c r="I322" s="4">
        <f t="shared" si="154"/>
        <v>2.9319371727748691</v>
      </c>
      <c r="J322" s="4">
        <f t="shared" si="154"/>
        <v>9.4240837696335085</v>
      </c>
      <c r="K322" s="4">
        <f t="shared" si="154"/>
        <v>15.392670157068064</v>
      </c>
      <c r="L322" s="4">
        <f t="shared" si="154"/>
        <v>59.895287958115183</v>
      </c>
      <c r="M322" s="4">
        <f t="shared" si="154"/>
        <v>8.5863874345549736</v>
      </c>
      <c r="N322" s="4">
        <f t="shared" si="152"/>
        <v>100</v>
      </c>
      <c r="O322" s="7"/>
      <c r="W322" s="44"/>
      <c r="Y322" s="44"/>
      <c r="Z322" s="44"/>
      <c r="AA322" s="1"/>
      <c r="AB322" s="1"/>
      <c r="AC322" s="1"/>
    </row>
    <row r="323" spans="2:29" ht="15" customHeight="1" x14ac:dyDescent="0.15">
      <c r="B323" s="321"/>
      <c r="C323" s="34" t="s">
        <v>495</v>
      </c>
      <c r="F323" s="322">
        <f t="shared" si="153"/>
        <v>955</v>
      </c>
      <c r="G323" s="4">
        <f t="shared" si="154"/>
        <v>0.41884816753926707</v>
      </c>
      <c r="H323" s="4">
        <f t="shared" si="154"/>
        <v>0.31413612565445026</v>
      </c>
      <c r="I323" s="4">
        <f t="shared" si="154"/>
        <v>2.3036649214659684</v>
      </c>
      <c r="J323" s="4">
        <f t="shared" si="154"/>
        <v>7.9581151832460728</v>
      </c>
      <c r="K323" s="4">
        <f t="shared" si="154"/>
        <v>17.382198952879584</v>
      </c>
      <c r="L323" s="4">
        <f t="shared" si="154"/>
        <v>63.03664921465969</v>
      </c>
      <c r="M323" s="4">
        <f t="shared" si="154"/>
        <v>8.5863874345549736</v>
      </c>
      <c r="N323" s="4">
        <f t="shared" si="152"/>
        <v>100.00000000000001</v>
      </c>
      <c r="O323" s="7"/>
      <c r="W323" s="44"/>
      <c r="Y323" s="44"/>
      <c r="Z323" s="44"/>
      <c r="AA323" s="1"/>
      <c r="AB323" s="1"/>
      <c r="AC323" s="1"/>
    </row>
    <row r="324" spans="2:29" ht="15" customHeight="1" x14ac:dyDescent="0.15">
      <c r="B324" s="321"/>
      <c r="C324" s="34" t="s">
        <v>499</v>
      </c>
      <c r="F324" s="322">
        <f t="shared" si="153"/>
        <v>955</v>
      </c>
      <c r="G324" s="4">
        <f t="shared" si="154"/>
        <v>0.31413612565445026</v>
      </c>
      <c r="H324" s="4">
        <f t="shared" si="154"/>
        <v>0.62827225130890052</v>
      </c>
      <c r="I324" s="4">
        <f t="shared" si="154"/>
        <v>1.256544502617801</v>
      </c>
      <c r="J324" s="4">
        <f t="shared" si="154"/>
        <v>4.6073298429319367</v>
      </c>
      <c r="K324" s="4">
        <f t="shared" si="154"/>
        <v>12.670157068062826</v>
      </c>
      <c r="L324" s="4">
        <f t="shared" si="154"/>
        <v>71.937172774869111</v>
      </c>
      <c r="M324" s="4">
        <f t="shared" si="154"/>
        <v>8.5863874345549736</v>
      </c>
      <c r="N324" s="4">
        <f t="shared" si="152"/>
        <v>100</v>
      </c>
      <c r="O324" s="7"/>
      <c r="W324" s="44"/>
      <c r="Y324" s="44"/>
      <c r="Z324" s="44"/>
      <c r="AA324" s="1"/>
      <c r="AB324" s="1"/>
      <c r="AC324" s="1"/>
    </row>
    <row r="325" spans="2:29" ht="15" customHeight="1" x14ac:dyDescent="0.15">
      <c r="B325" s="321"/>
      <c r="C325" s="34" t="s">
        <v>620</v>
      </c>
      <c r="F325" s="322">
        <f t="shared" si="153"/>
        <v>955</v>
      </c>
      <c r="G325" s="4">
        <f t="shared" si="154"/>
        <v>0</v>
      </c>
      <c r="H325" s="4">
        <f t="shared" si="154"/>
        <v>0</v>
      </c>
      <c r="I325" s="4">
        <f t="shared" si="154"/>
        <v>0</v>
      </c>
      <c r="J325" s="4">
        <f t="shared" si="154"/>
        <v>0.52356020942408377</v>
      </c>
      <c r="K325" s="4">
        <f t="shared" si="154"/>
        <v>0.83769633507853414</v>
      </c>
      <c r="L325" s="4">
        <f t="shared" si="154"/>
        <v>90.052356020942398</v>
      </c>
      <c r="M325" s="4">
        <f t="shared" si="154"/>
        <v>8.5863874345549736</v>
      </c>
      <c r="N325" s="4">
        <f t="shared" si="152"/>
        <v>100</v>
      </c>
      <c r="O325" s="7"/>
      <c r="W325" s="44"/>
      <c r="Y325" s="44"/>
      <c r="Z325" s="44"/>
      <c r="AA325" s="1"/>
      <c r="AB325" s="1"/>
      <c r="AC325" s="1"/>
    </row>
    <row r="326" spans="2:29" ht="15" customHeight="1" x14ac:dyDescent="0.15">
      <c r="B326" s="321"/>
      <c r="C326" s="34" t="s">
        <v>621</v>
      </c>
      <c r="F326" s="322">
        <f t="shared" si="153"/>
        <v>955</v>
      </c>
      <c r="G326" s="4">
        <f t="shared" si="154"/>
        <v>0.20942408376963353</v>
      </c>
      <c r="H326" s="4">
        <f t="shared" si="154"/>
        <v>1.0471204188481675</v>
      </c>
      <c r="I326" s="4">
        <f t="shared" si="154"/>
        <v>1.3612565445026177</v>
      </c>
      <c r="J326" s="4">
        <f t="shared" si="154"/>
        <v>4.9214659685863875</v>
      </c>
      <c r="K326" s="4">
        <f t="shared" si="154"/>
        <v>14.240837696335079</v>
      </c>
      <c r="L326" s="4">
        <f t="shared" si="154"/>
        <v>69.633507853403145</v>
      </c>
      <c r="M326" s="4">
        <f t="shared" si="154"/>
        <v>8.5863874345549736</v>
      </c>
      <c r="N326" s="4">
        <f t="shared" si="152"/>
        <v>100.00000000000001</v>
      </c>
      <c r="O326" s="7"/>
      <c r="W326" s="44"/>
      <c r="Y326" s="44"/>
      <c r="Z326" s="44"/>
      <c r="AA326" s="1"/>
      <c r="AB326" s="1"/>
      <c r="AC326" s="1"/>
    </row>
    <row r="327" spans="2:29" ht="15" customHeight="1" x14ac:dyDescent="0.15">
      <c r="B327" s="321"/>
      <c r="C327" s="34" t="s">
        <v>498</v>
      </c>
      <c r="F327" s="322">
        <f t="shared" si="153"/>
        <v>955</v>
      </c>
      <c r="G327" s="4">
        <f t="shared" si="154"/>
        <v>1.256544502617801</v>
      </c>
      <c r="H327" s="4">
        <f t="shared" si="154"/>
        <v>0.52356020942408377</v>
      </c>
      <c r="I327" s="4">
        <f t="shared" si="154"/>
        <v>1.5706806282722512</v>
      </c>
      <c r="J327" s="4">
        <f t="shared" si="154"/>
        <v>3.4554973821989527</v>
      </c>
      <c r="K327" s="4">
        <f t="shared" si="154"/>
        <v>13.821989528795811</v>
      </c>
      <c r="L327" s="4">
        <f t="shared" si="154"/>
        <v>70.785340314136121</v>
      </c>
      <c r="M327" s="4">
        <f t="shared" si="154"/>
        <v>8.5863874345549736</v>
      </c>
      <c r="N327" s="4">
        <f t="shared" si="152"/>
        <v>100</v>
      </c>
      <c r="O327" s="7"/>
      <c r="W327" s="44"/>
      <c r="Y327" s="44"/>
      <c r="Z327" s="44"/>
      <c r="AA327" s="1"/>
      <c r="AB327" s="1"/>
      <c r="AC327" s="1"/>
    </row>
    <row r="328" spans="2:29" ht="15" customHeight="1" x14ac:dyDescent="0.15">
      <c r="B328" s="321"/>
      <c r="C328" s="34" t="s">
        <v>622</v>
      </c>
      <c r="F328" s="322">
        <f t="shared" si="153"/>
        <v>955</v>
      </c>
      <c r="G328" s="4">
        <f t="shared" si="154"/>
        <v>0.20942408376963353</v>
      </c>
      <c r="H328" s="4">
        <f t="shared" si="154"/>
        <v>0.10471204188481677</v>
      </c>
      <c r="I328" s="4">
        <f t="shared" si="154"/>
        <v>0.20942408376963353</v>
      </c>
      <c r="J328" s="4">
        <f t="shared" si="154"/>
        <v>0.62827225130890052</v>
      </c>
      <c r="K328" s="4">
        <f t="shared" si="154"/>
        <v>3.0366492146596857</v>
      </c>
      <c r="L328" s="4">
        <f t="shared" si="154"/>
        <v>87.225130890052355</v>
      </c>
      <c r="M328" s="4">
        <f t="shared" si="154"/>
        <v>8.5863874345549736</v>
      </c>
      <c r="N328" s="4">
        <f t="shared" si="152"/>
        <v>100</v>
      </c>
      <c r="O328" s="7"/>
      <c r="W328" s="44"/>
      <c r="Y328" s="44"/>
      <c r="Z328" s="44"/>
      <c r="AA328" s="1"/>
      <c r="AB328" s="1"/>
      <c r="AC328" s="1"/>
    </row>
    <row r="329" spans="2:29" ht="15" customHeight="1" x14ac:dyDescent="0.15">
      <c r="B329" s="321"/>
      <c r="C329" s="34" t="s">
        <v>623</v>
      </c>
      <c r="F329" s="322">
        <f t="shared" si="153"/>
        <v>955</v>
      </c>
      <c r="G329" s="4">
        <f t="shared" si="154"/>
        <v>0</v>
      </c>
      <c r="H329" s="4">
        <f t="shared" si="154"/>
        <v>0</v>
      </c>
      <c r="I329" s="4">
        <f t="shared" si="154"/>
        <v>0.52356020942408377</v>
      </c>
      <c r="J329" s="4">
        <f t="shared" si="154"/>
        <v>3.1413612565445024</v>
      </c>
      <c r="K329" s="4">
        <f t="shared" si="154"/>
        <v>13.298429319371726</v>
      </c>
      <c r="L329" s="4">
        <f t="shared" si="154"/>
        <v>74.450261780104711</v>
      </c>
      <c r="M329" s="4">
        <f t="shared" si="154"/>
        <v>8.5863874345549736</v>
      </c>
      <c r="N329" s="4">
        <f t="shared" si="152"/>
        <v>100</v>
      </c>
      <c r="O329" s="7"/>
      <c r="W329" s="44"/>
      <c r="Y329" s="44"/>
      <c r="Z329" s="44"/>
      <c r="AA329" s="1"/>
      <c r="AB329" s="1"/>
      <c r="AC329" s="1"/>
    </row>
    <row r="330" spans="2:29" ht="15" customHeight="1" x14ac:dyDescent="0.15">
      <c r="B330" s="321"/>
      <c r="C330" s="34" t="s">
        <v>610</v>
      </c>
      <c r="F330" s="322">
        <f t="shared" si="153"/>
        <v>955</v>
      </c>
      <c r="G330" s="4">
        <f t="shared" si="154"/>
        <v>0.31413612565445026</v>
      </c>
      <c r="H330" s="4">
        <f t="shared" si="154"/>
        <v>0</v>
      </c>
      <c r="I330" s="4">
        <f t="shared" si="154"/>
        <v>0.62827225130890052</v>
      </c>
      <c r="J330" s="4">
        <f t="shared" si="154"/>
        <v>0.94240837696335078</v>
      </c>
      <c r="K330" s="4">
        <f t="shared" si="154"/>
        <v>2.0942408376963351</v>
      </c>
      <c r="L330" s="4">
        <f t="shared" si="154"/>
        <v>87.434554973821989</v>
      </c>
      <c r="M330" s="4">
        <f t="shared" si="154"/>
        <v>8.5863874345549736</v>
      </c>
      <c r="N330" s="4">
        <f t="shared" si="152"/>
        <v>100</v>
      </c>
      <c r="O330" s="7"/>
      <c r="W330" s="44"/>
      <c r="Y330" s="44"/>
      <c r="Z330" s="44"/>
      <c r="AA330" s="1"/>
      <c r="AB330" s="1"/>
      <c r="AC330" s="1"/>
    </row>
    <row r="331" spans="2:29" ht="15" customHeight="1" x14ac:dyDescent="0.15">
      <c r="B331" s="321"/>
      <c r="C331" s="61" t="s">
        <v>641</v>
      </c>
      <c r="F331" s="322">
        <f t="shared" si="153"/>
        <v>955</v>
      </c>
      <c r="G331" s="4">
        <f t="shared" si="154"/>
        <v>1.8848167539267016</v>
      </c>
      <c r="H331" s="4">
        <f t="shared" si="154"/>
        <v>0.52356020942408377</v>
      </c>
      <c r="I331" s="4">
        <f t="shared" si="154"/>
        <v>0.73298429319371727</v>
      </c>
      <c r="J331" s="4">
        <f t="shared" si="154"/>
        <v>1.7801047120418849</v>
      </c>
      <c r="K331" s="4">
        <f t="shared" si="154"/>
        <v>2.8272251308900525</v>
      </c>
      <c r="L331" s="4">
        <f t="shared" si="154"/>
        <v>74.659685863874344</v>
      </c>
      <c r="M331" s="4">
        <f t="shared" si="154"/>
        <v>17.591623036649214</v>
      </c>
      <c r="N331" s="4">
        <f t="shared" si="152"/>
        <v>100</v>
      </c>
      <c r="O331" s="7"/>
      <c r="W331" s="44"/>
      <c r="Y331" s="44"/>
      <c r="Z331" s="44"/>
      <c r="AA331" s="1"/>
      <c r="AB331" s="1"/>
      <c r="AC331" s="1"/>
    </row>
    <row r="332" spans="2:29" ht="15" customHeight="1" x14ac:dyDescent="0.15">
      <c r="B332" s="321"/>
      <c r="C332" s="336" t="s">
        <v>306</v>
      </c>
      <c r="D332" s="197"/>
      <c r="E332" s="197"/>
      <c r="F332" s="323">
        <f t="shared" si="153"/>
        <v>955</v>
      </c>
      <c r="G332" s="139">
        <f t="shared" si="154"/>
        <v>11.518324607329843</v>
      </c>
      <c r="H332" s="139">
        <f t="shared" si="154"/>
        <v>3.2460732984293195</v>
      </c>
      <c r="I332" s="139">
        <f t="shared" si="154"/>
        <v>4.5026178010471209</v>
      </c>
      <c r="J332" s="139">
        <f t="shared" si="154"/>
        <v>7.7486910994764404</v>
      </c>
      <c r="K332" s="139">
        <f t="shared" si="154"/>
        <v>15.287958115183246</v>
      </c>
      <c r="L332" s="139">
        <f t="shared" si="154"/>
        <v>27.853403141361255</v>
      </c>
      <c r="M332" s="139">
        <f t="shared" si="154"/>
        <v>29.842931937172771</v>
      </c>
      <c r="N332" s="139">
        <f t="shared" si="152"/>
        <v>100</v>
      </c>
      <c r="O332" s="7"/>
      <c r="W332" s="44"/>
      <c r="Y332" s="44"/>
      <c r="Z332" s="44"/>
      <c r="AA332" s="1"/>
      <c r="AB332" s="1"/>
      <c r="AC332" s="1"/>
    </row>
    <row r="333" spans="2:29" ht="30.95" customHeight="1" x14ac:dyDescent="0.15">
      <c r="B333" s="324"/>
      <c r="C333" s="477" t="s">
        <v>618</v>
      </c>
      <c r="D333" s="471"/>
      <c r="E333" s="471"/>
      <c r="F333" s="325">
        <f t="shared" si="153"/>
        <v>955</v>
      </c>
      <c r="G333" s="5">
        <f t="shared" si="154"/>
        <v>1.7801047120418849</v>
      </c>
      <c r="H333" s="5">
        <f t="shared" si="154"/>
        <v>0.41884816753926707</v>
      </c>
      <c r="I333" s="5">
        <f t="shared" si="154"/>
        <v>0.83769633507853414</v>
      </c>
      <c r="J333" s="5">
        <f t="shared" si="154"/>
        <v>1.9895287958115182</v>
      </c>
      <c r="K333" s="5">
        <f t="shared" si="154"/>
        <v>6.2827225130890048</v>
      </c>
      <c r="L333" s="5">
        <f t="shared" si="154"/>
        <v>76.544502617801044</v>
      </c>
      <c r="M333" s="5">
        <f t="shared" si="154"/>
        <v>12.146596858638743</v>
      </c>
      <c r="N333" s="5">
        <f t="shared" si="152"/>
        <v>100</v>
      </c>
      <c r="O333" s="7"/>
      <c r="W333" s="44"/>
      <c r="Y333" s="44"/>
      <c r="Z333" s="44"/>
      <c r="AA333" s="1"/>
      <c r="AB333" s="1"/>
      <c r="AC333" s="1"/>
    </row>
    <row r="334" spans="2:29" ht="15" customHeight="1" x14ac:dyDescent="0.15">
      <c r="B334" s="7"/>
      <c r="F334" s="46"/>
      <c r="G334" s="80"/>
      <c r="H334" s="80"/>
      <c r="I334" s="80"/>
      <c r="J334" s="80"/>
      <c r="K334" s="80"/>
      <c r="L334" s="80"/>
      <c r="M334" s="80"/>
      <c r="N334" s="80"/>
      <c r="O334" s="80"/>
      <c r="P334" s="7"/>
      <c r="W334" s="44"/>
      <c r="Y334" s="44"/>
      <c r="Z334" s="44"/>
      <c r="AA334" s="1"/>
      <c r="AB334" s="1"/>
      <c r="AC334" s="1"/>
    </row>
    <row r="335" spans="2:29" ht="22.5" x14ac:dyDescent="0.15">
      <c r="B335" s="260"/>
      <c r="C335" s="28" t="s">
        <v>590</v>
      </c>
      <c r="D335" s="28"/>
      <c r="E335" s="28"/>
      <c r="F335" s="145"/>
      <c r="G335" s="120" t="s">
        <v>113</v>
      </c>
      <c r="H335" s="120" t="s">
        <v>98</v>
      </c>
      <c r="I335" s="120" t="s">
        <v>97</v>
      </c>
      <c r="J335" s="120" t="s">
        <v>96</v>
      </c>
      <c r="K335" s="120" t="s">
        <v>95</v>
      </c>
      <c r="L335" s="120" t="s">
        <v>165</v>
      </c>
      <c r="M335" s="121" t="s">
        <v>586</v>
      </c>
      <c r="N335" s="120" t="s">
        <v>4</v>
      </c>
      <c r="O335" s="118" t="s">
        <v>587</v>
      </c>
      <c r="P335" s="118" t="s">
        <v>588</v>
      </c>
      <c r="W335" s="44"/>
      <c r="Y335" s="44"/>
      <c r="Z335" s="44"/>
      <c r="AA335" s="1"/>
      <c r="AB335" s="1"/>
      <c r="AC335" s="1"/>
    </row>
    <row r="336" spans="2:29" ht="15" customHeight="1" x14ac:dyDescent="0.15">
      <c r="B336" s="316" t="s">
        <v>2</v>
      </c>
      <c r="C336" s="34" t="s">
        <v>492</v>
      </c>
      <c r="F336" s="74"/>
      <c r="G336" s="17">
        <v>81</v>
      </c>
      <c r="H336" s="17">
        <v>22</v>
      </c>
      <c r="I336" s="17">
        <v>51</v>
      </c>
      <c r="J336" s="17">
        <v>63</v>
      </c>
      <c r="K336" s="17">
        <v>152</v>
      </c>
      <c r="L336" s="17">
        <v>770</v>
      </c>
      <c r="M336" s="17">
        <v>26</v>
      </c>
      <c r="N336" s="17">
        <f t="shared" ref="N336:N365" si="155">SUM(G336:M336)</f>
        <v>1165</v>
      </c>
      <c r="O336" s="146">
        <v>1.0456540825285339</v>
      </c>
      <c r="P336" s="17">
        <v>28</v>
      </c>
      <c r="W336" s="44"/>
      <c r="Y336" s="44"/>
      <c r="Z336" s="44"/>
      <c r="AA336" s="1"/>
      <c r="AB336" s="1"/>
      <c r="AC336" s="1"/>
    </row>
    <row r="337" spans="2:29" ht="15" customHeight="1" x14ac:dyDescent="0.15">
      <c r="B337" s="317"/>
      <c r="C337" s="34" t="s">
        <v>493</v>
      </c>
      <c r="F337" s="75"/>
      <c r="G337" s="18">
        <v>78</v>
      </c>
      <c r="H337" s="18">
        <v>26</v>
      </c>
      <c r="I337" s="18">
        <v>52</v>
      </c>
      <c r="J337" s="18">
        <v>99</v>
      </c>
      <c r="K337" s="18">
        <v>225</v>
      </c>
      <c r="L337" s="18">
        <v>659</v>
      </c>
      <c r="M337" s="18">
        <v>26</v>
      </c>
      <c r="N337" s="18">
        <f t="shared" si="155"/>
        <v>1165</v>
      </c>
      <c r="O337" s="147">
        <v>1.0816505706760315</v>
      </c>
      <c r="P337" s="18">
        <v>22</v>
      </c>
      <c r="W337" s="44"/>
      <c r="Y337" s="44"/>
      <c r="Z337" s="44"/>
      <c r="AA337" s="1"/>
      <c r="AB337" s="1"/>
      <c r="AC337" s="1"/>
    </row>
    <row r="338" spans="2:29" ht="15" customHeight="1" x14ac:dyDescent="0.15">
      <c r="B338" s="317"/>
      <c r="C338" s="34" t="s">
        <v>494</v>
      </c>
      <c r="F338" s="75"/>
      <c r="G338" s="18">
        <v>7</v>
      </c>
      <c r="H338" s="18">
        <v>3</v>
      </c>
      <c r="I338" s="18">
        <v>13</v>
      </c>
      <c r="J338" s="18">
        <v>20</v>
      </c>
      <c r="K338" s="18">
        <v>66</v>
      </c>
      <c r="L338" s="18">
        <v>1030</v>
      </c>
      <c r="M338" s="18">
        <v>26</v>
      </c>
      <c r="N338" s="18">
        <f t="shared" si="155"/>
        <v>1165</v>
      </c>
      <c r="O338" s="147">
        <v>0.18349429323968394</v>
      </c>
      <c r="P338" s="18">
        <v>13</v>
      </c>
      <c r="W338" s="44"/>
      <c r="Y338" s="44"/>
      <c r="Z338" s="44"/>
      <c r="AA338" s="1"/>
      <c r="AB338" s="1"/>
      <c r="AC338" s="1"/>
    </row>
    <row r="339" spans="2:29" ht="15" customHeight="1" x14ac:dyDescent="0.15">
      <c r="B339" s="317"/>
      <c r="C339" s="34" t="s">
        <v>619</v>
      </c>
      <c r="F339" s="75"/>
      <c r="G339" s="18">
        <v>82</v>
      </c>
      <c r="H339" s="18">
        <v>58</v>
      </c>
      <c r="I339" s="18">
        <v>116</v>
      </c>
      <c r="J339" s="18">
        <v>228</v>
      </c>
      <c r="K339" s="18">
        <v>239</v>
      </c>
      <c r="L339" s="18">
        <v>414</v>
      </c>
      <c r="M339" s="18">
        <v>28</v>
      </c>
      <c r="N339" s="18">
        <f t="shared" si="155"/>
        <v>1165</v>
      </c>
      <c r="O339" s="147">
        <v>1.5681618293755497</v>
      </c>
      <c r="P339" s="18">
        <v>15</v>
      </c>
      <c r="W339" s="44"/>
      <c r="Y339" s="44"/>
      <c r="Z339" s="44"/>
      <c r="AA339" s="1"/>
      <c r="AB339" s="1"/>
      <c r="AC339" s="1"/>
    </row>
    <row r="340" spans="2:29" ht="15" customHeight="1" x14ac:dyDescent="0.15">
      <c r="B340" s="317"/>
      <c r="C340" s="34" t="s">
        <v>495</v>
      </c>
      <c r="F340" s="75"/>
      <c r="G340" s="18">
        <v>25</v>
      </c>
      <c r="H340" s="18">
        <v>25</v>
      </c>
      <c r="I340" s="18">
        <v>68</v>
      </c>
      <c r="J340" s="18">
        <v>181</v>
      </c>
      <c r="K340" s="18">
        <v>303</v>
      </c>
      <c r="L340" s="18">
        <v>536</v>
      </c>
      <c r="M340" s="18">
        <v>27</v>
      </c>
      <c r="N340" s="18">
        <f t="shared" si="155"/>
        <v>1165</v>
      </c>
      <c r="O340" s="147">
        <v>0.98330404217926182</v>
      </c>
      <c r="P340" s="18">
        <v>10</v>
      </c>
      <c r="W340" s="44"/>
      <c r="Y340" s="44"/>
      <c r="Z340" s="44"/>
      <c r="AA340" s="1"/>
      <c r="AB340" s="1"/>
      <c r="AC340" s="1"/>
    </row>
    <row r="341" spans="2:29" ht="15" customHeight="1" x14ac:dyDescent="0.15">
      <c r="B341" s="317"/>
      <c r="C341" s="34" t="s">
        <v>499</v>
      </c>
      <c r="F341" s="75"/>
      <c r="G341" s="18">
        <v>28</v>
      </c>
      <c r="H341" s="18">
        <v>31</v>
      </c>
      <c r="I341" s="18">
        <v>64</v>
      </c>
      <c r="J341" s="18">
        <v>128</v>
      </c>
      <c r="K341" s="18">
        <v>239</v>
      </c>
      <c r="L341" s="18">
        <v>648</v>
      </c>
      <c r="M341" s="18">
        <v>27</v>
      </c>
      <c r="N341" s="18">
        <f t="shared" si="155"/>
        <v>1165</v>
      </c>
      <c r="O341" s="147">
        <v>0.85500878734622143</v>
      </c>
      <c r="P341" s="18">
        <v>8</v>
      </c>
      <c r="W341" s="44"/>
      <c r="Y341" s="44"/>
      <c r="Z341" s="44"/>
      <c r="AA341" s="1"/>
      <c r="AB341" s="1"/>
      <c r="AC341" s="1"/>
    </row>
    <row r="342" spans="2:29" ht="15" customHeight="1" x14ac:dyDescent="0.15">
      <c r="B342" s="317"/>
      <c r="C342" s="34" t="s">
        <v>620</v>
      </c>
      <c r="F342" s="75"/>
      <c r="G342" s="18">
        <v>1</v>
      </c>
      <c r="H342" s="18">
        <v>0</v>
      </c>
      <c r="I342" s="18">
        <v>1</v>
      </c>
      <c r="J342" s="18">
        <v>1</v>
      </c>
      <c r="K342" s="18">
        <v>8</v>
      </c>
      <c r="L342" s="18">
        <v>1127</v>
      </c>
      <c r="M342" s="18">
        <v>27</v>
      </c>
      <c r="N342" s="18">
        <f t="shared" si="155"/>
        <v>1165</v>
      </c>
      <c r="O342" s="147">
        <v>1.9332161687170474E-2</v>
      </c>
      <c r="P342" s="18">
        <v>9</v>
      </c>
      <c r="W342" s="44"/>
      <c r="Y342" s="44"/>
      <c r="Z342" s="44"/>
      <c r="AA342" s="1"/>
      <c r="AB342" s="1"/>
      <c r="AC342" s="1"/>
    </row>
    <row r="343" spans="2:29" ht="15" customHeight="1" x14ac:dyDescent="0.15">
      <c r="B343" s="317"/>
      <c r="C343" s="34" t="s">
        <v>621</v>
      </c>
      <c r="F343" s="75"/>
      <c r="G343" s="18">
        <v>26</v>
      </c>
      <c r="H343" s="18">
        <v>31</v>
      </c>
      <c r="I343" s="18">
        <v>72</v>
      </c>
      <c r="J343" s="18">
        <v>147</v>
      </c>
      <c r="K343" s="18">
        <v>292</v>
      </c>
      <c r="L343" s="18">
        <v>569</v>
      </c>
      <c r="M343" s="18">
        <v>28</v>
      </c>
      <c r="N343" s="18">
        <f t="shared" si="155"/>
        <v>1165</v>
      </c>
      <c r="O343" s="147">
        <v>0.94898856640281437</v>
      </c>
      <c r="P343" s="18">
        <v>12</v>
      </c>
      <c r="W343" s="44"/>
      <c r="Y343" s="44"/>
      <c r="Z343" s="44"/>
      <c r="AA343" s="1"/>
      <c r="AB343" s="1"/>
      <c r="AC343" s="1"/>
    </row>
    <row r="344" spans="2:29" ht="15" customHeight="1" x14ac:dyDescent="0.15">
      <c r="B344" s="317"/>
      <c r="C344" s="34" t="s">
        <v>498</v>
      </c>
      <c r="F344" s="75"/>
      <c r="G344" s="18">
        <v>14</v>
      </c>
      <c r="H344" s="18">
        <v>4</v>
      </c>
      <c r="I344" s="18">
        <v>21</v>
      </c>
      <c r="J344" s="18">
        <v>45</v>
      </c>
      <c r="K344" s="18">
        <v>173</v>
      </c>
      <c r="L344" s="18">
        <v>881</v>
      </c>
      <c r="M344" s="18">
        <v>27</v>
      </c>
      <c r="N344" s="18">
        <f t="shared" si="155"/>
        <v>1165</v>
      </c>
      <c r="O344" s="147">
        <v>0.41652021089630931</v>
      </c>
      <c r="P344" s="18">
        <v>18</v>
      </c>
      <c r="W344" s="44"/>
      <c r="Y344" s="44"/>
      <c r="Z344" s="44"/>
      <c r="AA344" s="1"/>
      <c r="AB344" s="1"/>
      <c r="AC344" s="1"/>
    </row>
    <row r="345" spans="2:29" ht="15" customHeight="1" x14ac:dyDescent="0.15">
      <c r="B345" s="317"/>
      <c r="C345" s="34" t="s">
        <v>622</v>
      </c>
      <c r="F345" s="75"/>
      <c r="G345" s="18">
        <v>5</v>
      </c>
      <c r="H345" s="18">
        <v>2</v>
      </c>
      <c r="I345" s="18">
        <v>3</v>
      </c>
      <c r="J345" s="18">
        <v>11</v>
      </c>
      <c r="K345" s="18">
        <v>84</v>
      </c>
      <c r="L345" s="18">
        <v>1033</v>
      </c>
      <c r="M345" s="18">
        <v>27</v>
      </c>
      <c r="N345" s="18">
        <f t="shared" si="155"/>
        <v>1165</v>
      </c>
      <c r="O345" s="147">
        <v>0.14059753954305801</v>
      </c>
      <c r="P345" s="18">
        <v>10</v>
      </c>
      <c r="W345" s="44"/>
      <c r="Y345" s="44"/>
      <c r="Z345" s="44"/>
      <c r="AA345" s="1"/>
      <c r="AB345" s="1"/>
      <c r="AC345" s="1"/>
    </row>
    <row r="346" spans="2:29" ht="15" customHeight="1" x14ac:dyDescent="0.15">
      <c r="B346" s="317"/>
      <c r="C346" s="34" t="s">
        <v>623</v>
      </c>
      <c r="F346" s="75"/>
      <c r="G346" s="18">
        <v>6</v>
      </c>
      <c r="H346" s="18">
        <v>1</v>
      </c>
      <c r="I346" s="18">
        <v>14</v>
      </c>
      <c r="J346" s="18">
        <v>76</v>
      </c>
      <c r="K346" s="18">
        <v>252</v>
      </c>
      <c r="L346" s="18">
        <v>789</v>
      </c>
      <c r="M346" s="18">
        <v>27</v>
      </c>
      <c r="N346" s="18">
        <f t="shared" si="155"/>
        <v>1165</v>
      </c>
      <c r="O346" s="147">
        <v>0.4288224956063269</v>
      </c>
      <c r="P346" s="18">
        <v>8</v>
      </c>
      <c r="W346" s="44"/>
      <c r="Y346" s="44"/>
      <c r="Z346" s="44"/>
      <c r="AA346" s="1"/>
      <c r="AB346" s="1"/>
      <c r="AC346" s="1"/>
    </row>
    <row r="347" spans="2:29" ht="15" customHeight="1" x14ac:dyDescent="0.15">
      <c r="B347" s="317"/>
      <c r="C347" s="34" t="s">
        <v>610</v>
      </c>
      <c r="F347" s="75"/>
      <c r="G347" s="18">
        <v>0</v>
      </c>
      <c r="H347" s="18">
        <v>0</v>
      </c>
      <c r="I347" s="18">
        <v>10</v>
      </c>
      <c r="J347" s="18">
        <v>24</v>
      </c>
      <c r="K347" s="18">
        <v>58</v>
      </c>
      <c r="L347" s="18">
        <v>1046</v>
      </c>
      <c r="M347" s="18">
        <v>27</v>
      </c>
      <c r="N347" s="18">
        <f t="shared" si="155"/>
        <v>1165</v>
      </c>
      <c r="O347" s="147">
        <v>0.1195079086115993</v>
      </c>
      <c r="P347" s="18">
        <v>3</v>
      </c>
      <c r="W347" s="44"/>
      <c r="Y347" s="44"/>
      <c r="Z347" s="44"/>
      <c r="AA347" s="1"/>
      <c r="AB347" s="1"/>
      <c r="AC347" s="1"/>
    </row>
    <row r="348" spans="2:29" ht="15" customHeight="1" x14ac:dyDescent="0.15">
      <c r="B348" s="317"/>
      <c r="C348" s="61" t="s">
        <v>641</v>
      </c>
      <c r="F348" s="75"/>
      <c r="G348" s="18">
        <v>44</v>
      </c>
      <c r="H348" s="18">
        <v>12</v>
      </c>
      <c r="I348" s="18">
        <v>19</v>
      </c>
      <c r="J348" s="18">
        <v>22</v>
      </c>
      <c r="K348" s="18">
        <v>78</v>
      </c>
      <c r="L348" s="18">
        <v>826</v>
      </c>
      <c r="M348" s="18">
        <v>164</v>
      </c>
      <c r="N348" s="18">
        <f t="shared" si="155"/>
        <v>1165</v>
      </c>
      <c r="O348" s="147">
        <v>0.71928071928071924</v>
      </c>
      <c r="P348" s="18">
        <v>40</v>
      </c>
      <c r="W348" s="44"/>
      <c r="Y348" s="44"/>
      <c r="Z348" s="44"/>
      <c r="AA348" s="1"/>
      <c r="AB348" s="1"/>
      <c r="AC348" s="1"/>
    </row>
    <row r="349" spans="2:29" ht="15" customHeight="1" x14ac:dyDescent="0.15">
      <c r="B349" s="317"/>
      <c r="C349" s="336" t="s">
        <v>306</v>
      </c>
      <c r="D349" s="197"/>
      <c r="E349" s="197"/>
      <c r="F349" s="318"/>
      <c r="G349" s="135">
        <v>379</v>
      </c>
      <c r="H349" s="135">
        <v>58</v>
      </c>
      <c r="I349" s="135">
        <v>74</v>
      </c>
      <c r="J349" s="135">
        <v>82</v>
      </c>
      <c r="K349" s="135">
        <v>88</v>
      </c>
      <c r="L349" s="135">
        <v>77</v>
      </c>
      <c r="M349" s="135">
        <v>407</v>
      </c>
      <c r="N349" s="135">
        <f t="shared" si="155"/>
        <v>1165</v>
      </c>
      <c r="O349" s="319">
        <v>6.0777338603425557</v>
      </c>
      <c r="P349" s="135">
        <v>75</v>
      </c>
      <c r="W349" s="44"/>
      <c r="Y349" s="44"/>
      <c r="Z349" s="44"/>
      <c r="AA349" s="1"/>
      <c r="AB349" s="1"/>
      <c r="AC349" s="1"/>
    </row>
    <row r="350" spans="2:29" ht="30.95" customHeight="1" x14ac:dyDescent="0.15">
      <c r="B350" s="37"/>
      <c r="C350" s="477" t="s">
        <v>618</v>
      </c>
      <c r="D350" s="471"/>
      <c r="E350" s="471"/>
      <c r="F350" s="76"/>
      <c r="G350" s="19">
        <v>71</v>
      </c>
      <c r="H350" s="19">
        <v>22</v>
      </c>
      <c r="I350" s="19">
        <v>60</v>
      </c>
      <c r="J350" s="19">
        <v>80</v>
      </c>
      <c r="K350" s="19">
        <v>233</v>
      </c>
      <c r="L350" s="19">
        <v>553</v>
      </c>
      <c r="M350" s="19">
        <v>146</v>
      </c>
      <c r="N350" s="19">
        <f t="shared" si="155"/>
        <v>1165</v>
      </c>
      <c r="O350" s="144">
        <v>1.2453385672227675</v>
      </c>
      <c r="P350" s="19">
        <v>28</v>
      </c>
      <c r="W350" s="44"/>
      <c r="Y350" s="44"/>
      <c r="Z350" s="44"/>
      <c r="AA350" s="1"/>
      <c r="AB350" s="1"/>
      <c r="AC350" s="1"/>
    </row>
    <row r="351" spans="2:29" ht="15" customHeight="1" x14ac:dyDescent="0.15">
      <c r="B351" s="316" t="s">
        <v>3</v>
      </c>
      <c r="C351" s="34" t="s">
        <v>492</v>
      </c>
      <c r="F351" s="320">
        <f t="shared" ref="F351:F365" si="156">N336</f>
        <v>1165</v>
      </c>
      <c r="G351" s="3">
        <f t="shared" ref="G351:M365" si="157">G336/$F351*100</f>
        <v>6.9527896995708165</v>
      </c>
      <c r="H351" s="3">
        <f t="shared" si="157"/>
        <v>1.8884120171673819</v>
      </c>
      <c r="I351" s="3">
        <f t="shared" si="157"/>
        <v>4.377682403433476</v>
      </c>
      <c r="J351" s="3">
        <f t="shared" si="157"/>
        <v>5.407725321888412</v>
      </c>
      <c r="K351" s="3">
        <f t="shared" si="157"/>
        <v>13.047210300429185</v>
      </c>
      <c r="L351" s="3">
        <f t="shared" si="157"/>
        <v>66.094420600858371</v>
      </c>
      <c r="M351" s="3">
        <f t="shared" si="157"/>
        <v>2.2317596566523603</v>
      </c>
      <c r="N351" s="3">
        <f t="shared" si="155"/>
        <v>100</v>
      </c>
      <c r="O351" s="7"/>
      <c r="W351" s="44"/>
      <c r="Y351" s="44"/>
      <c r="Z351" s="44"/>
      <c r="AA351" s="1"/>
      <c r="AB351" s="1"/>
      <c r="AC351" s="1"/>
    </row>
    <row r="352" spans="2:29" ht="15" customHeight="1" x14ac:dyDescent="0.15">
      <c r="B352" s="321"/>
      <c r="C352" s="34" t="s">
        <v>493</v>
      </c>
      <c r="F352" s="322">
        <f t="shared" si="156"/>
        <v>1165</v>
      </c>
      <c r="G352" s="4">
        <f t="shared" si="157"/>
        <v>6.6952789699570818</v>
      </c>
      <c r="H352" s="4">
        <f t="shared" si="157"/>
        <v>2.2317596566523603</v>
      </c>
      <c r="I352" s="4">
        <f t="shared" si="157"/>
        <v>4.4635193133047206</v>
      </c>
      <c r="J352" s="4">
        <f t="shared" si="157"/>
        <v>8.4978540772532174</v>
      </c>
      <c r="K352" s="4">
        <f t="shared" si="157"/>
        <v>19.313304721030043</v>
      </c>
      <c r="L352" s="4">
        <f t="shared" si="157"/>
        <v>56.566523605150209</v>
      </c>
      <c r="M352" s="4">
        <f t="shared" si="157"/>
        <v>2.2317596566523603</v>
      </c>
      <c r="N352" s="4">
        <f t="shared" si="155"/>
        <v>99.999999999999986</v>
      </c>
      <c r="O352" s="7"/>
      <c r="W352" s="44"/>
      <c r="Y352" s="44"/>
      <c r="Z352" s="44"/>
      <c r="AA352" s="1"/>
      <c r="AB352" s="1"/>
      <c r="AC352" s="1"/>
    </row>
    <row r="353" spans="1:29" ht="15" customHeight="1" x14ac:dyDescent="0.15">
      <c r="B353" s="321"/>
      <c r="C353" s="34" t="s">
        <v>494</v>
      </c>
      <c r="F353" s="322">
        <f t="shared" si="156"/>
        <v>1165</v>
      </c>
      <c r="G353" s="4">
        <f t="shared" si="157"/>
        <v>0.60085836909871249</v>
      </c>
      <c r="H353" s="4">
        <f t="shared" si="157"/>
        <v>0.25751072961373389</v>
      </c>
      <c r="I353" s="4">
        <f t="shared" si="157"/>
        <v>1.1158798283261802</v>
      </c>
      <c r="J353" s="4">
        <f t="shared" si="157"/>
        <v>1.7167381974248928</v>
      </c>
      <c r="K353" s="4">
        <f t="shared" si="157"/>
        <v>5.6652360515021458</v>
      </c>
      <c r="L353" s="4">
        <f t="shared" si="157"/>
        <v>88.412017167381975</v>
      </c>
      <c r="M353" s="4">
        <f t="shared" si="157"/>
        <v>2.2317596566523603</v>
      </c>
      <c r="N353" s="4">
        <f t="shared" si="155"/>
        <v>100</v>
      </c>
      <c r="O353" s="7"/>
      <c r="W353" s="44"/>
      <c r="Y353" s="44"/>
      <c r="Z353" s="44"/>
      <c r="AA353" s="1"/>
      <c r="AB353" s="1"/>
      <c r="AC353" s="1"/>
    </row>
    <row r="354" spans="1:29" ht="15" customHeight="1" x14ac:dyDescent="0.15">
      <c r="B354" s="321"/>
      <c r="C354" s="34" t="s">
        <v>619</v>
      </c>
      <c r="F354" s="322">
        <f t="shared" si="156"/>
        <v>1165</v>
      </c>
      <c r="G354" s="4">
        <f t="shared" si="157"/>
        <v>7.0386266094420602</v>
      </c>
      <c r="H354" s="4">
        <f t="shared" si="157"/>
        <v>4.9785407725321891</v>
      </c>
      <c r="I354" s="4">
        <f t="shared" si="157"/>
        <v>9.9570815450643781</v>
      </c>
      <c r="J354" s="4">
        <f t="shared" si="157"/>
        <v>19.570815450643778</v>
      </c>
      <c r="K354" s="4">
        <f t="shared" si="157"/>
        <v>20.515021459227466</v>
      </c>
      <c r="L354" s="4">
        <f t="shared" si="157"/>
        <v>35.536480686695278</v>
      </c>
      <c r="M354" s="4">
        <f t="shared" si="157"/>
        <v>2.4034334763948499</v>
      </c>
      <c r="N354" s="4">
        <f t="shared" si="155"/>
        <v>100.00000000000001</v>
      </c>
      <c r="O354" s="7"/>
      <c r="W354" s="44"/>
      <c r="Y354" s="44"/>
      <c r="Z354" s="44"/>
      <c r="AA354" s="1"/>
      <c r="AB354" s="1"/>
      <c r="AC354" s="1"/>
    </row>
    <row r="355" spans="1:29" ht="15" customHeight="1" x14ac:dyDescent="0.15">
      <c r="B355" s="321"/>
      <c r="C355" s="34" t="s">
        <v>495</v>
      </c>
      <c r="F355" s="322">
        <f t="shared" si="156"/>
        <v>1165</v>
      </c>
      <c r="G355" s="4">
        <f t="shared" si="157"/>
        <v>2.1459227467811157</v>
      </c>
      <c r="H355" s="4">
        <f t="shared" si="157"/>
        <v>2.1459227467811157</v>
      </c>
      <c r="I355" s="4">
        <f t="shared" si="157"/>
        <v>5.836909871244635</v>
      </c>
      <c r="J355" s="4">
        <f t="shared" si="157"/>
        <v>15.536480686695278</v>
      </c>
      <c r="K355" s="4">
        <f t="shared" si="157"/>
        <v>26.008583690987123</v>
      </c>
      <c r="L355" s="4">
        <f t="shared" si="157"/>
        <v>46.008583690987123</v>
      </c>
      <c r="M355" s="4">
        <f t="shared" si="157"/>
        <v>2.3175965665236049</v>
      </c>
      <c r="N355" s="4">
        <f t="shared" si="155"/>
        <v>100</v>
      </c>
      <c r="O355" s="7"/>
      <c r="W355" s="44"/>
      <c r="Y355" s="44"/>
      <c r="Z355" s="44"/>
      <c r="AA355" s="1"/>
      <c r="AB355" s="1"/>
      <c r="AC355" s="1"/>
    </row>
    <row r="356" spans="1:29" ht="15" customHeight="1" x14ac:dyDescent="0.15">
      <c r="B356" s="321"/>
      <c r="C356" s="34" t="s">
        <v>499</v>
      </c>
      <c r="F356" s="322">
        <f t="shared" si="156"/>
        <v>1165</v>
      </c>
      <c r="G356" s="4">
        <f t="shared" si="157"/>
        <v>2.4034334763948499</v>
      </c>
      <c r="H356" s="4">
        <f t="shared" si="157"/>
        <v>2.6609442060085837</v>
      </c>
      <c r="I356" s="4">
        <f t="shared" si="157"/>
        <v>5.4935622317596566</v>
      </c>
      <c r="J356" s="4">
        <f t="shared" si="157"/>
        <v>10.987124463519313</v>
      </c>
      <c r="K356" s="4">
        <f t="shared" si="157"/>
        <v>20.515021459227466</v>
      </c>
      <c r="L356" s="4">
        <f t="shared" si="157"/>
        <v>55.622317596566532</v>
      </c>
      <c r="M356" s="4">
        <f t="shared" si="157"/>
        <v>2.3175965665236049</v>
      </c>
      <c r="N356" s="4">
        <f t="shared" si="155"/>
        <v>100</v>
      </c>
      <c r="O356" s="7"/>
      <c r="W356" s="44"/>
      <c r="Y356" s="44"/>
      <c r="Z356" s="44"/>
      <c r="AA356" s="1"/>
      <c r="AB356" s="1"/>
      <c r="AC356" s="1"/>
    </row>
    <row r="357" spans="1:29" ht="15" customHeight="1" x14ac:dyDescent="0.15">
      <c r="B357" s="321"/>
      <c r="C357" s="34" t="s">
        <v>620</v>
      </c>
      <c r="F357" s="322">
        <f t="shared" si="156"/>
        <v>1165</v>
      </c>
      <c r="G357" s="4">
        <f t="shared" si="157"/>
        <v>8.5836909871244635E-2</v>
      </c>
      <c r="H357" s="4">
        <f t="shared" si="157"/>
        <v>0</v>
      </c>
      <c r="I357" s="4">
        <f t="shared" si="157"/>
        <v>8.5836909871244635E-2</v>
      </c>
      <c r="J357" s="4">
        <f t="shared" si="157"/>
        <v>8.5836909871244635E-2</v>
      </c>
      <c r="K357" s="4">
        <f t="shared" si="157"/>
        <v>0.68669527896995708</v>
      </c>
      <c r="L357" s="4">
        <f t="shared" si="157"/>
        <v>96.738197424892704</v>
      </c>
      <c r="M357" s="4">
        <f t="shared" si="157"/>
        <v>2.3175965665236049</v>
      </c>
      <c r="N357" s="4">
        <f t="shared" si="155"/>
        <v>100</v>
      </c>
      <c r="O357" s="7"/>
      <c r="W357" s="44"/>
      <c r="Y357" s="44"/>
      <c r="Z357" s="44"/>
      <c r="AA357" s="1"/>
      <c r="AB357" s="1"/>
      <c r="AC357" s="1"/>
    </row>
    <row r="358" spans="1:29" ht="15" customHeight="1" x14ac:dyDescent="0.15">
      <c r="B358" s="321"/>
      <c r="C358" s="34" t="s">
        <v>621</v>
      </c>
      <c r="F358" s="322">
        <f t="shared" si="156"/>
        <v>1165</v>
      </c>
      <c r="G358" s="4">
        <f t="shared" si="157"/>
        <v>2.2317596566523603</v>
      </c>
      <c r="H358" s="4">
        <f t="shared" si="157"/>
        <v>2.6609442060085837</v>
      </c>
      <c r="I358" s="4">
        <f t="shared" si="157"/>
        <v>6.1802575107296134</v>
      </c>
      <c r="J358" s="4">
        <f t="shared" si="157"/>
        <v>12.618025751072961</v>
      </c>
      <c r="K358" s="4">
        <f t="shared" si="157"/>
        <v>25.064377682403432</v>
      </c>
      <c r="L358" s="4">
        <f t="shared" si="157"/>
        <v>48.841201716738198</v>
      </c>
      <c r="M358" s="4">
        <f t="shared" si="157"/>
        <v>2.4034334763948499</v>
      </c>
      <c r="N358" s="4">
        <f t="shared" si="155"/>
        <v>100</v>
      </c>
      <c r="O358" s="7"/>
      <c r="W358" s="44"/>
      <c r="Y358" s="44"/>
      <c r="Z358" s="44"/>
      <c r="AA358" s="1"/>
      <c r="AB358" s="1"/>
      <c r="AC358" s="1"/>
    </row>
    <row r="359" spans="1:29" ht="15" customHeight="1" x14ac:dyDescent="0.15">
      <c r="B359" s="321"/>
      <c r="C359" s="34" t="s">
        <v>498</v>
      </c>
      <c r="F359" s="322">
        <f t="shared" si="156"/>
        <v>1165</v>
      </c>
      <c r="G359" s="4">
        <f t="shared" si="157"/>
        <v>1.201716738197425</v>
      </c>
      <c r="H359" s="4">
        <f t="shared" si="157"/>
        <v>0.34334763948497854</v>
      </c>
      <c r="I359" s="4">
        <f t="shared" si="157"/>
        <v>1.8025751072961373</v>
      </c>
      <c r="J359" s="4">
        <f t="shared" si="157"/>
        <v>3.8626609442060089</v>
      </c>
      <c r="K359" s="4">
        <f t="shared" si="157"/>
        <v>14.849785407725321</v>
      </c>
      <c r="L359" s="4">
        <f t="shared" si="157"/>
        <v>75.622317596566518</v>
      </c>
      <c r="M359" s="4">
        <f t="shared" si="157"/>
        <v>2.3175965665236049</v>
      </c>
      <c r="N359" s="4">
        <f t="shared" si="155"/>
        <v>100</v>
      </c>
      <c r="O359" s="7"/>
      <c r="W359" s="44"/>
      <c r="Y359" s="44"/>
      <c r="Z359" s="44"/>
      <c r="AA359" s="1"/>
      <c r="AB359" s="1"/>
      <c r="AC359" s="1"/>
    </row>
    <row r="360" spans="1:29" ht="15" customHeight="1" x14ac:dyDescent="0.15">
      <c r="B360" s="321"/>
      <c r="C360" s="34" t="s">
        <v>622</v>
      </c>
      <c r="F360" s="322">
        <f t="shared" si="156"/>
        <v>1165</v>
      </c>
      <c r="G360" s="4">
        <f t="shared" si="157"/>
        <v>0.42918454935622319</v>
      </c>
      <c r="H360" s="4">
        <f t="shared" si="157"/>
        <v>0.17167381974248927</v>
      </c>
      <c r="I360" s="4">
        <f t="shared" si="157"/>
        <v>0.25751072961373389</v>
      </c>
      <c r="J360" s="4">
        <f t="shared" si="157"/>
        <v>0.94420600858369097</v>
      </c>
      <c r="K360" s="4">
        <f t="shared" si="157"/>
        <v>7.2103004291845494</v>
      </c>
      <c r="L360" s="4">
        <f t="shared" si="157"/>
        <v>88.669527896995703</v>
      </c>
      <c r="M360" s="4">
        <f t="shared" si="157"/>
        <v>2.3175965665236049</v>
      </c>
      <c r="N360" s="4">
        <f t="shared" si="155"/>
        <v>100</v>
      </c>
      <c r="O360" s="7"/>
      <c r="W360" s="44"/>
      <c r="Y360" s="44"/>
      <c r="Z360" s="44"/>
      <c r="AA360" s="1"/>
      <c r="AB360" s="1"/>
      <c r="AC360" s="1"/>
    </row>
    <row r="361" spans="1:29" ht="15" customHeight="1" x14ac:dyDescent="0.15">
      <c r="B361" s="321"/>
      <c r="C361" s="34" t="s">
        <v>623</v>
      </c>
      <c r="F361" s="322">
        <f t="shared" si="156"/>
        <v>1165</v>
      </c>
      <c r="G361" s="4">
        <f t="shared" si="157"/>
        <v>0.51502145922746778</v>
      </c>
      <c r="H361" s="4">
        <f t="shared" si="157"/>
        <v>8.5836909871244635E-2</v>
      </c>
      <c r="I361" s="4">
        <f t="shared" si="157"/>
        <v>1.201716738197425</v>
      </c>
      <c r="J361" s="4">
        <f t="shared" si="157"/>
        <v>6.5236051502145926</v>
      </c>
      <c r="K361" s="4">
        <f t="shared" si="157"/>
        <v>21.630901287553648</v>
      </c>
      <c r="L361" s="4">
        <f t="shared" si="157"/>
        <v>67.725321888412012</v>
      </c>
      <c r="M361" s="4">
        <f t="shared" si="157"/>
        <v>2.3175965665236049</v>
      </c>
      <c r="N361" s="4">
        <f t="shared" si="155"/>
        <v>100</v>
      </c>
      <c r="O361" s="7"/>
      <c r="W361" s="44"/>
      <c r="Y361" s="44"/>
      <c r="Z361" s="44"/>
      <c r="AA361" s="1"/>
      <c r="AB361" s="1"/>
      <c r="AC361" s="1"/>
    </row>
    <row r="362" spans="1:29" ht="15" customHeight="1" x14ac:dyDescent="0.15">
      <c r="B362" s="321"/>
      <c r="C362" s="34" t="s">
        <v>610</v>
      </c>
      <c r="F362" s="322">
        <f t="shared" si="156"/>
        <v>1165</v>
      </c>
      <c r="G362" s="4">
        <f t="shared" si="157"/>
        <v>0</v>
      </c>
      <c r="H362" s="4">
        <f t="shared" si="157"/>
        <v>0</v>
      </c>
      <c r="I362" s="4">
        <f t="shared" si="157"/>
        <v>0.85836909871244638</v>
      </c>
      <c r="J362" s="4">
        <f t="shared" si="157"/>
        <v>2.0600858369098711</v>
      </c>
      <c r="K362" s="4">
        <f t="shared" si="157"/>
        <v>4.9785407725321891</v>
      </c>
      <c r="L362" s="4">
        <f t="shared" si="157"/>
        <v>89.785407725321889</v>
      </c>
      <c r="M362" s="4">
        <f t="shared" si="157"/>
        <v>2.3175965665236049</v>
      </c>
      <c r="N362" s="4">
        <f t="shared" si="155"/>
        <v>100</v>
      </c>
      <c r="O362" s="7"/>
      <c r="W362" s="44"/>
      <c r="Y362" s="44"/>
      <c r="Z362" s="44"/>
      <c r="AA362" s="1"/>
      <c r="AB362" s="1"/>
      <c r="AC362" s="1"/>
    </row>
    <row r="363" spans="1:29" ht="15" customHeight="1" x14ac:dyDescent="0.15">
      <c r="B363" s="321"/>
      <c r="C363" s="61" t="s">
        <v>641</v>
      </c>
      <c r="F363" s="322">
        <f t="shared" si="156"/>
        <v>1165</v>
      </c>
      <c r="G363" s="4">
        <f t="shared" si="157"/>
        <v>3.7768240343347639</v>
      </c>
      <c r="H363" s="4">
        <f t="shared" si="157"/>
        <v>1.0300429184549356</v>
      </c>
      <c r="I363" s="4">
        <f t="shared" si="157"/>
        <v>1.6309012875536482</v>
      </c>
      <c r="J363" s="4">
        <f t="shared" si="157"/>
        <v>1.8884120171673819</v>
      </c>
      <c r="K363" s="4">
        <f t="shared" si="157"/>
        <v>6.6952789699570818</v>
      </c>
      <c r="L363" s="4">
        <f t="shared" si="157"/>
        <v>70.901287553648075</v>
      </c>
      <c r="M363" s="4">
        <f t="shared" si="157"/>
        <v>14.07725321888412</v>
      </c>
      <c r="N363" s="4">
        <f t="shared" si="155"/>
        <v>100.00000000000001</v>
      </c>
      <c r="O363" s="7"/>
      <c r="W363" s="44"/>
      <c r="Y363" s="44"/>
      <c r="Z363" s="44"/>
      <c r="AA363" s="1"/>
      <c r="AB363" s="1"/>
      <c r="AC363" s="1"/>
    </row>
    <row r="364" spans="1:29" ht="15" customHeight="1" x14ac:dyDescent="0.15">
      <c r="B364" s="321"/>
      <c r="C364" s="336" t="s">
        <v>306</v>
      </c>
      <c r="D364" s="197"/>
      <c r="E364" s="197"/>
      <c r="F364" s="323">
        <f t="shared" si="156"/>
        <v>1165</v>
      </c>
      <c r="G364" s="139">
        <f t="shared" si="157"/>
        <v>32.532188841201716</v>
      </c>
      <c r="H364" s="139">
        <f t="shared" si="157"/>
        <v>4.9785407725321891</v>
      </c>
      <c r="I364" s="139">
        <f t="shared" si="157"/>
        <v>6.3519313304721035</v>
      </c>
      <c r="J364" s="139">
        <f t="shared" si="157"/>
        <v>7.0386266094420602</v>
      </c>
      <c r="K364" s="139">
        <f t="shared" si="157"/>
        <v>7.5536480686695278</v>
      </c>
      <c r="L364" s="139">
        <f t="shared" si="157"/>
        <v>6.6094420600858363</v>
      </c>
      <c r="M364" s="139">
        <f t="shared" si="157"/>
        <v>34.935622317596568</v>
      </c>
      <c r="N364" s="139">
        <f t="shared" si="155"/>
        <v>100.00000000000001</v>
      </c>
      <c r="O364" s="7"/>
      <c r="W364" s="44"/>
      <c r="Y364" s="44"/>
      <c r="Z364" s="44"/>
      <c r="AA364" s="1"/>
      <c r="AB364" s="1"/>
      <c r="AC364" s="1"/>
    </row>
    <row r="365" spans="1:29" ht="30.95" customHeight="1" x14ac:dyDescent="0.15">
      <c r="B365" s="324"/>
      <c r="C365" s="477" t="s">
        <v>618</v>
      </c>
      <c r="D365" s="471"/>
      <c r="E365" s="471"/>
      <c r="F365" s="325">
        <f t="shared" si="156"/>
        <v>1165</v>
      </c>
      <c r="G365" s="5">
        <f t="shared" si="157"/>
        <v>6.0944206008583688</v>
      </c>
      <c r="H365" s="5">
        <f t="shared" si="157"/>
        <v>1.8884120171673819</v>
      </c>
      <c r="I365" s="5">
        <f t="shared" si="157"/>
        <v>5.1502145922746783</v>
      </c>
      <c r="J365" s="5">
        <f t="shared" si="157"/>
        <v>6.866952789699571</v>
      </c>
      <c r="K365" s="5">
        <f t="shared" si="157"/>
        <v>20</v>
      </c>
      <c r="L365" s="5">
        <f t="shared" si="157"/>
        <v>47.467811158798284</v>
      </c>
      <c r="M365" s="5">
        <f t="shared" si="157"/>
        <v>12.532188841201716</v>
      </c>
      <c r="N365" s="5">
        <f t="shared" si="155"/>
        <v>100</v>
      </c>
      <c r="O365" s="7"/>
      <c r="W365" s="44"/>
      <c r="Y365" s="44"/>
      <c r="Z365" s="44"/>
      <c r="AA365" s="1"/>
      <c r="AB365" s="1"/>
      <c r="AC365" s="1"/>
    </row>
    <row r="366" spans="1:29" ht="15" customHeight="1" x14ac:dyDescent="0.15">
      <c r="B366" s="7"/>
      <c r="F366" s="46"/>
      <c r="G366" s="80"/>
      <c r="H366" s="80"/>
      <c r="I366" s="80"/>
      <c r="J366" s="80"/>
      <c r="K366" s="80"/>
      <c r="L366" s="80"/>
      <c r="M366" s="80"/>
      <c r="N366" s="80"/>
      <c r="O366" s="80"/>
      <c r="P366" s="7"/>
      <c r="W366" s="44"/>
      <c r="Y366" s="44"/>
      <c r="Z366" s="44"/>
      <c r="AA366" s="1"/>
      <c r="AB366" s="1"/>
      <c r="AC366" s="1"/>
    </row>
    <row r="367" spans="1:29" ht="15" customHeight="1" x14ac:dyDescent="0.15">
      <c r="A367" s="1" t="s">
        <v>639</v>
      </c>
      <c r="C367" s="1"/>
      <c r="D367" s="1"/>
      <c r="N367" s="7"/>
      <c r="W367" s="44"/>
      <c r="Y367" s="44"/>
      <c r="Z367" s="44"/>
      <c r="AA367" s="1"/>
      <c r="AB367" s="1"/>
      <c r="AC367" s="1"/>
    </row>
    <row r="368" spans="1:29" ht="15" customHeight="1" x14ac:dyDescent="0.15">
      <c r="B368" s="85" t="s">
        <v>134</v>
      </c>
      <c r="C368" s="1"/>
      <c r="D368" s="1"/>
      <c r="N368" s="7"/>
      <c r="W368" s="44"/>
      <c r="Y368" s="44"/>
      <c r="Z368" s="44"/>
      <c r="AA368" s="1"/>
      <c r="AB368" s="1"/>
      <c r="AC368" s="1"/>
    </row>
    <row r="369" spans="2:29" ht="22.5" x14ac:dyDescent="0.15">
      <c r="B369" s="260"/>
      <c r="C369" s="28"/>
      <c r="D369" s="28"/>
      <c r="E369" s="28"/>
      <c r="F369" s="28"/>
      <c r="G369" s="28"/>
      <c r="H369" s="28"/>
      <c r="I369" s="145"/>
      <c r="J369" s="120" t="s">
        <v>113</v>
      </c>
      <c r="K369" s="120" t="s">
        <v>98</v>
      </c>
      <c r="L369" s="120" t="s">
        <v>97</v>
      </c>
      <c r="M369" s="120" t="s">
        <v>96</v>
      </c>
      <c r="N369" s="120" t="s">
        <v>95</v>
      </c>
      <c r="O369" s="120" t="s">
        <v>165</v>
      </c>
      <c r="P369" s="121" t="s">
        <v>586</v>
      </c>
      <c r="Q369" s="120" t="s">
        <v>4</v>
      </c>
      <c r="R369" s="118" t="s">
        <v>587</v>
      </c>
      <c r="S369" s="118" t="s">
        <v>588</v>
      </c>
      <c r="Y369" s="1"/>
      <c r="Z369" s="44"/>
      <c r="AA369" s="1"/>
      <c r="AB369" s="44"/>
      <c r="AC369" s="44"/>
    </row>
    <row r="370" spans="2:29" ht="21" customHeight="1" x14ac:dyDescent="0.15">
      <c r="B370" s="316" t="s">
        <v>2</v>
      </c>
      <c r="C370" s="32" t="s">
        <v>983</v>
      </c>
      <c r="D370" s="33"/>
      <c r="E370" s="447" t="s">
        <v>989</v>
      </c>
      <c r="F370" s="448"/>
      <c r="G370" s="448"/>
      <c r="H370" s="448"/>
      <c r="I370" s="449"/>
      <c r="J370" s="286">
        <v>500</v>
      </c>
      <c r="K370" s="286">
        <v>82</v>
      </c>
      <c r="L370" s="286">
        <v>107</v>
      </c>
      <c r="M370" s="286">
        <v>137</v>
      </c>
      <c r="N370" s="286">
        <v>136</v>
      </c>
      <c r="O370" s="286">
        <v>252</v>
      </c>
      <c r="P370" s="286">
        <v>640</v>
      </c>
      <c r="Q370" s="286">
        <f t="shared" ref="Q370:Q381" si="158">SUM(J370:P370)</f>
        <v>1854</v>
      </c>
      <c r="R370" s="450">
        <v>5.2611341598381918</v>
      </c>
      <c r="S370" s="290">
        <v>48</v>
      </c>
      <c r="V370" s="205"/>
      <c r="W370" s="205"/>
      <c r="X370" s="205"/>
      <c r="Y370" s="205"/>
      <c r="Z370" s="44"/>
      <c r="AA370" s="1"/>
      <c r="AB370" s="44"/>
      <c r="AC370" s="44"/>
    </row>
    <row r="371" spans="2:29" ht="21" customHeight="1" x14ac:dyDescent="0.15">
      <c r="B371" s="317"/>
      <c r="C371" s="443"/>
      <c r="D371" s="50"/>
      <c r="E371" s="472" t="s">
        <v>990</v>
      </c>
      <c r="F371" s="473"/>
      <c r="G371" s="473"/>
      <c r="H371" s="473"/>
      <c r="I371" s="444"/>
      <c r="J371" s="51">
        <v>112</v>
      </c>
      <c r="K371" s="51">
        <v>23</v>
      </c>
      <c r="L371" s="51">
        <v>55</v>
      </c>
      <c r="M371" s="51">
        <v>83</v>
      </c>
      <c r="N371" s="51">
        <v>295</v>
      </c>
      <c r="O371" s="51">
        <v>990</v>
      </c>
      <c r="P371" s="51">
        <v>296</v>
      </c>
      <c r="Q371" s="51">
        <f t="shared" si="158"/>
        <v>1854</v>
      </c>
      <c r="R371" s="445">
        <v>1.3076179097964606</v>
      </c>
      <c r="S371" s="42">
        <v>48</v>
      </c>
      <c r="V371" s="205"/>
      <c r="W371" s="205"/>
      <c r="X371" s="205"/>
      <c r="Y371" s="205"/>
      <c r="Z371" s="44"/>
      <c r="AA371" s="1"/>
      <c r="AB371" s="44"/>
      <c r="AC371" s="44"/>
    </row>
    <row r="372" spans="2:29" ht="21" customHeight="1" x14ac:dyDescent="0.15">
      <c r="B372" s="317"/>
      <c r="C372" s="338" t="s">
        <v>984</v>
      </c>
      <c r="E372" s="446" t="s">
        <v>989</v>
      </c>
      <c r="F372" s="50"/>
      <c r="G372" s="50"/>
      <c r="H372" s="50"/>
      <c r="I372" s="444"/>
      <c r="J372" s="51">
        <v>300</v>
      </c>
      <c r="K372" s="51">
        <v>59</v>
      </c>
      <c r="L372" s="51">
        <v>68</v>
      </c>
      <c r="M372" s="51">
        <v>76</v>
      </c>
      <c r="N372" s="51">
        <v>97</v>
      </c>
      <c r="O372" s="51">
        <v>65</v>
      </c>
      <c r="P372" s="51">
        <v>354</v>
      </c>
      <c r="Q372" s="51">
        <f t="shared" si="158"/>
        <v>1019</v>
      </c>
      <c r="R372" s="445">
        <v>5.2277242131201902</v>
      </c>
      <c r="S372" s="42">
        <v>26.388888888888889</v>
      </c>
      <c r="V372" s="205"/>
      <c r="W372" s="205"/>
      <c r="X372" s="205"/>
      <c r="Y372" s="205"/>
      <c r="Z372" s="44"/>
      <c r="AA372" s="1"/>
      <c r="AB372" s="44"/>
      <c r="AC372" s="44"/>
    </row>
    <row r="373" spans="2:29" ht="21" customHeight="1" x14ac:dyDescent="0.15">
      <c r="B373" s="317"/>
      <c r="C373" s="443"/>
      <c r="D373" s="50"/>
      <c r="E373" s="472" t="s">
        <v>990</v>
      </c>
      <c r="F373" s="473"/>
      <c r="G373" s="473"/>
      <c r="H373" s="473"/>
      <c r="I373" s="444"/>
      <c r="J373" s="51">
        <v>58</v>
      </c>
      <c r="K373" s="51">
        <v>13</v>
      </c>
      <c r="L373" s="51">
        <v>38</v>
      </c>
      <c r="M373" s="51">
        <v>61</v>
      </c>
      <c r="N373" s="51">
        <v>250</v>
      </c>
      <c r="O373" s="51">
        <v>464</v>
      </c>
      <c r="P373" s="51">
        <v>135</v>
      </c>
      <c r="Q373" s="51">
        <f t="shared" si="158"/>
        <v>1019</v>
      </c>
      <c r="R373" s="445">
        <v>1.236027434909124</v>
      </c>
      <c r="S373" s="42">
        <v>16</v>
      </c>
      <c r="V373" s="205"/>
      <c r="W373" s="205"/>
      <c r="X373" s="205"/>
      <c r="Y373" s="205"/>
      <c r="Z373" s="44"/>
      <c r="AA373" s="1"/>
      <c r="AB373" s="44"/>
      <c r="AC373" s="44"/>
    </row>
    <row r="374" spans="2:29" ht="21" customHeight="1" x14ac:dyDescent="0.15">
      <c r="B374" s="317"/>
      <c r="C374" s="338" t="s">
        <v>985</v>
      </c>
      <c r="E374" s="446" t="s">
        <v>989</v>
      </c>
      <c r="F374" s="50"/>
      <c r="G374" s="50"/>
      <c r="H374" s="50"/>
      <c r="I374" s="444"/>
      <c r="J374" s="51">
        <v>200</v>
      </c>
      <c r="K374" s="51">
        <v>23</v>
      </c>
      <c r="L374" s="51">
        <v>39</v>
      </c>
      <c r="M374" s="51">
        <v>61</v>
      </c>
      <c r="N374" s="51">
        <v>39</v>
      </c>
      <c r="O374" s="51">
        <v>187</v>
      </c>
      <c r="P374" s="51">
        <v>286</v>
      </c>
      <c r="Q374" s="51">
        <f t="shared" si="158"/>
        <v>835</v>
      </c>
      <c r="R374" s="445">
        <v>5.3016034031304846</v>
      </c>
      <c r="S374" s="42">
        <v>48</v>
      </c>
      <c r="V374" s="205"/>
      <c r="W374" s="205"/>
      <c r="X374" s="205"/>
      <c r="Y374" s="205"/>
      <c r="Z374" s="44"/>
      <c r="AA374" s="1"/>
      <c r="AB374" s="44"/>
      <c r="AC374" s="44"/>
    </row>
    <row r="375" spans="2:29" ht="21" customHeight="1" x14ac:dyDescent="0.15">
      <c r="B375" s="317"/>
      <c r="C375" s="443"/>
      <c r="D375" s="50"/>
      <c r="E375" s="472" t="s">
        <v>990</v>
      </c>
      <c r="F375" s="473"/>
      <c r="G375" s="473"/>
      <c r="H375" s="473"/>
      <c r="I375" s="444"/>
      <c r="J375" s="51">
        <v>54</v>
      </c>
      <c r="K375" s="51">
        <v>10</v>
      </c>
      <c r="L375" s="51">
        <v>17</v>
      </c>
      <c r="M375" s="51">
        <v>22</v>
      </c>
      <c r="N375" s="51">
        <v>45</v>
      </c>
      <c r="O375" s="51">
        <v>526</v>
      </c>
      <c r="P375" s="51">
        <v>161</v>
      </c>
      <c r="Q375" s="51">
        <f t="shared" si="158"/>
        <v>835</v>
      </c>
      <c r="R375" s="445">
        <v>1.40151402225997</v>
      </c>
      <c r="S375" s="42">
        <v>48</v>
      </c>
      <c r="V375" s="205"/>
      <c r="W375" s="205"/>
      <c r="X375" s="205"/>
      <c r="Y375" s="205"/>
      <c r="Z375" s="44"/>
      <c r="AA375" s="1"/>
      <c r="AB375" s="44"/>
      <c r="AC375" s="44"/>
    </row>
    <row r="376" spans="2:29" ht="21" customHeight="1" x14ac:dyDescent="0.15">
      <c r="B376" s="317"/>
      <c r="C376" s="61" t="s">
        <v>986</v>
      </c>
      <c r="E376" s="446" t="s">
        <v>989</v>
      </c>
      <c r="F376" s="50"/>
      <c r="G376" s="50"/>
      <c r="H376" s="50"/>
      <c r="I376" s="444"/>
      <c r="J376" s="51">
        <v>174</v>
      </c>
      <c r="K376" s="51">
        <v>46</v>
      </c>
      <c r="L376" s="51">
        <v>50</v>
      </c>
      <c r="M376" s="51">
        <v>77</v>
      </c>
      <c r="N376" s="51">
        <v>129</v>
      </c>
      <c r="O376" s="51">
        <v>278</v>
      </c>
      <c r="P376" s="51">
        <v>347</v>
      </c>
      <c r="Q376" s="51">
        <f t="shared" si="158"/>
        <v>1101</v>
      </c>
      <c r="R376" s="445">
        <v>3.3063915174796925</v>
      </c>
      <c r="S376" s="42">
        <v>41.17647058823529</v>
      </c>
      <c r="V376" s="205"/>
      <c r="W376" s="205"/>
      <c r="X376" s="205"/>
      <c r="Y376" s="205"/>
      <c r="Z376" s="44"/>
      <c r="AA376" s="1"/>
      <c r="AB376" s="44"/>
      <c r="AC376" s="44"/>
    </row>
    <row r="377" spans="2:29" ht="21" customHeight="1" x14ac:dyDescent="0.15">
      <c r="B377" s="317"/>
      <c r="C377" s="443"/>
      <c r="D377" s="50"/>
      <c r="E377" s="472" t="s">
        <v>990</v>
      </c>
      <c r="F377" s="473"/>
      <c r="G377" s="473"/>
      <c r="H377" s="473"/>
      <c r="I377" s="444"/>
      <c r="J377" s="51">
        <v>29</v>
      </c>
      <c r="K377" s="51">
        <v>7</v>
      </c>
      <c r="L377" s="51">
        <v>10</v>
      </c>
      <c r="M377" s="51">
        <v>19</v>
      </c>
      <c r="N377" s="51">
        <v>87</v>
      </c>
      <c r="O377" s="51">
        <v>820</v>
      </c>
      <c r="P377" s="51">
        <v>129</v>
      </c>
      <c r="Q377" s="51">
        <f t="shared" si="158"/>
        <v>1101</v>
      </c>
      <c r="R377" s="445">
        <v>0.52360574329074161</v>
      </c>
      <c r="S377" s="42">
        <v>25</v>
      </c>
      <c r="V377" s="205"/>
      <c r="W377" s="205"/>
      <c r="X377" s="205"/>
      <c r="Y377" s="205"/>
      <c r="Z377" s="44"/>
      <c r="AA377" s="1"/>
      <c r="AB377" s="44"/>
      <c r="AC377" s="44"/>
    </row>
    <row r="378" spans="2:29" ht="21" customHeight="1" x14ac:dyDescent="0.15">
      <c r="B378" s="317"/>
      <c r="C378" s="61" t="s">
        <v>987</v>
      </c>
      <c r="E378" s="446" t="s">
        <v>989</v>
      </c>
      <c r="F378" s="50"/>
      <c r="G378" s="50"/>
      <c r="H378" s="50"/>
      <c r="I378" s="444"/>
      <c r="J378" s="51">
        <v>137</v>
      </c>
      <c r="K378" s="51">
        <v>39</v>
      </c>
      <c r="L378" s="51">
        <v>39</v>
      </c>
      <c r="M378" s="51">
        <v>68</v>
      </c>
      <c r="N378" s="51">
        <v>114</v>
      </c>
      <c r="O378" s="51">
        <v>266</v>
      </c>
      <c r="P378" s="51">
        <v>292</v>
      </c>
      <c r="Q378" s="51">
        <f t="shared" si="158"/>
        <v>955</v>
      </c>
      <c r="R378" s="445">
        <v>3.035776587180401</v>
      </c>
      <c r="S378" s="42">
        <v>33.75</v>
      </c>
      <c r="V378" s="205"/>
      <c r="W378" s="205"/>
      <c r="X378" s="205"/>
      <c r="Y378" s="205"/>
      <c r="Z378" s="44"/>
      <c r="AA378" s="1"/>
      <c r="AB378" s="44"/>
      <c r="AC378" s="44"/>
    </row>
    <row r="379" spans="2:29" ht="21" customHeight="1" x14ac:dyDescent="0.15">
      <c r="B379" s="317"/>
      <c r="C379" s="443"/>
      <c r="D379" s="50"/>
      <c r="E379" s="472" t="s">
        <v>990</v>
      </c>
      <c r="F379" s="473"/>
      <c r="G379" s="473"/>
      <c r="H379" s="473"/>
      <c r="I379" s="444"/>
      <c r="J379" s="51">
        <v>25</v>
      </c>
      <c r="K379" s="51">
        <v>6</v>
      </c>
      <c r="L379" s="51">
        <v>9</v>
      </c>
      <c r="M379" s="51">
        <v>14</v>
      </c>
      <c r="N379" s="51">
        <v>53</v>
      </c>
      <c r="O379" s="51">
        <v>731</v>
      </c>
      <c r="P379" s="51">
        <v>117</v>
      </c>
      <c r="Q379" s="51">
        <f t="shared" si="158"/>
        <v>955</v>
      </c>
      <c r="R379" s="445">
        <v>0.51397577424457064</v>
      </c>
      <c r="S379" s="42">
        <v>25</v>
      </c>
      <c r="V379" s="205"/>
      <c r="W379" s="205"/>
      <c r="X379" s="205"/>
      <c r="Y379" s="205"/>
      <c r="Z379" s="44"/>
      <c r="AA379" s="1"/>
      <c r="AB379" s="44"/>
      <c r="AC379" s="44"/>
    </row>
    <row r="380" spans="2:29" ht="21" customHeight="1" x14ac:dyDescent="0.15">
      <c r="B380" s="317"/>
      <c r="C380" s="61" t="s">
        <v>988</v>
      </c>
      <c r="E380" s="446" t="s">
        <v>989</v>
      </c>
      <c r="F380" s="50"/>
      <c r="G380" s="50"/>
      <c r="H380" s="50"/>
      <c r="I380" s="444"/>
      <c r="J380" s="51">
        <v>337</v>
      </c>
      <c r="K380" s="51">
        <v>66</v>
      </c>
      <c r="L380" s="51">
        <v>79</v>
      </c>
      <c r="M380" s="51">
        <v>85</v>
      </c>
      <c r="N380" s="51">
        <v>112</v>
      </c>
      <c r="O380" s="51">
        <v>77</v>
      </c>
      <c r="P380" s="51">
        <v>409</v>
      </c>
      <c r="Q380" s="51">
        <f t="shared" si="158"/>
        <v>1165</v>
      </c>
      <c r="R380" s="445">
        <v>5.2337776833386336</v>
      </c>
      <c r="S380" s="42">
        <v>41.17647058823529</v>
      </c>
      <c r="V380" s="205"/>
      <c r="W380" s="205"/>
      <c r="X380" s="205"/>
      <c r="Y380" s="205"/>
      <c r="Z380" s="44"/>
      <c r="AA380" s="1"/>
      <c r="AB380" s="44"/>
      <c r="AC380" s="44"/>
    </row>
    <row r="381" spans="2:29" ht="21" customHeight="1" x14ac:dyDescent="0.15">
      <c r="B381" s="37"/>
      <c r="C381" s="441"/>
      <c r="D381" s="442"/>
      <c r="E381" s="470" t="s">
        <v>990</v>
      </c>
      <c r="F381" s="471"/>
      <c r="G381" s="471"/>
      <c r="H381" s="471"/>
      <c r="I381" s="76"/>
      <c r="J381" s="19">
        <v>62</v>
      </c>
      <c r="K381" s="19">
        <v>14</v>
      </c>
      <c r="L381" s="19">
        <v>39</v>
      </c>
      <c r="M381" s="19">
        <v>66</v>
      </c>
      <c r="N381" s="19">
        <v>284</v>
      </c>
      <c r="O381" s="19">
        <v>553</v>
      </c>
      <c r="P381" s="19">
        <v>147</v>
      </c>
      <c r="Q381" s="19">
        <f t="shared" si="158"/>
        <v>1165</v>
      </c>
      <c r="R381" s="144">
        <v>1.150178129785183</v>
      </c>
      <c r="S381" s="5">
        <v>16</v>
      </c>
      <c r="V381" s="205"/>
      <c r="W381" s="205"/>
      <c r="X381" s="205"/>
      <c r="Y381" s="205"/>
      <c r="Z381" s="44"/>
      <c r="AA381" s="1"/>
      <c r="AB381" s="44"/>
      <c r="AC381" s="44"/>
    </row>
    <row r="382" spans="2:29" ht="21" customHeight="1" x14ac:dyDescent="0.15">
      <c r="B382" s="317" t="s">
        <v>3</v>
      </c>
      <c r="C382" s="32" t="s">
        <v>983</v>
      </c>
      <c r="D382" s="33"/>
      <c r="E382" s="447" t="s">
        <v>989</v>
      </c>
      <c r="F382" s="448"/>
      <c r="G382" s="448"/>
      <c r="H382" s="448"/>
      <c r="I382" s="322">
        <f t="shared" ref="I382:I393" si="159">Q370</f>
        <v>1854</v>
      </c>
      <c r="J382" s="4">
        <f t="shared" ref="J382:P393" si="160">J370/$I382*100</f>
        <v>26.968716289104638</v>
      </c>
      <c r="K382" s="4">
        <f t="shared" si="160"/>
        <v>4.4228694714131604</v>
      </c>
      <c r="L382" s="4">
        <f t="shared" si="160"/>
        <v>5.771305285868392</v>
      </c>
      <c r="M382" s="4">
        <f t="shared" si="160"/>
        <v>7.3894282632146719</v>
      </c>
      <c r="N382" s="4">
        <f t="shared" si="160"/>
        <v>7.335490830636461</v>
      </c>
      <c r="O382" s="4">
        <f t="shared" si="160"/>
        <v>13.592233009708737</v>
      </c>
      <c r="P382" s="4">
        <f t="shared" si="160"/>
        <v>34.519956850053937</v>
      </c>
      <c r="Q382" s="4">
        <f t="shared" ref="Q382:Q393" si="161">SUM(J382:P382)</f>
        <v>100</v>
      </c>
      <c r="R382" s="7"/>
      <c r="Y382" s="1"/>
      <c r="Z382" s="44"/>
      <c r="AA382" s="1"/>
      <c r="AB382" s="44"/>
      <c r="AC382" s="44"/>
    </row>
    <row r="383" spans="2:29" ht="21" customHeight="1" x14ac:dyDescent="0.15">
      <c r="B383" s="321"/>
      <c r="C383" s="443"/>
      <c r="D383" s="50"/>
      <c r="E383" s="472" t="s">
        <v>990</v>
      </c>
      <c r="F383" s="473"/>
      <c r="G383" s="473"/>
      <c r="H383" s="473"/>
      <c r="I383" s="323">
        <f t="shared" si="159"/>
        <v>1854</v>
      </c>
      <c r="J383" s="139">
        <f t="shared" si="160"/>
        <v>6.0409924487594395</v>
      </c>
      <c r="K383" s="139">
        <f t="shared" si="160"/>
        <v>1.2405609492988134</v>
      </c>
      <c r="L383" s="139">
        <f t="shared" si="160"/>
        <v>2.9665587918015102</v>
      </c>
      <c r="M383" s="139">
        <f t="shared" si="160"/>
        <v>4.4768069039913696</v>
      </c>
      <c r="N383" s="139">
        <f t="shared" si="160"/>
        <v>15.911542610571736</v>
      </c>
      <c r="O383" s="139">
        <f t="shared" si="160"/>
        <v>53.398058252427184</v>
      </c>
      <c r="P383" s="139">
        <f t="shared" si="160"/>
        <v>15.965480043149945</v>
      </c>
      <c r="Q383" s="139">
        <f t="shared" si="161"/>
        <v>100</v>
      </c>
      <c r="R383" s="7"/>
      <c r="Y383" s="1"/>
      <c r="Z383" s="44"/>
      <c r="AA383" s="1"/>
      <c r="AB383" s="44"/>
      <c r="AC383" s="44"/>
    </row>
    <row r="384" spans="2:29" ht="21" customHeight="1" x14ac:dyDescent="0.15">
      <c r="B384" s="321"/>
      <c r="C384" s="338" t="s">
        <v>984</v>
      </c>
      <c r="E384" s="446" t="s">
        <v>989</v>
      </c>
      <c r="F384" s="50"/>
      <c r="G384" s="50"/>
      <c r="H384" s="50"/>
      <c r="I384" s="323">
        <f t="shared" si="159"/>
        <v>1019</v>
      </c>
      <c r="J384" s="139">
        <f t="shared" si="160"/>
        <v>29.440628066732089</v>
      </c>
      <c r="K384" s="139">
        <f t="shared" si="160"/>
        <v>5.7899901864573113</v>
      </c>
      <c r="L384" s="139">
        <f t="shared" si="160"/>
        <v>6.6732090284592731</v>
      </c>
      <c r="M384" s="139">
        <f t="shared" si="160"/>
        <v>7.4582924435721303</v>
      </c>
      <c r="N384" s="139">
        <f t="shared" si="160"/>
        <v>9.5191364082433747</v>
      </c>
      <c r="O384" s="139">
        <f t="shared" si="160"/>
        <v>6.3788027477919531</v>
      </c>
      <c r="P384" s="139">
        <f t="shared" si="160"/>
        <v>34.739941118743864</v>
      </c>
      <c r="Q384" s="139">
        <f t="shared" si="161"/>
        <v>100</v>
      </c>
      <c r="R384" s="7"/>
      <c r="Y384" s="1"/>
      <c r="Z384" s="44"/>
      <c r="AA384" s="1"/>
      <c r="AB384" s="44"/>
      <c r="AC384" s="44"/>
    </row>
    <row r="385" spans="1:36" ht="21" customHeight="1" x14ac:dyDescent="0.15">
      <c r="B385" s="321"/>
      <c r="C385" s="443"/>
      <c r="D385" s="50"/>
      <c r="E385" s="472" t="s">
        <v>990</v>
      </c>
      <c r="F385" s="473"/>
      <c r="G385" s="473"/>
      <c r="H385" s="473"/>
      <c r="I385" s="323">
        <f t="shared" si="159"/>
        <v>1019</v>
      </c>
      <c r="J385" s="139">
        <f t="shared" si="160"/>
        <v>5.6918547595682041</v>
      </c>
      <c r="K385" s="139">
        <f t="shared" si="160"/>
        <v>1.2757605495583906</v>
      </c>
      <c r="L385" s="139">
        <f t="shared" si="160"/>
        <v>3.7291462217860651</v>
      </c>
      <c r="M385" s="139">
        <f t="shared" si="160"/>
        <v>5.986261040235525</v>
      </c>
      <c r="N385" s="139">
        <f t="shared" si="160"/>
        <v>24.533856722276742</v>
      </c>
      <c r="O385" s="139">
        <f t="shared" si="160"/>
        <v>45.534838076545633</v>
      </c>
      <c r="P385" s="139">
        <f t="shared" si="160"/>
        <v>13.24828263002944</v>
      </c>
      <c r="Q385" s="139">
        <f t="shared" si="161"/>
        <v>99.999999999999986</v>
      </c>
      <c r="R385" s="7"/>
      <c r="Y385" s="1"/>
      <c r="Z385" s="44"/>
      <c r="AA385" s="1"/>
      <c r="AB385" s="44"/>
      <c r="AC385" s="44"/>
    </row>
    <row r="386" spans="1:36" ht="21" customHeight="1" x14ac:dyDescent="0.15">
      <c r="B386" s="321"/>
      <c r="C386" s="338" t="s">
        <v>985</v>
      </c>
      <c r="E386" s="446" t="s">
        <v>989</v>
      </c>
      <c r="F386" s="50"/>
      <c r="G386" s="50"/>
      <c r="H386" s="50"/>
      <c r="I386" s="323">
        <f t="shared" si="159"/>
        <v>835</v>
      </c>
      <c r="J386" s="139">
        <f t="shared" si="160"/>
        <v>23.952095808383234</v>
      </c>
      <c r="K386" s="139">
        <f t="shared" si="160"/>
        <v>2.7544910179640718</v>
      </c>
      <c r="L386" s="139">
        <f t="shared" si="160"/>
        <v>4.6706586826347305</v>
      </c>
      <c r="M386" s="139">
        <f t="shared" si="160"/>
        <v>7.3053892215568865</v>
      </c>
      <c r="N386" s="139">
        <f t="shared" si="160"/>
        <v>4.6706586826347305</v>
      </c>
      <c r="O386" s="139">
        <f t="shared" si="160"/>
        <v>22.395209580838323</v>
      </c>
      <c r="P386" s="139">
        <f t="shared" si="160"/>
        <v>34.251497005988021</v>
      </c>
      <c r="Q386" s="139">
        <f t="shared" si="161"/>
        <v>100</v>
      </c>
      <c r="R386" s="7"/>
      <c r="Y386" s="1"/>
      <c r="Z386" s="44"/>
      <c r="AA386" s="1"/>
      <c r="AB386" s="44"/>
      <c r="AC386" s="44"/>
    </row>
    <row r="387" spans="1:36" ht="21" customHeight="1" x14ac:dyDescent="0.15">
      <c r="B387" s="321"/>
      <c r="C387" s="443"/>
      <c r="D387" s="50"/>
      <c r="E387" s="472" t="s">
        <v>990</v>
      </c>
      <c r="F387" s="473"/>
      <c r="G387" s="473"/>
      <c r="H387" s="473"/>
      <c r="I387" s="323">
        <f t="shared" si="159"/>
        <v>835</v>
      </c>
      <c r="J387" s="139">
        <f t="shared" si="160"/>
        <v>6.4670658682634734</v>
      </c>
      <c r="K387" s="139">
        <f t="shared" si="160"/>
        <v>1.1976047904191618</v>
      </c>
      <c r="L387" s="139">
        <f t="shared" si="160"/>
        <v>2.0359281437125749</v>
      </c>
      <c r="M387" s="139">
        <f t="shared" si="160"/>
        <v>2.6347305389221556</v>
      </c>
      <c r="N387" s="139">
        <f t="shared" si="160"/>
        <v>5.3892215568862278</v>
      </c>
      <c r="O387" s="139">
        <f t="shared" si="160"/>
        <v>62.994011976047901</v>
      </c>
      <c r="P387" s="139">
        <f t="shared" si="160"/>
        <v>19.281437125748504</v>
      </c>
      <c r="Q387" s="139">
        <f t="shared" si="161"/>
        <v>100</v>
      </c>
      <c r="R387" s="7"/>
      <c r="Y387" s="1"/>
      <c r="Z387" s="44"/>
      <c r="AA387" s="1"/>
      <c r="AB387" s="44"/>
      <c r="AC387" s="44"/>
    </row>
    <row r="388" spans="1:36" ht="21" customHeight="1" x14ac:dyDescent="0.15">
      <c r="B388" s="321"/>
      <c r="C388" s="61" t="s">
        <v>986</v>
      </c>
      <c r="E388" s="446" t="s">
        <v>989</v>
      </c>
      <c r="F388" s="50"/>
      <c r="G388" s="50"/>
      <c r="H388" s="50"/>
      <c r="I388" s="323">
        <f t="shared" si="159"/>
        <v>1101</v>
      </c>
      <c r="J388" s="139">
        <f t="shared" si="160"/>
        <v>15.803814713896458</v>
      </c>
      <c r="K388" s="139">
        <f t="shared" si="160"/>
        <v>4.1780199818346953</v>
      </c>
      <c r="L388" s="139">
        <f t="shared" si="160"/>
        <v>4.5413260672116254</v>
      </c>
      <c r="M388" s="139">
        <f t="shared" si="160"/>
        <v>6.9936421435059044</v>
      </c>
      <c r="N388" s="139">
        <f t="shared" si="160"/>
        <v>11.716621253405995</v>
      </c>
      <c r="O388" s="139">
        <f t="shared" si="160"/>
        <v>25.24977293369664</v>
      </c>
      <c r="P388" s="139">
        <f t="shared" si="160"/>
        <v>31.516802906448682</v>
      </c>
      <c r="Q388" s="139">
        <f t="shared" si="161"/>
        <v>100</v>
      </c>
      <c r="R388" s="7"/>
      <c r="Y388" s="1"/>
      <c r="Z388" s="44"/>
      <c r="AA388" s="1"/>
      <c r="AB388" s="44"/>
      <c r="AC388" s="44"/>
    </row>
    <row r="389" spans="1:36" ht="21" customHeight="1" x14ac:dyDescent="0.15">
      <c r="B389" s="321"/>
      <c r="C389" s="443"/>
      <c r="D389" s="50"/>
      <c r="E389" s="472" t="s">
        <v>990</v>
      </c>
      <c r="F389" s="473"/>
      <c r="G389" s="473"/>
      <c r="H389" s="473"/>
      <c r="I389" s="323">
        <f t="shared" si="159"/>
        <v>1101</v>
      </c>
      <c r="J389" s="139">
        <f t="shared" si="160"/>
        <v>2.6339691189827432</v>
      </c>
      <c r="K389" s="139">
        <f t="shared" si="160"/>
        <v>0.63578564940962767</v>
      </c>
      <c r="L389" s="139">
        <f t="shared" si="160"/>
        <v>0.90826521344232525</v>
      </c>
      <c r="M389" s="139">
        <f t="shared" si="160"/>
        <v>1.725703905540418</v>
      </c>
      <c r="N389" s="139">
        <f t="shared" si="160"/>
        <v>7.9019073569482288</v>
      </c>
      <c r="O389" s="139">
        <f t="shared" si="160"/>
        <v>74.47774750227066</v>
      </c>
      <c r="P389" s="139">
        <f t="shared" si="160"/>
        <v>11.716621253405995</v>
      </c>
      <c r="Q389" s="139">
        <f t="shared" si="161"/>
        <v>99.999999999999986</v>
      </c>
      <c r="R389" s="7"/>
      <c r="Y389" s="1"/>
      <c r="Z389" s="44"/>
      <c r="AA389" s="1"/>
      <c r="AB389" s="44"/>
      <c r="AC389" s="44"/>
    </row>
    <row r="390" spans="1:36" ht="21" customHeight="1" x14ac:dyDescent="0.15">
      <c r="B390" s="321"/>
      <c r="C390" s="61" t="s">
        <v>987</v>
      </c>
      <c r="E390" s="446" t="s">
        <v>989</v>
      </c>
      <c r="F390" s="50"/>
      <c r="G390" s="50"/>
      <c r="H390" s="50"/>
      <c r="I390" s="323">
        <f t="shared" si="159"/>
        <v>955</v>
      </c>
      <c r="J390" s="139">
        <f t="shared" si="160"/>
        <v>14.345549738219896</v>
      </c>
      <c r="K390" s="139">
        <f t="shared" si="160"/>
        <v>4.0837696335078535</v>
      </c>
      <c r="L390" s="139">
        <f t="shared" si="160"/>
        <v>4.0837696335078535</v>
      </c>
      <c r="M390" s="139">
        <f t="shared" si="160"/>
        <v>7.1204188481675397</v>
      </c>
      <c r="N390" s="139">
        <f t="shared" si="160"/>
        <v>11.937172774869111</v>
      </c>
      <c r="O390" s="139">
        <f t="shared" si="160"/>
        <v>27.853403141361255</v>
      </c>
      <c r="P390" s="139">
        <f t="shared" si="160"/>
        <v>30.575916230366492</v>
      </c>
      <c r="Q390" s="139">
        <f t="shared" si="161"/>
        <v>100</v>
      </c>
      <c r="R390" s="7"/>
      <c r="Y390" s="1"/>
      <c r="Z390" s="44"/>
      <c r="AA390" s="1"/>
      <c r="AB390" s="44"/>
      <c r="AC390" s="44"/>
    </row>
    <row r="391" spans="1:36" ht="21" customHeight="1" x14ac:dyDescent="0.15">
      <c r="B391" s="321"/>
      <c r="C391" s="443"/>
      <c r="D391" s="50"/>
      <c r="E391" s="472" t="s">
        <v>990</v>
      </c>
      <c r="F391" s="473"/>
      <c r="G391" s="473"/>
      <c r="H391" s="473"/>
      <c r="I391" s="323">
        <f t="shared" si="159"/>
        <v>955</v>
      </c>
      <c r="J391" s="139">
        <f t="shared" si="160"/>
        <v>2.6178010471204187</v>
      </c>
      <c r="K391" s="139">
        <f t="shared" si="160"/>
        <v>0.62827225130890052</v>
      </c>
      <c r="L391" s="139">
        <f t="shared" si="160"/>
        <v>0.94240837696335078</v>
      </c>
      <c r="M391" s="139">
        <f t="shared" si="160"/>
        <v>1.4659685863874345</v>
      </c>
      <c r="N391" s="139">
        <f t="shared" si="160"/>
        <v>5.5497382198952883</v>
      </c>
      <c r="O391" s="139">
        <f t="shared" si="160"/>
        <v>76.544502617801044</v>
      </c>
      <c r="P391" s="139">
        <f t="shared" si="160"/>
        <v>12.25130890052356</v>
      </c>
      <c r="Q391" s="139">
        <f t="shared" si="161"/>
        <v>99.999999999999986</v>
      </c>
      <c r="R391" s="7"/>
      <c r="Y391" s="1"/>
      <c r="Z391" s="44"/>
      <c r="AA391" s="1"/>
      <c r="AB391" s="44"/>
      <c r="AC391" s="44"/>
    </row>
    <row r="392" spans="1:36" ht="21" customHeight="1" x14ac:dyDescent="0.15">
      <c r="B392" s="321"/>
      <c r="C392" s="61" t="s">
        <v>988</v>
      </c>
      <c r="E392" s="446" t="s">
        <v>989</v>
      </c>
      <c r="F392" s="50"/>
      <c r="G392" s="50"/>
      <c r="H392" s="50"/>
      <c r="I392" s="323">
        <f t="shared" si="159"/>
        <v>1165</v>
      </c>
      <c r="J392" s="139">
        <f t="shared" si="160"/>
        <v>28.927038626609441</v>
      </c>
      <c r="K392" s="139">
        <f t="shared" si="160"/>
        <v>5.6652360515021458</v>
      </c>
      <c r="L392" s="139">
        <f t="shared" si="160"/>
        <v>6.7811158798283255</v>
      </c>
      <c r="M392" s="139">
        <f t="shared" si="160"/>
        <v>7.296137339055794</v>
      </c>
      <c r="N392" s="139">
        <f t="shared" si="160"/>
        <v>9.6137339055793998</v>
      </c>
      <c r="O392" s="139">
        <f t="shared" si="160"/>
        <v>6.6094420600858363</v>
      </c>
      <c r="P392" s="139">
        <f t="shared" si="160"/>
        <v>35.107296137339056</v>
      </c>
      <c r="Q392" s="139">
        <f t="shared" si="161"/>
        <v>100</v>
      </c>
      <c r="R392" s="7"/>
      <c r="Y392" s="1"/>
      <c r="Z392" s="44"/>
      <c r="AA392" s="1"/>
      <c r="AB392" s="44"/>
      <c r="AC392" s="44"/>
    </row>
    <row r="393" spans="1:36" ht="21" customHeight="1" x14ac:dyDescent="0.15">
      <c r="B393" s="324"/>
      <c r="C393" s="441"/>
      <c r="D393" s="442"/>
      <c r="E393" s="470" t="s">
        <v>990</v>
      </c>
      <c r="F393" s="471"/>
      <c r="G393" s="471"/>
      <c r="H393" s="471"/>
      <c r="I393" s="325">
        <f t="shared" si="159"/>
        <v>1165</v>
      </c>
      <c r="J393" s="5">
        <f t="shared" si="160"/>
        <v>5.3218884120171674</v>
      </c>
      <c r="K393" s="5">
        <f t="shared" si="160"/>
        <v>1.201716738197425</v>
      </c>
      <c r="L393" s="5">
        <f t="shared" si="160"/>
        <v>3.3476394849785409</v>
      </c>
      <c r="M393" s="5">
        <f t="shared" si="160"/>
        <v>5.6652360515021458</v>
      </c>
      <c r="N393" s="5">
        <f t="shared" si="160"/>
        <v>24.377682403433475</v>
      </c>
      <c r="O393" s="5">
        <f t="shared" si="160"/>
        <v>47.467811158798284</v>
      </c>
      <c r="P393" s="5">
        <f t="shared" si="160"/>
        <v>12.618025751072961</v>
      </c>
      <c r="Q393" s="5">
        <f t="shared" si="161"/>
        <v>100</v>
      </c>
      <c r="R393" s="7"/>
      <c r="Y393" s="1"/>
      <c r="Z393" s="44"/>
      <c r="AA393" s="1"/>
      <c r="AB393" s="44"/>
      <c r="AC393" s="44"/>
    </row>
    <row r="394" spans="1:36" ht="15" customHeight="1" x14ac:dyDescent="0.15">
      <c r="C394" s="1"/>
      <c r="D394" s="1"/>
      <c r="E394" s="1"/>
      <c r="H394" s="7"/>
      <c r="O394" s="7"/>
      <c r="W394" s="44"/>
      <c r="Y394" s="44"/>
      <c r="Z394" s="44"/>
      <c r="AA394" s="1"/>
      <c r="AB394" s="1"/>
      <c r="AC394" s="1"/>
    </row>
    <row r="395" spans="1:36" ht="15" customHeight="1" x14ac:dyDescent="0.15">
      <c r="A395" s="1" t="s">
        <v>981</v>
      </c>
      <c r="C395" s="1"/>
      <c r="D395" s="1"/>
      <c r="N395" s="7"/>
      <c r="W395" s="44"/>
      <c r="Y395" s="1"/>
      <c r="Z395" s="1"/>
      <c r="AJ395" s="7"/>
    </row>
    <row r="396" spans="1:36" ht="15" customHeight="1" x14ac:dyDescent="0.15">
      <c r="A396" s="337"/>
      <c r="B396" s="32"/>
      <c r="C396" s="33"/>
      <c r="D396" s="33"/>
      <c r="E396" s="328"/>
      <c r="F396" s="329"/>
      <c r="G396" s="86" t="s">
        <v>147</v>
      </c>
      <c r="H396" s="86"/>
      <c r="I396" s="329"/>
      <c r="J396" s="335"/>
      <c r="K396" s="330"/>
      <c r="L396" s="329"/>
      <c r="M396" s="86" t="s">
        <v>3</v>
      </c>
      <c r="N396" s="86"/>
      <c r="O396" s="329"/>
      <c r="P396" s="335"/>
      <c r="Q396" s="329"/>
      <c r="R396" s="329"/>
      <c r="S396" s="211" t="s">
        <v>293</v>
      </c>
      <c r="T396" s="86"/>
      <c r="U396" s="329"/>
      <c r="V396" s="331"/>
      <c r="W396" s="44"/>
      <c r="X396" s="32"/>
      <c r="Y396" s="33"/>
      <c r="Z396" s="33"/>
      <c r="AA396" s="79"/>
      <c r="AB396" s="83" t="s">
        <v>147</v>
      </c>
      <c r="AC396" s="86"/>
      <c r="AD396" s="101"/>
      <c r="AE396" s="83" t="s">
        <v>3</v>
      </c>
      <c r="AF396" s="97"/>
      <c r="AG396" s="86"/>
      <c r="AH396" s="123" t="s">
        <v>293</v>
      </c>
      <c r="AI396" s="84"/>
    </row>
    <row r="397" spans="1:36" ht="21" x14ac:dyDescent="0.15">
      <c r="A397" s="337"/>
      <c r="B397" s="34"/>
      <c r="E397" s="94" t="s">
        <v>389</v>
      </c>
      <c r="F397" s="94" t="s">
        <v>183</v>
      </c>
      <c r="G397" s="94" t="s">
        <v>184</v>
      </c>
      <c r="H397" s="94" t="s">
        <v>391</v>
      </c>
      <c r="I397" s="99" t="s">
        <v>186</v>
      </c>
      <c r="J397" s="94" t="s">
        <v>590</v>
      </c>
      <c r="K397" s="102" t="s">
        <v>389</v>
      </c>
      <c r="L397" s="94" t="s">
        <v>183</v>
      </c>
      <c r="M397" s="94" t="s">
        <v>184</v>
      </c>
      <c r="N397" s="94" t="s">
        <v>391</v>
      </c>
      <c r="O397" s="99" t="s">
        <v>186</v>
      </c>
      <c r="P397" s="334" t="s">
        <v>590</v>
      </c>
      <c r="Q397" s="102" t="s">
        <v>389</v>
      </c>
      <c r="R397" s="94" t="s">
        <v>183</v>
      </c>
      <c r="S397" s="94" t="s">
        <v>184</v>
      </c>
      <c r="T397" s="94" t="s">
        <v>391</v>
      </c>
      <c r="U397" s="122" t="s">
        <v>186</v>
      </c>
      <c r="V397" s="122" t="s">
        <v>590</v>
      </c>
      <c r="W397" s="44"/>
      <c r="X397" s="34"/>
      <c r="AA397" s="94" t="s">
        <v>518</v>
      </c>
      <c r="AB397" s="94" t="s">
        <v>184</v>
      </c>
      <c r="AC397" s="99" t="s">
        <v>186</v>
      </c>
      <c r="AD397" s="102" t="s">
        <v>518</v>
      </c>
      <c r="AE397" s="94" t="s">
        <v>184</v>
      </c>
      <c r="AF397" s="98" t="s">
        <v>186</v>
      </c>
      <c r="AG397" s="102" t="s">
        <v>518</v>
      </c>
      <c r="AH397" s="94" t="s">
        <v>184</v>
      </c>
      <c r="AI397" s="122" t="s">
        <v>186</v>
      </c>
    </row>
    <row r="398" spans="1:36" ht="15" customHeight="1" x14ac:dyDescent="0.15">
      <c r="A398" s="337"/>
      <c r="B398" s="35"/>
      <c r="C398" s="36"/>
      <c r="D398" s="36"/>
      <c r="E398" s="37"/>
      <c r="F398" s="37"/>
      <c r="G398" s="37"/>
      <c r="H398" s="37"/>
      <c r="I398" s="66"/>
      <c r="J398" s="37"/>
      <c r="K398" s="178">
        <v>44776</v>
      </c>
      <c r="L398" s="174">
        <v>31835</v>
      </c>
      <c r="M398" s="174">
        <v>12941</v>
      </c>
      <c r="N398" s="174">
        <v>24904</v>
      </c>
      <c r="O398" s="333">
        <v>21088</v>
      </c>
      <c r="P398" s="175">
        <v>35651</v>
      </c>
      <c r="Q398" s="124"/>
      <c r="R398" s="37"/>
      <c r="S398" s="37"/>
      <c r="T398" s="37"/>
      <c r="U398" s="37"/>
      <c r="V398" s="37"/>
      <c r="W398" s="44"/>
      <c r="X398" s="35"/>
      <c r="Y398" s="36"/>
      <c r="Z398" s="36"/>
      <c r="AA398" s="37"/>
      <c r="AB398" s="37"/>
      <c r="AC398" s="66"/>
      <c r="AD398" s="178">
        <f>P398</f>
        <v>35651</v>
      </c>
      <c r="AE398" s="174">
        <f>M398</f>
        <v>12941</v>
      </c>
      <c r="AF398" s="175">
        <f>O398</f>
        <v>21088</v>
      </c>
      <c r="AG398" s="124"/>
      <c r="AH398" s="37"/>
      <c r="AI398" s="37"/>
    </row>
    <row r="399" spans="1:36" ht="14.1" customHeight="1" x14ac:dyDescent="0.15">
      <c r="A399" s="337"/>
      <c r="B399" s="34" t="s">
        <v>492</v>
      </c>
      <c r="E399" s="17">
        <v>1008</v>
      </c>
      <c r="F399" s="17">
        <v>651</v>
      </c>
      <c r="G399" s="127">
        <v>357</v>
      </c>
      <c r="H399" s="8">
        <v>202</v>
      </c>
      <c r="I399" s="127">
        <v>168</v>
      </c>
      <c r="J399" s="17">
        <v>685</v>
      </c>
      <c r="K399" s="130">
        <f t="shared" ref="K399:K413" si="162">E399/K$398*100</f>
        <v>2.2512060032160086</v>
      </c>
      <c r="L399" s="3">
        <f t="shared" ref="L399:L413" si="163">F399/L$398*100</f>
        <v>2.0449191141825036</v>
      </c>
      <c r="M399" s="156">
        <f t="shared" ref="M399:M413" si="164">G399/M$398*100</f>
        <v>2.7586739819179353</v>
      </c>
      <c r="N399" s="11">
        <f t="shared" ref="N399:N413" si="165">H399/N$398*100</f>
        <v>0.8111146803726309</v>
      </c>
      <c r="O399" s="156">
        <f t="shared" ref="O399:O413" si="166">I399/O$398*100</f>
        <v>0.79666160849772383</v>
      </c>
      <c r="P399" s="125">
        <f t="shared" ref="P399:P413" si="167">J399/P$398*100</f>
        <v>1.9214047291801071</v>
      </c>
      <c r="Q399" s="80">
        <v>0.90647482014388492</v>
      </c>
      <c r="R399" s="3">
        <v>1.0585365853658537</v>
      </c>
      <c r="S399" s="156">
        <v>0.71830985915492962</v>
      </c>
      <c r="T399" s="11">
        <v>0.28212290502793297</v>
      </c>
      <c r="U399" s="15">
        <v>0.26250000000000001</v>
      </c>
      <c r="V399" s="15">
        <v>0.99131693198263382</v>
      </c>
      <c r="W399" s="44"/>
      <c r="X399" s="34" t="s">
        <v>492</v>
      </c>
      <c r="AA399" s="17">
        <f t="shared" ref="AA399:AA413" si="168">J399</f>
        <v>685</v>
      </c>
      <c r="AB399" s="127">
        <f t="shared" ref="AB399:AB413" si="169">G399</f>
        <v>357</v>
      </c>
      <c r="AC399" s="127">
        <f t="shared" ref="AC399:AC413" si="170">I399</f>
        <v>168</v>
      </c>
      <c r="AD399" s="130">
        <f>P399</f>
        <v>1.9214047291801071</v>
      </c>
      <c r="AE399" s="156">
        <f>M399</f>
        <v>2.7586739819179353</v>
      </c>
      <c r="AF399" s="125">
        <f>O399</f>
        <v>0.79666160849772383</v>
      </c>
      <c r="AG399" s="80">
        <f t="shared" ref="AG399:AG413" si="171">V399</f>
        <v>0.99131693198263382</v>
      </c>
      <c r="AH399" s="156">
        <f t="shared" ref="AH399:AH413" si="172">S399</f>
        <v>0.71830985915492962</v>
      </c>
      <c r="AI399" s="15">
        <f t="shared" ref="AI399:AI413" si="173">U399</f>
        <v>0.26250000000000001</v>
      </c>
    </row>
    <row r="400" spans="1:36" ht="14.1" customHeight="1" x14ac:dyDescent="0.15">
      <c r="A400" s="337"/>
      <c r="B400" s="34" t="s">
        <v>493</v>
      </c>
      <c r="E400" s="18">
        <v>923</v>
      </c>
      <c r="F400" s="18">
        <v>646</v>
      </c>
      <c r="G400" s="133">
        <v>277</v>
      </c>
      <c r="H400" s="9">
        <v>189</v>
      </c>
      <c r="I400" s="133">
        <v>142</v>
      </c>
      <c r="J400" s="18">
        <v>693</v>
      </c>
      <c r="K400" s="130">
        <f t="shared" si="162"/>
        <v>2.0613721636591031</v>
      </c>
      <c r="L400" s="4">
        <f t="shared" si="163"/>
        <v>2.0292131302026073</v>
      </c>
      <c r="M400" s="157">
        <f t="shared" si="164"/>
        <v>2.1404837338690981</v>
      </c>
      <c r="N400" s="12">
        <f t="shared" si="165"/>
        <v>0.75891423064567942</v>
      </c>
      <c r="O400" s="157">
        <f t="shared" si="166"/>
        <v>0.67336874051593332</v>
      </c>
      <c r="P400" s="134">
        <f t="shared" si="167"/>
        <v>1.9438444924406046</v>
      </c>
      <c r="Q400" s="80">
        <v>0.83003597122302153</v>
      </c>
      <c r="R400" s="4">
        <v>1.0504065040650405</v>
      </c>
      <c r="S400" s="157">
        <v>0.55734406438631789</v>
      </c>
      <c r="T400" s="12">
        <v>0.26396648044692739</v>
      </c>
      <c r="U400" s="16">
        <v>0.22187499999999999</v>
      </c>
      <c r="V400" s="16">
        <v>1.0028943560057888</v>
      </c>
      <c r="W400" s="44"/>
      <c r="X400" s="34" t="s">
        <v>493</v>
      </c>
      <c r="AA400" s="18">
        <f t="shared" si="168"/>
        <v>693</v>
      </c>
      <c r="AB400" s="133">
        <f t="shared" si="169"/>
        <v>277</v>
      </c>
      <c r="AC400" s="133">
        <f t="shared" si="170"/>
        <v>142</v>
      </c>
      <c r="AD400" s="130">
        <f t="shared" ref="AD400:AD413" si="174">P400</f>
        <v>1.9438444924406046</v>
      </c>
      <c r="AE400" s="157">
        <f t="shared" ref="AE400:AE413" si="175">M400</f>
        <v>2.1404837338690981</v>
      </c>
      <c r="AF400" s="134">
        <f t="shared" ref="AF400:AF413" si="176">O400</f>
        <v>0.67336874051593332</v>
      </c>
      <c r="AG400" s="80">
        <f t="shared" si="171"/>
        <v>1.0028943560057888</v>
      </c>
      <c r="AH400" s="157">
        <f t="shared" si="172"/>
        <v>0.55734406438631789</v>
      </c>
      <c r="AI400" s="16">
        <f t="shared" si="173"/>
        <v>0.22187499999999999</v>
      </c>
    </row>
    <row r="401" spans="1:37" ht="14.1" customHeight="1" x14ac:dyDescent="0.15">
      <c r="A401" s="337"/>
      <c r="B401" s="34" t="s">
        <v>494</v>
      </c>
      <c r="E401" s="18">
        <v>223</v>
      </c>
      <c r="F401" s="18">
        <v>102</v>
      </c>
      <c r="G401" s="133">
        <v>121</v>
      </c>
      <c r="H401" s="9">
        <v>68</v>
      </c>
      <c r="I401" s="133">
        <v>61</v>
      </c>
      <c r="J401" s="18">
        <v>109</v>
      </c>
      <c r="K401" s="130">
        <f t="shared" si="162"/>
        <v>0.4980346614257638</v>
      </c>
      <c r="L401" s="4">
        <f t="shared" si="163"/>
        <v>0.32040207318988534</v>
      </c>
      <c r="M401" s="157">
        <f t="shared" si="164"/>
        <v>0.93501275017386609</v>
      </c>
      <c r="N401" s="12">
        <f t="shared" si="165"/>
        <v>0.27304850626405397</v>
      </c>
      <c r="O401" s="157">
        <f t="shared" si="166"/>
        <v>0.28926403641881637</v>
      </c>
      <c r="P401" s="134">
        <f t="shared" si="167"/>
        <v>0.3057417744242798</v>
      </c>
      <c r="Q401" s="80">
        <v>0.20053956834532374</v>
      </c>
      <c r="R401" s="4">
        <v>0.16585365853658537</v>
      </c>
      <c r="S401" s="157">
        <v>0.24346076458752516</v>
      </c>
      <c r="T401" s="12">
        <v>9.4972067039106142E-2</v>
      </c>
      <c r="U401" s="16">
        <v>9.5312499999999994E-2</v>
      </c>
      <c r="V401" s="16">
        <v>0.15774240231548481</v>
      </c>
      <c r="W401" s="44"/>
      <c r="X401" s="34" t="s">
        <v>494</v>
      </c>
      <c r="AA401" s="18">
        <f t="shared" si="168"/>
        <v>109</v>
      </c>
      <c r="AB401" s="133">
        <f t="shared" si="169"/>
        <v>121</v>
      </c>
      <c r="AC401" s="133">
        <f t="shared" si="170"/>
        <v>61</v>
      </c>
      <c r="AD401" s="130">
        <f t="shared" si="174"/>
        <v>0.3057417744242798</v>
      </c>
      <c r="AE401" s="157">
        <f t="shared" si="175"/>
        <v>0.93501275017386609</v>
      </c>
      <c r="AF401" s="134">
        <f t="shared" si="176"/>
        <v>0.28926403641881637</v>
      </c>
      <c r="AG401" s="80">
        <f t="shared" si="171"/>
        <v>0.15774240231548481</v>
      </c>
      <c r="AH401" s="157">
        <f t="shared" si="172"/>
        <v>0.24346076458752516</v>
      </c>
      <c r="AI401" s="16">
        <f t="shared" si="173"/>
        <v>9.5312499999999994E-2</v>
      </c>
    </row>
    <row r="402" spans="1:37" ht="14.1" customHeight="1" x14ac:dyDescent="0.15">
      <c r="A402" s="337"/>
      <c r="B402" s="34" t="s">
        <v>619</v>
      </c>
      <c r="E402" s="18">
        <v>1294</v>
      </c>
      <c r="F402" s="18">
        <v>937</v>
      </c>
      <c r="G402" s="133">
        <v>357</v>
      </c>
      <c r="H402" s="9">
        <v>423</v>
      </c>
      <c r="I402" s="133">
        <v>342</v>
      </c>
      <c r="J402" s="18">
        <v>1018</v>
      </c>
      <c r="K402" s="130">
        <f t="shared" si="162"/>
        <v>2.889941039842773</v>
      </c>
      <c r="L402" s="4">
        <f t="shared" si="163"/>
        <v>2.9433013978325739</v>
      </c>
      <c r="M402" s="157">
        <f t="shared" si="164"/>
        <v>2.7586739819179353</v>
      </c>
      <c r="N402" s="12">
        <f t="shared" si="165"/>
        <v>1.6985223257308064</v>
      </c>
      <c r="O402" s="157">
        <f t="shared" si="166"/>
        <v>1.6217754172989378</v>
      </c>
      <c r="P402" s="134">
        <f t="shared" si="167"/>
        <v>2.8554598748983198</v>
      </c>
      <c r="Q402" s="80">
        <v>1.1636690647482015</v>
      </c>
      <c r="R402" s="4">
        <v>1.5235772357723578</v>
      </c>
      <c r="S402" s="157">
        <v>0.71830985915492962</v>
      </c>
      <c r="T402" s="12">
        <v>0.59078212290502796</v>
      </c>
      <c r="U402" s="16">
        <v>0.53437500000000004</v>
      </c>
      <c r="V402" s="16">
        <v>1.4732272069464545</v>
      </c>
      <c r="W402" s="44"/>
      <c r="X402" s="34" t="s">
        <v>619</v>
      </c>
      <c r="AA402" s="18">
        <f t="shared" si="168"/>
        <v>1018</v>
      </c>
      <c r="AB402" s="133">
        <f t="shared" si="169"/>
        <v>357</v>
      </c>
      <c r="AC402" s="133">
        <f t="shared" si="170"/>
        <v>342</v>
      </c>
      <c r="AD402" s="130">
        <f t="shared" si="174"/>
        <v>2.8554598748983198</v>
      </c>
      <c r="AE402" s="157">
        <f t="shared" si="175"/>
        <v>2.7586739819179353</v>
      </c>
      <c r="AF402" s="134">
        <f t="shared" si="176"/>
        <v>1.6217754172989378</v>
      </c>
      <c r="AG402" s="80">
        <f t="shared" si="171"/>
        <v>1.4732272069464545</v>
      </c>
      <c r="AH402" s="157">
        <f t="shared" si="172"/>
        <v>0.71830985915492962</v>
      </c>
      <c r="AI402" s="16">
        <f t="shared" si="173"/>
        <v>0.53437500000000004</v>
      </c>
    </row>
    <row r="403" spans="1:37" ht="14.1" customHeight="1" x14ac:dyDescent="0.15">
      <c r="A403" s="337"/>
      <c r="B403" s="34" t="s">
        <v>495</v>
      </c>
      <c r="E403" s="18">
        <v>805</v>
      </c>
      <c r="F403" s="18">
        <v>589</v>
      </c>
      <c r="G403" s="133">
        <v>216</v>
      </c>
      <c r="H403" s="9">
        <v>310</v>
      </c>
      <c r="I403" s="133">
        <v>244</v>
      </c>
      <c r="J403" s="18">
        <v>655</v>
      </c>
      <c r="K403" s="130">
        <f t="shared" si="162"/>
        <v>1.7978381275683402</v>
      </c>
      <c r="L403" s="4">
        <f t="shared" si="163"/>
        <v>1.850164912831789</v>
      </c>
      <c r="M403" s="157">
        <f t="shared" si="164"/>
        <v>1.66911366973186</v>
      </c>
      <c r="N403" s="12">
        <f t="shared" si="165"/>
        <v>1.2447799550273049</v>
      </c>
      <c r="O403" s="157">
        <f t="shared" si="166"/>
        <v>1.1570561456752655</v>
      </c>
      <c r="P403" s="134">
        <f t="shared" si="167"/>
        <v>1.837255616953241</v>
      </c>
      <c r="Q403" s="80">
        <v>0.72392086330935257</v>
      </c>
      <c r="R403" s="4">
        <v>0.95772357723577239</v>
      </c>
      <c r="S403" s="157">
        <v>0.43460764587525152</v>
      </c>
      <c r="T403" s="12">
        <v>0.43296089385474862</v>
      </c>
      <c r="U403" s="16">
        <v>0.38124999999999998</v>
      </c>
      <c r="V403" s="16">
        <v>0.94790159189580314</v>
      </c>
      <c r="W403" s="44"/>
      <c r="X403" s="34" t="s">
        <v>495</v>
      </c>
      <c r="AA403" s="18">
        <f t="shared" si="168"/>
        <v>655</v>
      </c>
      <c r="AB403" s="133">
        <f t="shared" si="169"/>
        <v>216</v>
      </c>
      <c r="AC403" s="133">
        <f t="shared" si="170"/>
        <v>244</v>
      </c>
      <c r="AD403" s="130">
        <f t="shared" si="174"/>
        <v>1.837255616953241</v>
      </c>
      <c r="AE403" s="157">
        <f t="shared" si="175"/>
        <v>1.66911366973186</v>
      </c>
      <c r="AF403" s="134">
        <f t="shared" si="176"/>
        <v>1.1570561456752655</v>
      </c>
      <c r="AG403" s="80">
        <f t="shared" si="171"/>
        <v>0.94790159189580314</v>
      </c>
      <c r="AH403" s="157">
        <f t="shared" si="172"/>
        <v>0.43460764587525152</v>
      </c>
      <c r="AI403" s="16">
        <f t="shared" si="173"/>
        <v>0.38124999999999998</v>
      </c>
    </row>
    <row r="404" spans="1:37" ht="14.1" customHeight="1" x14ac:dyDescent="0.15">
      <c r="A404" s="337"/>
      <c r="B404" s="34" t="s">
        <v>499</v>
      </c>
      <c r="E404" s="18">
        <v>672</v>
      </c>
      <c r="F404" s="18">
        <v>479</v>
      </c>
      <c r="G404" s="133">
        <v>193</v>
      </c>
      <c r="H404" s="9">
        <v>205</v>
      </c>
      <c r="I404" s="133">
        <v>158</v>
      </c>
      <c r="J404" s="18">
        <v>526</v>
      </c>
      <c r="K404" s="130">
        <f t="shared" si="162"/>
        <v>1.5008040021440057</v>
      </c>
      <c r="L404" s="4">
        <f t="shared" si="163"/>
        <v>1.5046332652740695</v>
      </c>
      <c r="M404" s="157">
        <f t="shared" si="164"/>
        <v>1.4913839734178194</v>
      </c>
      <c r="N404" s="12">
        <f t="shared" si="165"/>
        <v>0.82316093800192736</v>
      </c>
      <c r="O404" s="157">
        <f t="shared" si="166"/>
        <v>0.7492412746585736</v>
      </c>
      <c r="P404" s="134">
        <f t="shared" si="167"/>
        <v>1.4754144343777174</v>
      </c>
      <c r="Q404" s="80">
        <v>0.60431654676258995</v>
      </c>
      <c r="R404" s="4">
        <v>0.77886178861788613</v>
      </c>
      <c r="S404" s="157">
        <v>0.38832997987927564</v>
      </c>
      <c r="T404" s="12">
        <v>0.28631284916201116</v>
      </c>
      <c r="U404" s="16">
        <v>0.24687500000000001</v>
      </c>
      <c r="V404" s="16">
        <v>0.76121562952243127</v>
      </c>
      <c r="W404" s="44"/>
      <c r="X404" s="34" t="s">
        <v>499</v>
      </c>
      <c r="AA404" s="18">
        <f t="shared" si="168"/>
        <v>526</v>
      </c>
      <c r="AB404" s="133">
        <f t="shared" si="169"/>
        <v>193</v>
      </c>
      <c r="AC404" s="133">
        <f t="shared" si="170"/>
        <v>158</v>
      </c>
      <c r="AD404" s="130">
        <f t="shared" si="174"/>
        <v>1.4754144343777174</v>
      </c>
      <c r="AE404" s="157">
        <f t="shared" si="175"/>
        <v>1.4913839734178194</v>
      </c>
      <c r="AF404" s="134">
        <f t="shared" si="176"/>
        <v>0.7492412746585736</v>
      </c>
      <c r="AG404" s="80">
        <f t="shared" si="171"/>
        <v>0.76121562952243127</v>
      </c>
      <c r="AH404" s="157">
        <f t="shared" si="172"/>
        <v>0.38832997987927564</v>
      </c>
      <c r="AI404" s="16">
        <f t="shared" si="173"/>
        <v>0.24687500000000001</v>
      </c>
    </row>
    <row r="405" spans="1:37" ht="14.1" customHeight="1" x14ac:dyDescent="0.15">
      <c r="A405" s="337"/>
      <c r="B405" s="34" t="s">
        <v>620</v>
      </c>
      <c r="E405" s="18">
        <v>28</v>
      </c>
      <c r="F405" s="18">
        <v>9</v>
      </c>
      <c r="G405" s="133">
        <v>19</v>
      </c>
      <c r="H405" s="9">
        <v>10</v>
      </c>
      <c r="I405" s="133">
        <v>10</v>
      </c>
      <c r="J405" s="18">
        <v>9</v>
      </c>
      <c r="K405" s="130">
        <f t="shared" si="162"/>
        <v>6.2533500089333574E-2</v>
      </c>
      <c r="L405" s="4">
        <f t="shared" si="163"/>
        <v>2.8270771163813414E-2</v>
      </c>
      <c r="M405" s="157">
        <f t="shared" si="164"/>
        <v>0.14682018391159879</v>
      </c>
      <c r="N405" s="12">
        <f t="shared" si="165"/>
        <v>4.0154192097654993E-2</v>
      </c>
      <c r="O405" s="157">
        <f t="shared" si="166"/>
        <v>4.742033383915023E-2</v>
      </c>
      <c r="P405" s="134">
        <f t="shared" si="167"/>
        <v>2.52447336680598E-2</v>
      </c>
      <c r="Q405" s="80">
        <v>2.5179856115107913E-2</v>
      </c>
      <c r="R405" s="4">
        <v>1.4634146341463415E-2</v>
      </c>
      <c r="S405" s="157">
        <v>3.8229376257545272E-2</v>
      </c>
      <c r="T405" s="12">
        <v>1.3966480446927373E-2</v>
      </c>
      <c r="U405" s="16">
        <v>1.5625E-2</v>
      </c>
      <c r="V405" s="16">
        <v>1.3024602026049204E-2</v>
      </c>
      <c r="W405" s="44"/>
      <c r="X405" s="34" t="s">
        <v>620</v>
      </c>
      <c r="AA405" s="18">
        <f t="shared" si="168"/>
        <v>9</v>
      </c>
      <c r="AB405" s="133">
        <f t="shared" si="169"/>
        <v>19</v>
      </c>
      <c r="AC405" s="133">
        <f t="shared" si="170"/>
        <v>10</v>
      </c>
      <c r="AD405" s="130">
        <f t="shared" si="174"/>
        <v>2.52447336680598E-2</v>
      </c>
      <c r="AE405" s="157">
        <f t="shared" si="175"/>
        <v>0.14682018391159879</v>
      </c>
      <c r="AF405" s="134">
        <f t="shared" si="176"/>
        <v>4.742033383915023E-2</v>
      </c>
      <c r="AG405" s="80">
        <f t="shared" si="171"/>
        <v>1.3024602026049204E-2</v>
      </c>
      <c r="AH405" s="157">
        <f t="shared" si="172"/>
        <v>3.8229376257545272E-2</v>
      </c>
      <c r="AI405" s="16">
        <f t="shared" si="173"/>
        <v>1.5625E-2</v>
      </c>
    </row>
    <row r="406" spans="1:37" ht="14.1" customHeight="1" x14ac:dyDescent="0.15">
      <c r="A406" s="337"/>
      <c r="B406" s="34" t="s">
        <v>621</v>
      </c>
      <c r="E406" s="18">
        <v>700</v>
      </c>
      <c r="F406" s="18">
        <v>550</v>
      </c>
      <c r="G406" s="133">
        <v>150</v>
      </c>
      <c r="H406" s="9">
        <v>260</v>
      </c>
      <c r="I406" s="133">
        <v>194</v>
      </c>
      <c r="J406" s="18">
        <v>616</v>
      </c>
      <c r="K406" s="130">
        <f t="shared" si="162"/>
        <v>1.5633375022333393</v>
      </c>
      <c r="L406" s="4">
        <f t="shared" si="163"/>
        <v>1.7276582377885974</v>
      </c>
      <c r="M406" s="157">
        <f t="shared" si="164"/>
        <v>1.1591067150915695</v>
      </c>
      <c r="N406" s="12">
        <f t="shared" si="165"/>
        <v>1.0440089945390298</v>
      </c>
      <c r="O406" s="157">
        <f t="shared" si="166"/>
        <v>0.91995447647951445</v>
      </c>
      <c r="P406" s="134">
        <f t="shared" si="167"/>
        <v>1.7278617710583155</v>
      </c>
      <c r="Q406" s="80">
        <v>0.62949640287769781</v>
      </c>
      <c r="R406" s="4">
        <v>0.89430894308943087</v>
      </c>
      <c r="S406" s="157">
        <v>0.30181086519114686</v>
      </c>
      <c r="T406" s="12">
        <v>0.36312849162011174</v>
      </c>
      <c r="U406" s="16">
        <v>0.30312499999999998</v>
      </c>
      <c r="V406" s="16">
        <v>0.8914616497829233</v>
      </c>
      <c r="W406" s="44"/>
      <c r="X406" s="34" t="s">
        <v>621</v>
      </c>
      <c r="AA406" s="18">
        <f t="shared" si="168"/>
        <v>616</v>
      </c>
      <c r="AB406" s="133">
        <f t="shared" si="169"/>
        <v>150</v>
      </c>
      <c r="AC406" s="133">
        <f t="shared" si="170"/>
        <v>194</v>
      </c>
      <c r="AD406" s="130">
        <f t="shared" si="174"/>
        <v>1.7278617710583155</v>
      </c>
      <c r="AE406" s="157">
        <f t="shared" si="175"/>
        <v>1.1591067150915695</v>
      </c>
      <c r="AF406" s="134">
        <f t="shared" si="176"/>
        <v>0.91995447647951445</v>
      </c>
      <c r="AG406" s="80">
        <f t="shared" si="171"/>
        <v>0.8914616497829233</v>
      </c>
      <c r="AH406" s="157">
        <f t="shared" si="172"/>
        <v>0.30181086519114686</v>
      </c>
      <c r="AI406" s="16">
        <f t="shared" si="173"/>
        <v>0.30312499999999998</v>
      </c>
    </row>
    <row r="407" spans="1:37" ht="14.1" customHeight="1" x14ac:dyDescent="0.15">
      <c r="A407" s="337"/>
      <c r="B407" s="34" t="s">
        <v>498</v>
      </c>
      <c r="E407" s="18">
        <v>329</v>
      </c>
      <c r="F407" s="18">
        <v>224</v>
      </c>
      <c r="G407" s="133">
        <v>105</v>
      </c>
      <c r="H407" s="9">
        <v>268</v>
      </c>
      <c r="I407" s="133">
        <v>227</v>
      </c>
      <c r="J407" s="18">
        <v>265</v>
      </c>
      <c r="K407" s="130">
        <f t="shared" si="162"/>
        <v>0.73476862604966942</v>
      </c>
      <c r="L407" s="4">
        <f t="shared" si="163"/>
        <v>0.70362808229935603</v>
      </c>
      <c r="M407" s="157">
        <f t="shared" si="164"/>
        <v>0.81137470056409855</v>
      </c>
      <c r="N407" s="12">
        <f t="shared" si="165"/>
        <v>1.0761323482171539</v>
      </c>
      <c r="O407" s="157">
        <f t="shared" si="166"/>
        <v>1.0764415781487102</v>
      </c>
      <c r="P407" s="134">
        <f t="shared" si="167"/>
        <v>0.74331715800398312</v>
      </c>
      <c r="Q407" s="80">
        <v>0.29586330935251798</v>
      </c>
      <c r="R407" s="4">
        <v>0.36422764227642279</v>
      </c>
      <c r="S407" s="157">
        <v>0.21126760563380281</v>
      </c>
      <c r="T407" s="12">
        <v>0.37430167597765363</v>
      </c>
      <c r="U407" s="16">
        <v>0.35468749999999999</v>
      </c>
      <c r="V407" s="16">
        <v>0.38350217076700432</v>
      </c>
      <c r="W407" s="44"/>
      <c r="X407" s="34" t="s">
        <v>498</v>
      </c>
      <c r="AA407" s="18">
        <f t="shared" si="168"/>
        <v>265</v>
      </c>
      <c r="AB407" s="133">
        <f t="shared" si="169"/>
        <v>105</v>
      </c>
      <c r="AC407" s="133">
        <f t="shared" si="170"/>
        <v>227</v>
      </c>
      <c r="AD407" s="130">
        <f t="shared" si="174"/>
        <v>0.74331715800398312</v>
      </c>
      <c r="AE407" s="157">
        <f t="shared" si="175"/>
        <v>0.81137470056409855</v>
      </c>
      <c r="AF407" s="134">
        <f t="shared" si="176"/>
        <v>1.0764415781487102</v>
      </c>
      <c r="AG407" s="80">
        <f t="shared" si="171"/>
        <v>0.38350217076700432</v>
      </c>
      <c r="AH407" s="157">
        <f t="shared" si="172"/>
        <v>0.21126760563380281</v>
      </c>
      <c r="AI407" s="16">
        <f t="shared" si="173"/>
        <v>0.35468749999999999</v>
      </c>
    </row>
    <row r="408" spans="1:37" ht="14.1" customHeight="1" x14ac:dyDescent="0.15">
      <c r="A408" s="337"/>
      <c r="B408" s="34" t="s">
        <v>622</v>
      </c>
      <c r="E408" s="18">
        <v>86</v>
      </c>
      <c r="F408" s="18">
        <v>51</v>
      </c>
      <c r="G408" s="133">
        <v>35</v>
      </c>
      <c r="H408" s="9">
        <v>44</v>
      </c>
      <c r="I408" s="133">
        <v>33</v>
      </c>
      <c r="J408" s="18">
        <v>62</v>
      </c>
      <c r="K408" s="130">
        <f t="shared" si="162"/>
        <v>0.19206717884581026</v>
      </c>
      <c r="L408" s="4">
        <f t="shared" si="163"/>
        <v>0.16020103659494267</v>
      </c>
      <c r="M408" s="157">
        <f t="shared" si="164"/>
        <v>0.27045823352136622</v>
      </c>
      <c r="N408" s="12">
        <f t="shared" si="165"/>
        <v>0.17667844522968199</v>
      </c>
      <c r="O408" s="157">
        <f t="shared" si="166"/>
        <v>0.15648710166919574</v>
      </c>
      <c r="P408" s="134">
        <f t="shared" si="167"/>
        <v>0.17390816526885641</v>
      </c>
      <c r="Q408" s="80">
        <v>7.7338129496402883E-2</v>
      </c>
      <c r="R408" s="4">
        <v>8.2926829268292687E-2</v>
      </c>
      <c r="S408" s="157">
        <v>7.0422535211267609E-2</v>
      </c>
      <c r="T408" s="12">
        <v>6.1452513966480445E-2</v>
      </c>
      <c r="U408" s="16">
        <v>5.1562499999999997E-2</v>
      </c>
      <c r="V408" s="16">
        <v>8.9725036179450074E-2</v>
      </c>
      <c r="W408" s="44"/>
      <c r="X408" s="34" t="s">
        <v>622</v>
      </c>
      <c r="AA408" s="18">
        <f t="shared" si="168"/>
        <v>62</v>
      </c>
      <c r="AB408" s="133">
        <f t="shared" si="169"/>
        <v>35</v>
      </c>
      <c r="AC408" s="133">
        <f t="shared" si="170"/>
        <v>33</v>
      </c>
      <c r="AD408" s="130">
        <f t="shared" si="174"/>
        <v>0.17390816526885641</v>
      </c>
      <c r="AE408" s="157">
        <f t="shared" si="175"/>
        <v>0.27045823352136622</v>
      </c>
      <c r="AF408" s="134">
        <f t="shared" si="176"/>
        <v>0.15648710166919574</v>
      </c>
      <c r="AG408" s="80">
        <f t="shared" si="171"/>
        <v>8.9725036179450074E-2</v>
      </c>
      <c r="AH408" s="157">
        <f t="shared" si="172"/>
        <v>7.0422535211267609E-2</v>
      </c>
      <c r="AI408" s="16">
        <f t="shared" si="173"/>
        <v>5.1562499999999997E-2</v>
      </c>
    </row>
    <row r="409" spans="1:37" ht="14.1" customHeight="1" x14ac:dyDescent="0.15">
      <c r="A409" s="337"/>
      <c r="B409" s="34" t="s">
        <v>623</v>
      </c>
      <c r="E409" s="18">
        <v>351</v>
      </c>
      <c r="F409" s="18">
        <v>254</v>
      </c>
      <c r="G409" s="133">
        <v>97</v>
      </c>
      <c r="H409" s="9">
        <v>139</v>
      </c>
      <c r="I409" s="133">
        <v>101</v>
      </c>
      <c r="J409" s="18">
        <v>292</v>
      </c>
      <c r="K409" s="130">
        <f t="shared" si="162"/>
        <v>0.78390209040557435</v>
      </c>
      <c r="L409" s="4">
        <f t="shared" si="163"/>
        <v>0.797863986178734</v>
      </c>
      <c r="M409" s="157">
        <f t="shared" si="164"/>
        <v>0.74955567575921489</v>
      </c>
      <c r="N409" s="12">
        <f t="shared" si="165"/>
        <v>0.55814327015740439</v>
      </c>
      <c r="O409" s="157">
        <f t="shared" si="166"/>
        <v>0.47894537177541729</v>
      </c>
      <c r="P409" s="134">
        <f t="shared" si="167"/>
        <v>0.81905135900816239</v>
      </c>
      <c r="Q409" s="80">
        <v>0.31564748201438847</v>
      </c>
      <c r="R409" s="4">
        <v>0.41300813008130083</v>
      </c>
      <c r="S409" s="157">
        <v>0.19517102615694165</v>
      </c>
      <c r="T409" s="12">
        <v>0.19413407821229051</v>
      </c>
      <c r="U409" s="16">
        <v>0.15781249999999999</v>
      </c>
      <c r="V409" s="16">
        <v>0.42257597684515197</v>
      </c>
      <c r="W409" s="44"/>
      <c r="X409" s="34" t="s">
        <v>623</v>
      </c>
      <c r="AA409" s="18">
        <f t="shared" si="168"/>
        <v>292</v>
      </c>
      <c r="AB409" s="133">
        <f t="shared" si="169"/>
        <v>97</v>
      </c>
      <c r="AC409" s="133">
        <f t="shared" si="170"/>
        <v>101</v>
      </c>
      <c r="AD409" s="130">
        <f t="shared" si="174"/>
        <v>0.81905135900816239</v>
      </c>
      <c r="AE409" s="157">
        <f t="shared" si="175"/>
        <v>0.74955567575921489</v>
      </c>
      <c r="AF409" s="134">
        <f t="shared" si="176"/>
        <v>0.47894537177541729</v>
      </c>
      <c r="AG409" s="80">
        <f t="shared" si="171"/>
        <v>0.42257597684515197</v>
      </c>
      <c r="AH409" s="157">
        <f t="shared" si="172"/>
        <v>0.19517102615694165</v>
      </c>
      <c r="AI409" s="16">
        <f t="shared" si="173"/>
        <v>0.15781249999999999</v>
      </c>
    </row>
    <row r="410" spans="1:37" ht="14.1" customHeight="1" x14ac:dyDescent="0.15">
      <c r="A410" s="337"/>
      <c r="B410" s="34" t="s">
        <v>610</v>
      </c>
      <c r="E410" s="18">
        <v>98</v>
      </c>
      <c r="F410" s="18">
        <v>62</v>
      </c>
      <c r="G410" s="133">
        <v>36</v>
      </c>
      <c r="H410" s="9">
        <v>62</v>
      </c>
      <c r="I410" s="133">
        <v>50</v>
      </c>
      <c r="J410" s="18">
        <v>74</v>
      </c>
      <c r="K410" s="130">
        <f t="shared" si="162"/>
        <v>0.21886725031266749</v>
      </c>
      <c r="L410" s="4">
        <f t="shared" si="163"/>
        <v>0.19475420135071461</v>
      </c>
      <c r="M410" s="157">
        <f t="shared" si="164"/>
        <v>0.27818561162197664</v>
      </c>
      <c r="N410" s="12">
        <f t="shared" si="165"/>
        <v>0.24895599100546095</v>
      </c>
      <c r="O410" s="157">
        <f t="shared" si="166"/>
        <v>0.23710166919575112</v>
      </c>
      <c r="P410" s="134">
        <f t="shared" si="167"/>
        <v>0.20756781015960282</v>
      </c>
      <c r="Q410" s="80">
        <v>8.8129496402877691E-2</v>
      </c>
      <c r="R410" s="4">
        <v>0.1008130081300813</v>
      </c>
      <c r="S410" s="157">
        <v>7.2434607645875254E-2</v>
      </c>
      <c r="T410" s="12">
        <v>8.6592178770949726E-2</v>
      </c>
      <c r="U410" s="16">
        <v>7.8125E-2</v>
      </c>
      <c r="V410" s="16">
        <v>0.10709117221418235</v>
      </c>
      <c r="W410" s="44"/>
      <c r="X410" s="34" t="s">
        <v>610</v>
      </c>
      <c r="AA410" s="18">
        <f t="shared" si="168"/>
        <v>74</v>
      </c>
      <c r="AB410" s="133">
        <f t="shared" si="169"/>
        <v>36</v>
      </c>
      <c r="AC410" s="133">
        <f t="shared" si="170"/>
        <v>50</v>
      </c>
      <c r="AD410" s="130">
        <f t="shared" si="174"/>
        <v>0.20756781015960282</v>
      </c>
      <c r="AE410" s="157">
        <f t="shared" si="175"/>
        <v>0.27818561162197664</v>
      </c>
      <c r="AF410" s="134">
        <f t="shared" si="176"/>
        <v>0.23710166919575112</v>
      </c>
      <c r="AG410" s="80">
        <f t="shared" si="171"/>
        <v>0.10709117221418235</v>
      </c>
      <c r="AH410" s="157">
        <f t="shared" si="172"/>
        <v>7.2434607645875254E-2</v>
      </c>
      <c r="AI410" s="16">
        <f t="shared" si="173"/>
        <v>7.8125E-2</v>
      </c>
    </row>
    <row r="411" spans="1:37" ht="14.1" customHeight="1" x14ac:dyDescent="0.15">
      <c r="A411" s="337"/>
      <c r="B411" s="61" t="s">
        <v>641</v>
      </c>
      <c r="E411" s="18">
        <v>537</v>
      </c>
      <c r="F411" s="18">
        <v>398</v>
      </c>
      <c r="G411" s="133">
        <v>139</v>
      </c>
      <c r="H411" s="9">
        <v>202</v>
      </c>
      <c r="I411" s="133">
        <v>165</v>
      </c>
      <c r="J411" s="18">
        <v>435</v>
      </c>
      <c r="K411" s="130">
        <f t="shared" si="162"/>
        <v>1.1993031981418618</v>
      </c>
      <c r="L411" s="4">
        <f t="shared" si="163"/>
        <v>1.2501963247997487</v>
      </c>
      <c r="M411" s="157">
        <f t="shared" si="164"/>
        <v>1.0741055559848545</v>
      </c>
      <c r="N411" s="12">
        <f t="shared" si="165"/>
        <v>0.8111146803726309</v>
      </c>
      <c r="O411" s="157">
        <f t="shared" si="166"/>
        <v>0.78243550834597875</v>
      </c>
      <c r="P411" s="134">
        <f t="shared" si="167"/>
        <v>1.2201621272895571</v>
      </c>
      <c r="Q411" s="80">
        <v>0.4829136690647482</v>
      </c>
      <c r="R411" s="4">
        <v>0.64715447154471539</v>
      </c>
      <c r="S411" s="157">
        <v>0.27967806841046278</v>
      </c>
      <c r="T411" s="12">
        <v>0.28212290502793297</v>
      </c>
      <c r="U411" s="16">
        <v>0.2578125</v>
      </c>
      <c r="V411" s="16">
        <v>0.62952243125904483</v>
      </c>
      <c r="W411" s="44"/>
      <c r="X411" s="61" t="s">
        <v>641</v>
      </c>
      <c r="AA411" s="18">
        <f t="shared" si="168"/>
        <v>435</v>
      </c>
      <c r="AB411" s="133">
        <f t="shared" si="169"/>
        <v>139</v>
      </c>
      <c r="AC411" s="133">
        <f t="shared" si="170"/>
        <v>165</v>
      </c>
      <c r="AD411" s="130">
        <f t="shared" si="174"/>
        <v>1.2201621272895571</v>
      </c>
      <c r="AE411" s="157">
        <f t="shared" si="175"/>
        <v>1.0741055559848545</v>
      </c>
      <c r="AF411" s="134">
        <f t="shared" si="176"/>
        <v>0.78243550834597875</v>
      </c>
      <c r="AG411" s="80">
        <f t="shared" si="171"/>
        <v>0.62952243125904483</v>
      </c>
      <c r="AH411" s="157">
        <f t="shared" si="172"/>
        <v>0.27967806841046278</v>
      </c>
      <c r="AI411" s="16">
        <f t="shared" si="173"/>
        <v>0.2578125</v>
      </c>
    </row>
    <row r="412" spans="1:37" ht="14.1" customHeight="1" x14ac:dyDescent="0.15">
      <c r="A412" s="337"/>
      <c r="B412" s="336" t="s">
        <v>306</v>
      </c>
      <c r="C412" s="197"/>
      <c r="D412" s="197"/>
      <c r="E412" s="135">
        <v>4938</v>
      </c>
      <c r="F412" s="135">
        <v>3606</v>
      </c>
      <c r="G412" s="137">
        <v>1332</v>
      </c>
      <c r="H412" s="136">
        <v>1737</v>
      </c>
      <c r="I412" s="137">
        <v>1370</v>
      </c>
      <c r="J412" s="135">
        <v>3973</v>
      </c>
      <c r="K412" s="138">
        <f t="shared" si="162"/>
        <v>11.028229408611756</v>
      </c>
      <c r="L412" s="139">
        <f t="shared" si="163"/>
        <v>11.327155646301239</v>
      </c>
      <c r="M412" s="186">
        <f t="shared" si="164"/>
        <v>10.292867630013136</v>
      </c>
      <c r="N412" s="140">
        <f t="shared" si="165"/>
        <v>6.9747831673626717</v>
      </c>
      <c r="O412" s="186">
        <f t="shared" si="166"/>
        <v>6.4965857359635812</v>
      </c>
      <c r="P412" s="141">
        <f t="shared" si="167"/>
        <v>11.144147429244622</v>
      </c>
      <c r="Q412" s="142">
        <v>4.4406474820143886</v>
      </c>
      <c r="R412" s="139">
        <v>5.8634146341463413</v>
      </c>
      <c r="S412" s="186">
        <v>2.6800804828973841</v>
      </c>
      <c r="T412" s="140">
        <v>2.4259776536312847</v>
      </c>
      <c r="U412" s="143">
        <v>2.140625</v>
      </c>
      <c r="V412" s="143">
        <v>5.7496382054992763</v>
      </c>
      <c r="W412" s="44"/>
      <c r="X412" s="336" t="s">
        <v>306</v>
      </c>
      <c r="Y412" s="197"/>
      <c r="Z412" s="197"/>
      <c r="AA412" s="135">
        <f t="shared" si="168"/>
        <v>3973</v>
      </c>
      <c r="AB412" s="137">
        <f t="shared" si="169"/>
        <v>1332</v>
      </c>
      <c r="AC412" s="137">
        <f t="shared" si="170"/>
        <v>1370</v>
      </c>
      <c r="AD412" s="138">
        <f t="shared" si="174"/>
        <v>11.144147429244622</v>
      </c>
      <c r="AE412" s="186">
        <f t="shared" si="175"/>
        <v>10.292867630013136</v>
      </c>
      <c r="AF412" s="141">
        <f t="shared" si="176"/>
        <v>6.4965857359635812</v>
      </c>
      <c r="AG412" s="142">
        <f t="shared" si="171"/>
        <v>5.7496382054992763</v>
      </c>
      <c r="AH412" s="186">
        <f t="shared" si="172"/>
        <v>2.6800804828973841</v>
      </c>
      <c r="AI412" s="143">
        <f t="shared" si="173"/>
        <v>2.140625</v>
      </c>
    </row>
    <row r="413" spans="1:37" ht="31.7" customHeight="1" x14ac:dyDescent="0.15">
      <c r="A413" s="337"/>
      <c r="B413" s="477" t="s">
        <v>618</v>
      </c>
      <c r="C413" s="471"/>
      <c r="D413" s="471"/>
      <c r="E413" s="18">
        <v>1461</v>
      </c>
      <c r="F413" s="18">
        <v>994</v>
      </c>
      <c r="G413" s="133">
        <v>467</v>
      </c>
      <c r="H413" s="9">
        <v>310</v>
      </c>
      <c r="I413" s="133">
        <v>242</v>
      </c>
      <c r="J413" s="18">
        <v>1062</v>
      </c>
      <c r="K413" s="130">
        <f t="shared" si="162"/>
        <v>3.2629087010898692</v>
      </c>
      <c r="L413" s="4">
        <f t="shared" si="163"/>
        <v>3.1223496152033925</v>
      </c>
      <c r="M413" s="157">
        <f t="shared" si="164"/>
        <v>3.608685572985086</v>
      </c>
      <c r="N413" s="12">
        <f t="shared" si="165"/>
        <v>1.2447799550273049</v>
      </c>
      <c r="O413" s="157">
        <f t="shared" si="166"/>
        <v>1.1475720789074355</v>
      </c>
      <c r="P413" s="134">
        <f t="shared" si="167"/>
        <v>2.9788785728310567</v>
      </c>
      <c r="Q413" s="80">
        <v>1.3138489208633093</v>
      </c>
      <c r="R413" s="4">
        <v>1.616260162601626</v>
      </c>
      <c r="S413" s="157">
        <v>0.93963782696177067</v>
      </c>
      <c r="T413" s="12">
        <v>0.43296089385474862</v>
      </c>
      <c r="U413" s="16">
        <v>0.37812499999999999</v>
      </c>
      <c r="V413" s="16">
        <v>1.5369030390738061</v>
      </c>
      <c r="W413" s="44"/>
      <c r="X413" s="477" t="s">
        <v>618</v>
      </c>
      <c r="Y413" s="471"/>
      <c r="Z413" s="471"/>
      <c r="AA413" s="18">
        <f t="shared" si="168"/>
        <v>1062</v>
      </c>
      <c r="AB413" s="133">
        <f t="shared" si="169"/>
        <v>467</v>
      </c>
      <c r="AC413" s="133">
        <f t="shared" si="170"/>
        <v>242</v>
      </c>
      <c r="AD413" s="130">
        <f t="shared" si="174"/>
        <v>2.9788785728310567</v>
      </c>
      <c r="AE413" s="157">
        <f t="shared" si="175"/>
        <v>3.608685572985086</v>
      </c>
      <c r="AF413" s="134">
        <f t="shared" si="176"/>
        <v>1.1475720789074355</v>
      </c>
      <c r="AG413" s="80">
        <f t="shared" si="171"/>
        <v>1.5369030390738061</v>
      </c>
      <c r="AH413" s="157">
        <f t="shared" si="172"/>
        <v>0.93963782696177067</v>
      </c>
      <c r="AI413" s="16">
        <f t="shared" si="173"/>
        <v>0.37812499999999999</v>
      </c>
    </row>
    <row r="414" spans="1:37" ht="15" customHeight="1" x14ac:dyDescent="0.15">
      <c r="A414" s="337"/>
      <c r="B414" s="38" t="s">
        <v>1</v>
      </c>
      <c r="C414" s="78"/>
      <c r="D414" s="29"/>
      <c r="E414" s="47">
        <f t="shared" ref="E414:V414" si="177">SUM(E399:E413)</f>
        <v>13453</v>
      </c>
      <c r="F414" s="47">
        <f t="shared" si="177"/>
        <v>9552</v>
      </c>
      <c r="G414" s="128">
        <f t="shared" si="177"/>
        <v>3901</v>
      </c>
      <c r="H414" s="47">
        <f t="shared" si="177"/>
        <v>4429</v>
      </c>
      <c r="I414" s="128">
        <f t="shared" si="177"/>
        <v>3507</v>
      </c>
      <c r="J414" s="47">
        <f t="shared" si="177"/>
        <v>10474</v>
      </c>
      <c r="K414" s="131">
        <f t="shared" si="177"/>
        <v>30.045113453635878</v>
      </c>
      <c r="L414" s="71">
        <f t="shared" si="177"/>
        <v>30.00471179519397</v>
      </c>
      <c r="M414" s="166">
        <f t="shared" si="177"/>
        <v>30.144501970481418</v>
      </c>
      <c r="N414" s="71">
        <f t="shared" si="177"/>
        <v>17.784291680051396</v>
      </c>
      <c r="O414" s="166">
        <f t="shared" si="177"/>
        <v>16.630311077389983</v>
      </c>
      <c r="P414" s="129">
        <f t="shared" si="177"/>
        <v>29.379260048806486</v>
      </c>
      <c r="Q414" s="132">
        <f t="shared" si="177"/>
        <v>12.098021582733812</v>
      </c>
      <c r="R414" s="71">
        <f t="shared" si="177"/>
        <v>15.53170731707317</v>
      </c>
      <c r="S414" s="166">
        <f t="shared" si="177"/>
        <v>7.8490945674044275</v>
      </c>
      <c r="T414" s="71">
        <f t="shared" si="177"/>
        <v>6.1857541899441335</v>
      </c>
      <c r="U414" s="71">
        <f t="shared" si="177"/>
        <v>5.4796874999999998</v>
      </c>
      <c r="V414" s="71">
        <f t="shared" si="177"/>
        <v>15.157742402315485</v>
      </c>
      <c r="W414" s="44"/>
      <c r="X414" s="38" t="s">
        <v>1</v>
      </c>
      <c r="Y414" s="78"/>
      <c r="Z414" s="145"/>
      <c r="AA414" s="47">
        <f t="shared" ref="AA414:AI414" si="178">SUM(AA399:AA413)</f>
        <v>10474</v>
      </c>
      <c r="AB414" s="128">
        <f t="shared" si="178"/>
        <v>3901</v>
      </c>
      <c r="AC414" s="128">
        <f t="shared" si="178"/>
        <v>3507</v>
      </c>
      <c r="AD414" s="131">
        <f t="shared" si="178"/>
        <v>29.379260048806486</v>
      </c>
      <c r="AE414" s="166">
        <f t="shared" si="178"/>
        <v>30.144501970481418</v>
      </c>
      <c r="AF414" s="129">
        <f t="shared" si="178"/>
        <v>16.630311077389983</v>
      </c>
      <c r="AG414" s="132">
        <f t="shared" si="178"/>
        <v>15.157742402315485</v>
      </c>
      <c r="AH414" s="166">
        <f t="shared" si="178"/>
        <v>7.8490945674044275</v>
      </c>
      <c r="AI414" s="71">
        <f t="shared" si="178"/>
        <v>5.4796874999999998</v>
      </c>
    </row>
    <row r="415" spans="1:37" ht="15" customHeight="1" x14ac:dyDescent="0.15">
      <c r="A415" s="337"/>
      <c r="C415" s="22"/>
      <c r="D415" s="1"/>
      <c r="E415" s="1"/>
      <c r="F415" s="162"/>
      <c r="H415" s="7"/>
      <c r="I415" s="7"/>
      <c r="J415" s="7"/>
      <c r="K415" s="7"/>
      <c r="L415" s="7"/>
      <c r="O415" s="7"/>
      <c r="W415" s="44"/>
      <c r="Y415" s="22"/>
      <c r="Z415" s="1"/>
      <c r="AA415" s="1"/>
      <c r="AB415" s="162"/>
      <c r="AD415" s="7"/>
      <c r="AE415" s="7"/>
      <c r="AF415" s="7"/>
      <c r="AG415" s="7"/>
      <c r="AH415" s="7"/>
      <c r="AK415" s="7"/>
    </row>
    <row r="416" spans="1:37" ht="15" customHeight="1" x14ac:dyDescent="0.15">
      <c r="A416" s="1" t="s">
        <v>642</v>
      </c>
      <c r="B416" s="22"/>
      <c r="C416" s="22"/>
      <c r="D416" s="22"/>
      <c r="F416" s="1"/>
      <c r="G416" s="1"/>
      <c r="W416" s="44"/>
      <c r="X416" s="22"/>
      <c r="Y416" s="22"/>
      <c r="Z416" s="22"/>
      <c r="AB416" s="1"/>
      <c r="AC416" s="1"/>
    </row>
    <row r="417" spans="2:37" ht="13.7" customHeight="1" x14ac:dyDescent="0.15">
      <c r="B417" s="64"/>
      <c r="C417" s="33"/>
      <c r="D417" s="33"/>
      <c r="E417" s="33"/>
      <c r="F417" s="328"/>
      <c r="G417" s="329"/>
      <c r="H417" s="86" t="s">
        <v>2</v>
      </c>
      <c r="I417" s="86"/>
      <c r="J417" s="329"/>
      <c r="K417" s="329"/>
      <c r="L417" s="330"/>
      <c r="M417" s="329"/>
      <c r="N417" s="86" t="s">
        <v>3</v>
      </c>
      <c r="O417" s="86"/>
      <c r="P417" s="329"/>
      <c r="Q417" s="331"/>
      <c r="W417" s="44"/>
      <c r="X417" s="64"/>
      <c r="Y417" s="33"/>
      <c r="Z417" s="33"/>
      <c r="AA417" s="33"/>
      <c r="AB417" s="79"/>
      <c r="AC417" s="83" t="s">
        <v>2</v>
      </c>
      <c r="AD417" s="86"/>
      <c r="AE417" s="103"/>
      <c r="AF417" s="83" t="s">
        <v>3</v>
      </c>
      <c r="AG417" s="84"/>
    </row>
    <row r="418" spans="2:37" ht="21" x14ac:dyDescent="0.15">
      <c r="B418" s="77"/>
      <c r="F418" s="94" t="s">
        <v>389</v>
      </c>
      <c r="G418" s="94" t="s">
        <v>183</v>
      </c>
      <c r="H418" s="94" t="s">
        <v>184</v>
      </c>
      <c r="I418" s="94" t="s">
        <v>390</v>
      </c>
      <c r="J418" s="99" t="s">
        <v>186</v>
      </c>
      <c r="K418" s="94" t="s">
        <v>590</v>
      </c>
      <c r="L418" s="102" t="s">
        <v>389</v>
      </c>
      <c r="M418" s="94" t="s">
        <v>183</v>
      </c>
      <c r="N418" s="94" t="s">
        <v>184</v>
      </c>
      <c r="O418" s="94" t="s">
        <v>390</v>
      </c>
      <c r="P418" s="94" t="s">
        <v>186</v>
      </c>
      <c r="Q418" s="94" t="s">
        <v>590</v>
      </c>
      <c r="W418" s="44"/>
      <c r="X418" s="77"/>
      <c r="AB418" s="94" t="s">
        <v>518</v>
      </c>
      <c r="AC418" s="94" t="s">
        <v>184</v>
      </c>
      <c r="AD418" s="99" t="s">
        <v>186</v>
      </c>
      <c r="AE418" s="102" t="s">
        <v>518</v>
      </c>
      <c r="AF418" s="94" t="s">
        <v>184</v>
      </c>
      <c r="AG418" s="94" t="s">
        <v>186</v>
      </c>
    </row>
    <row r="419" spans="2:37" ht="12" customHeight="1" x14ac:dyDescent="0.15">
      <c r="B419" s="35"/>
      <c r="C419" s="88"/>
      <c r="D419" s="88"/>
      <c r="E419" s="36"/>
      <c r="F419" s="37"/>
      <c r="G419" s="37"/>
      <c r="H419" s="37"/>
      <c r="I419" s="37"/>
      <c r="J419" s="66"/>
      <c r="K419" s="37"/>
      <c r="L419" s="104">
        <f t="shared" ref="L419:Q419" si="179">F$16</f>
        <v>1854</v>
      </c>
      <c r="M419" s="2">
        <f t="shared" si="179"/>
        <v>1019</v>
      </c>
      <c r="N419" s="2">
        <f t="shared" si="179"/>
        <v>835</v>
      </c>
      <c r="O419" s="2">
        <f t="shared" si="179"/>
        <v>1101</v>
      </c>
      <c r="P419" s="2">
        <f t="shared" si="179"/>
        <v>955</v>
      </c>
      <c r="Q419" s="2">
        <f t="shared" si="179"/>
        <v>1165</v>
      </c>
      <c r="R419" s="89"/>
      <c r="S419" s="89"/>
      <c r="T419" s="89"/>
      <c r="U419" s="89"/>
      <c r="V419" s="89"/>
      <c r="W419" s="44"/>
      <c r="X419" s="35"/>
      <c r="Y419" s="88"/>
      <c r="Z419" s="88"/>
      <c r="AA419" s="36"/>
      <c r="AB419" s="37"/>
      <c r="AC419" s="37"/>
      <c r="AD419" s="66"/>
      <c r="AE419" s="104">
        <f>Q419</f>
        <v>1165</v>
      </c>
      <c r="AF419" s="2">
        <f>N419</f>
        <v>835</v>
      </c>
      <c r="AG419" s="2">
        <f>P419</f>
        <v>955</v>
      </c>
      <c r="AH419" s="89"/>
      <c r="AI419" s="89"/>
      <c r="AJ419" s="89"/>
      <c r="AK419" s="89"/>
    </row>
    <row r="420" spans="2:37" ht="15" customHeight="1" x14ac:dyDescent="0.15">
      <c r="B420" s="34" t="s">
        <v>168</v>
      </c>
      <c r="C420" s="195"/>
      <c r="D420" s="195"/>
      <c r="F420" s="18">
        <v>1118</v>
      </c>
      <c r="G420" s="18">
        <v>843</v>
      </c>
      <c r="H420" s="18">
        <v>275</v>
      </c>
      <c r="I420" s="18">
        <v>650</v>
      </c>
      <c r="J420" s="67">
        <v>543</v>
      </c>
      <c r="K420" s="18">
        <v>950</v>
      </c>
      <c r="L420" s="105">
        <f t="shared" ref="L420:L429" si="180">F420/L$419*100</f>
        <v>60.30204962243797</v>
      </c>
      <c r="M420" s="4">
        <f t="shared" ref="M420:M429" si="181">G420/M$419*100</f>
        <v>82.728164867517179</v>
      </c>
      <c r="N420" s="4">
        <f t="shared" ref="N420:N429" si="182">H420/N$419*100</f>
        <v>32.934131736526943</v>
      </c>
      <c r="O420" s="4">
        <f t="shared" ref="O420:O429" si="183">I420/O$419*100</f>
        <v>59.037238873751129</v>
      </c>
      <c r="P420" s="4">
        <f t="shared" ref="P420:P429" si="184">J420/P$419*100</f>
        <v>56.858638743455494</v>
      </c>
      <c r="Q420" s="4">
        <f t="shared" ref="Q420:Q429" si="185">K420/Q$419*100</f>
        <v>81.545064377682408</v>
      </c>
      <c r="R420" s="80"/>
      <c r="S420" s="80"/>
      <c r="T420" s="80"/>
      <c r="U420" s="80"/>
      <c r="V420" s="80"/>
      <c r="W420" s="44"/>
      <c r="X420" s="34" t="s">
        <v>168</v>
      </c>
      <c r="Y420" s="195"/>
      <c r="Z420" s="195"/>
      <c r="AB420" s="18">
        <f t="shared" ref="AB420:AB429" si="186">K420</f>
        <v>950</v>
      </c>
      <c r="AC420" s="18">
        <f t="shared" ref="AC420:AC429" si="187">H420</f>
        <v>275</v>
      </c>
      <c r="AD420" s="67">
        <f t="shared" ref="AD420:AD429" si="188">J420</f>
        <v>543</v>
      </c>
      <c r="AE420" s="105">
        <f>Q420</f>
        <v>81.545064377682408</v>
      </c>
      <c r="AF420" s="4">
        <f>N420</f>
        <v>32.934131736526943</v>
      </c>
      <c r="AG420" s="4">
        <f>P420</f>
        <v>56.858638743455494</v>
      </c>
      <c r="AH420" s="80"/>
      <c r="AI420" s="80"/>
      <c r="AJ420" s="80"/>
      <c r="AK420" s="80"/>
    </row>
    <row r="421" spans="2:37" ht="15" customHeight="1" x14ac:dyDescent="0.15">
      <c r="B421" s="34" t="s">
        <v>525</v>
      </c>
      <c r="C421" s="195"/>
      <c r="D421" s="195"/>
      <c r="F421" s="18">
        <v>86</v>
      </c>
      <c r="G421" s="18">
        <v>24</v>
      </c>
      <c r="H421" s="18">
        <v>62</v>
      </c>
      <c r="I421" s="18">
        <v>52</v>
      </c>
      <c r="J421" s="67">
        <v>45</v>
      </c>
      <c r="K421" s="18">
        <v>31</v>
      </c>
      <c r="L421" s="106">
        <f t="shared" si="180"/>
        <v>4.638619201725998</v>
      </c>
      <c r="M421" s="4">
        <f t="shared" si="181"/>
        <v>2.3552502453385671</v>
      </c>
      <c r="N421" s="4">
        <f t="shared" si="182"/>
        <v>7.4251497005988032</v>
      </c>
      <c r="O421" s="4">
        <f t="shared" si="183"/>
        <v>4.7229791099000904</v>
      </c>
      <c r="P421" s="4">
        <f t="shared" si="184"/>
        <v>4.7120418848167542</v>
      </c>
      <c r="Q421" s="4">
        <f t="shared" si="185"/>
        <v>2.6609442060085837</v>
      </c>
      <c r="R421" s="80"/>
      <c r="S421" s="80"/>
      <c r="T421" s="80"/>
      <c r="U421" s="80"/>
      <c r="V421" s="80"/>
      <c r="W421" s="44"/>
      <c r="X421" s="34" t="s">
        <v>525</v>
      </c>
      <c r="Y421" s="195"/>
      <c r="Z421" s="195"/>
      <c r="AB421" s="18">
        <f t="shared" si="186"/>
        <v>31</v>
      </c>
      <c r="AC421" s="18">
        <f t="shared" si="187"/>
        <v>62</v>
      </c>
      <c r="AD421" s="67">
        <f t="shared" si="188"/>
        <v>45</v>
      </c>
      <c r="AE421" s="106">
        <f t="shared" ref="AE421:AE429" si="189">Q421</f>
        <v>2.6609442060085837</v>
      </c>
      <c r="AF421" s="4">
        <f t="shared" ref="AF421:AF429" si="190">N421</f>
        <v>7.4251497005988032</v>
      </c>
      <c r="AG421" s="4">
        <f t="shared" ref="AG421:AG429" si="191">P421</f>
        <v>4.7120418848167542</v>
      </c>
      <c r="AH421" s="80"/>
      <c r="AI421" s="80"/>
      <c r="AJ421" s="80"/>
      <c r="AK421" s="80"/>
    </row>
    <row r="422" spans="2:37" ht="15" customHeight="1" x14ac:dyDescent="0.15">
      <c r="B422" s="34" t="s">
        <v>519</v>
      </c>
      <c r="C422" s="195"/>
      <c r="D422" s="195"/>
      <c r="F422" s="18">
        <v>137</v>
      </c>
      <c r="G422" s="18">
        <v>28</v>
      </c>
      <c r="H422" s="18">
        <v>109</v>
      </c>
      <c r="I422" s="18">
        <v>69</v>
      </c>
      <c r="J422" s="67">
        <v>68</v>
      </c>
      <c r="K422" s="18">
        <v>29</v>
      </c>
      <c r="L422" s="106">
        <f t="shared" si="180"/>
        <v>7.3894282632146719</v>
      </c>
      <c r="M422" s="4">
        <f t="shared" si="181"/>
        <v>2.7477919528949948</v>
      </c>
      <c r="N422" s="4">
        <f t="shared" si="182"/>
        <v>13.053892215568863</v>
      </c>
      <c r="O422" s="4">
        <f t="shared" si="183"/>
        <v>6.2670299727520433</v>
      </c>
      <c r="P422" s="4">
        <f t="shared" si="184"/>
        <v>7.1204188481675397</v>
      </c>
      <c r="Q422" s="4">
        <f t="shared" si="185"/>
        <v>2.4892703862660945</v>
      </c>
      <c r="R422" s="80"/>
      <c r="S422" s="80"/>
      <c r="T422" s="80"/>
      <c r="U422" s="80"/>
      <c r="V422" s="80"/>
      <c r="W422" s="44"/>
      <c r="X422" s="34" t="s">
        <v>519</v>
      </c>
      <c r="Y422" s="195"/>
      <c r="Z422" s="195"/>
      <c r="AB422" s="18">
        <f t="shared" si="186"/>
        <v>29</v>
      </c>
      <c r="AC422" s="18">
        <f t="shared" si="187"/>
        <v>109</v>
      </c>
      <c r="AD422" s="67">
        <f t="shared" si="188"/>
        <v>68</v>
      </c>
      <c r="AE422" s="106">
        <f t="shared" si="189"/>
        <v>2.4892703862660945</v>
      </c>
      <c r="AF422" s="4">
        <f t="shared" si="190"/>
        <v>13.053892215568863</v>
      </c>
      <c r="AG422" s="4">
        <f t="shared" si="191"/>
        <v>7.1204188481675397</v>
      </c>
      <c r="AH422" s="80"/>
      <c r="AI422" s="80"/>
      <c r="AJ422" s="80"/>
      <c r="AK422" s="80"/>
    </row>
    <row r="423" spans="2:37" ht="15" customHeight="1" x14ac:dyDescent="0.15">
      <c r="B423" s="34" t="s">
        <v>520</v>
      </c>
      <c r="C423" s="195"/>
      <c r="D423" s="195"/>
      <c r="F423" s="18">
        <v>93</v>
      </c>
      <c r="G423" s="18">
        <v>16</v>
      </c>
      <c r="H423" s="18">
        <v>77</v>
      </c>
      <c r="I423" s="18">
        <v>57</v>
      </c>
      <c r="J423" s="67">
        <v>53</v>
      </c>
      <c r="K423" s="18">
        <v>20</v>
      </c>
      <c r="L423" s="106">
        <f t="shared" si="180"/>
        <v>5.0161812297734629</v>
      </c>
      <c r="M423" s="4">
        <f t="shared" si="181"/>
        <v>1.5701668302257115</v>
      </c>
      <c r="N423" s="4">
        <f t="shared" si="182"/>
        <v>9.2215568862275443</v>
      </c>
      <c r="O423" s="4">
        <f t="shared" si="183"/>
        <v>5.1771117166212539</v>
      </c>
      <c r="P423" s="4">
        <f t="shared" si="184"/>
        <v>5.5497382198952883</v>
      </c>
      <c r="Q423" s="4">
        <f t="shared" si="185"/>
        <v>1.7167381974248928</v>
      </c>
      <c r="R423" s="80"/>
      <c r="S423" s="80"/>
      <c r="T423" s="80"/>
      <c r="U423" s="80"/>
      <c r="V423" s="80"/>
      <c r="W423" s="44"/>
      <c r="X423" s="34" t="s">
        <v>520</v>
      </c>
      <c r="Y423" s="195"/>
      <c r="Z423" s="195"/>
      <c r="AB423" s="18">
        <f t="shared" si="186"/>
        <v>20</v>
      </c>
      <c r="AC423" s="18">
        <f t="shared" si="187"/>
        <v>77</v>
      </c>
      <c r="AD423" s="67">
        <f t="shared" si="188"/>
        <v>53</v>
      </c>
      <c r="AE423" s="106">
        <f t="shared" si="189"/>
        <v>1.7167381974248928</v>
      </c>
      <c r="AF423" s="4">
        <f t="shared" si="190"/>
        <v>9.2215568862275443</v>
      </c>
      <c r="AG423" s="4">
        <f t="shared" si="191"/>
        <v>5.5497382198952883</v>
      </c>
      <c r="AH423" s="80"/>
      <c r="AI423" s="80"/>
      <c r="AJ423" s="80"/>
      <c r="AK423" s="80"/>
    </row>
    <row r="424" spans="2:37" ht="15" customHeight="1" x14ac:dyDescent="0.15">
      <c r="B424" s="34" t="s">
        <v>521</v>
      </c>
      <c r="C424" s="195"/>
      <c r="D424" s="195"/>
      <c r="F424" s="18">
        <v>48</v>
      </c>
      <c r="G424" s="18">
        <v>4</v>
      </c>
      <c r="H424" s="18">
        <v>44</v>
      </c>
      <c r="I424" s="18">
        <v>35</v>
      </c>
      <c r="J424" s="67">
        <v>33</v>
      </c>
      <c r="K424" s="18">
        <v>6</v>
      </c>
      <c r="L424" s="106">
        <f t="shared" si="180"/>
        <v>2.5889967637540456</v>
      </c>
      <c r="M424" s="4">
        <f t="shared" si="181"/>
        <v>0.39254170755642787</v>
      </c>
      <c r="N424" s="4">
        <f t="shared" si="182"/>
        <v>5.2694610778443112</v>
      </c>
      <c r="O424" s="4">
        <f t="shared" si="183"/>
        <v>3.1789282470481379</v>
      </c>
      <c r="P424" s="4">
        <f t="shared" si="184"/>
        <v>3.4554973821989527</v>
      </c>
      <c r="Q424" s="4">
        <f t="shared" si="185"/>
        <v>0.51502145922746778</v>
      </c>
      <c r="R424" s="80"/>
      <c r="S424" s="80"/>
      <c r="T424" s="80"/>
      <c r="U424" s="80"/>
      <c r="V424" s="80"/>
      <c r="W424" s="44"/>
      <c r="X424" s="34" t="s">
        <v>521</v>
      </c>
      <c r="Y424" s="195"/>
      <c r="Z424" s="195"/>
      <c r="AB424" s="18">
        <f t="shared" si="186"/>
        <v>6</v>
      </c>
      <c r="AC424" s="18">
        <f t="shared" si="187"/>
        <v>44</v>
      </c>
      <c r="AD424" s="67">
        <f t="shared" si="188"/>
        <v>33</v>
      </c>
      <c r="AE424" s="106">
        <f t="shared" si="189"/>
        <v>0.51502145922746778</v>
      </c>
      <c r="AF424" s="4">
        <f t="shared" si="190"/>
        <v>5.2694610778443112</v>
      </c>
      <c r="AG424" s="4">
        <f t="shared" si="191"/>
        <v>3.4554973821989527</v>
      </c>
      <c r="AH424" s="80"/>
      <c r="AI424" s="80"/>
      <c r="AJ424" s="80"/>
      <c r="AK424" s="80"/>
    </row>
    <row r="425" spans="2:37" ht="15" customHeight="1" x14ac:dyDescent="0.15">
      <c r="B425" s="34" t="s">
        <v>522</v>
      </c>
      <c r="C425" s="195"/>
      <c r="D425" s="195"/>
      <c r="F425" s="18">
        <v>50</v>
      </c>
      <c r="G425" s="18">
        <v>6</v>
      </c>
      <c r="H425" s="18">
        <v>44</v>
      </c>
      <c r="I425" s="18">
        <v>34</v>
      </c>
      <c r="J425" s="67">
        <v>34</v>
      </c>
      <c r="K425" s="18">
        <v>6</v>
      </c>
      <c r="L425" s="106">
        <f t="shared" si="180"/>
        <v>2.6968716289104639</v>
      </c>
      <c r="M425" s="4">
        <f t="shared" si="181"/>
        <v>0.58881256133464177</v>
      </c>
      <c r="N425" s="4">
        <f t="shared" si="182"/>
        <v>5.2694610778443112</v>
      </c>
      <c r="O425" s="4">
        <f t="shared" si="183"/>
        <v>3.0881017257039058</v>
      </c>
      <c r="P425" s="4">
        <f t="shared" si="184"/>
        <v>3.5602094240837698</v>
      </c>
      <c r="Q425" s="4">
        <f t="shared" si="185"/>
        <v>0.51502145922746778</v>
      </c>
      <c r="R425" s="80"/>
      <c r="S425" s="80"/>
      <c r="T425" s="80"/>
      <c r="U425" s="80"/>
      <c r="V425" s="80"/>
      <c r="W425" s="44"/>
      <c r="X425" s="34" t="s">
        <v>522</v>
      </c>
      <c r="Y425" s="195"/>
      <c r="Z425" s="195"/>
      <c r="AB425" s="18">
        <f t="shared" si="186"/>
        <v>6</v>
      </c>
      <c r="AC425" s="18">
        <f t="shared" si="187"/>
        <v>44</v>
      </c>
      <c r="AD425" s="67">
        <f t="shared" si="188"/>
        <v>34</v>
      </c>
      <c r="AE425" s="106">
        <f t="shared" si="189"/>
        <v>0.51502145922746778</v>
      </c>
      <c r="AF425" s="4">
        <f t="shared" si="190"/>
        <v>5.2694610778443112</v>
      </c>
      <c r="AG425" s="4">
        <f t="shared" si="191"/>
        <v>3.5602094240837698</v>
      </c>
      <c r="AH425" s="80"/>
      <c r="AI425" s="80"/>
      <c r="AJ425" s="80"/>
      <c r="AK425" s="80"/>
    </row>
    <row r="426" spans="2:37" ht="15" customHeight="1" x14ac:dyDescent="0.15">
      <c r="B426" s="34" t="s">
        <v>523</v>
      </c>
      <c r="C426" s="195"/>
      <c r="D426" s="195"/>
      <c r="F426" s="18">
        <v>79</v>
      </c>
      <c r="G426" s="18">
        <v>13</v>
      </c>
      <c r="H426" s="18">
        <v>66</v>
      </c>
      <c r="I426" s="18">
        <v>49</v>
      </c>
      <c r="J426" s="67">
        <v>45</v>
      </c>
      <c r="K426" s="18">
        <v>17</v>
      </c>
      <c r="L426" s="106">
        <f t="shared" si="180"/>
        <v>4.261057173678533</v>
      </c>
      <c r="M426" s="4">
        <f t="shared" si="181"/>
        <v>1.2757605495583906</v>
      </c>
      <c r="N426" s="4">
        <f t="shared" si="182"/>
        <v>7.9041916167664681</v>
      </c>
      <c r="O426" s="4">
        <f t="shared" si="183"/>
        <v>4.4504995458673928</v>
      </c>
      <c r="P426" s="4">
        <f t="shared" si="184"/>
        <v>4.7120418848167542</v>
      </c>
      <c r="Q426" s="4">
        <f t="shared" si="185"/>
        <v>1.4592274678111588</v>
      </c>
      <c r="R426" s="80"/>
      <c r="S426" s="80"/>
      <c r="T426" s="80"/>
      <c r="U426" s="80"/>
      <c r="V426" s="80"/>
      <c r="W426" s="44"/>
      <c r="X426" s="34" t="s">
        <v>523</v>
      </c>
      <c r="Y426" s="195"/>
      <c r="Z426" s="195"/>
      <c r="AB426" s="18">
        <f t="shared" si="186"/>
        <v>17</v>
      </c>
      <c r="AC426" s="18">
        <f t="shared" si="187"/>
        <v>66</v>
      </c>
      <c r="AD426" s="67">
        <f t="shared" si="188"/>
        <v>45</v>
      </c>
      <c r="AE426" s="106">
        <f t="shared" si="189"/>
        <v>1.4592274678111588</v>
      </c>
      <c r="AF426" s="4">
        <f t="shared" si="190"/>
        <v>7.9041916167664681</v>
      </c>
      <c r="AG426" s="4">
        <f t="shared" si="191"/>
        <v>4.7120418848167542</v>
      </c>
      <c r="AH426" s="80"/>
      <c r="AI426" s="80"/>
      <c r="AJ426" s="80"/>
      <c r="AK426" s="80"/>
    </row>
    <row r="427" spans="2:37" ht="15" customHeight="1" x14ac:dyDescent="0.15">
      <c r="B427" s="34" t="s">
        <v>524</v>
      </c>
      <c r="C427" s="195"/>
      <c r="D427" s="195"/>
      <c r="F427" s="18">
        <v>42</v>
      </c>
      <c r="G427" s="18">
        <v>9</v>
      </c>
      <c r="H427" s="18">
        <v>33</v>
      </c>
      <c r="I427" s="18">
        <v>23</v>
      </c>
      <c r="J427" s="67">
        <v>20</v>
      </c>
      <c r="K427" s="18">
        <v>12</v>
      </c>
      <c r="L427" s="106">
        <f t="shared" si="180"/>
        <v>2.2653721682847898</v>
      </c>
      <c r="M427" s="4">
        <f t="shared" si="181"/>
        <v>0.88321884200196277</v>
      </c>
      <c r="N427" s="4">
        <f t="shared" si="182"/>
        <v>3.952095808383234</v>
      </c>
      <c r="O427" s="4">
        <f t="shared" si="183"/>
        <v>2.0890099909173476</v>
      </c>
      <c r="P427" s="4">
        <f t="shared" si="184"/>
        <v>2.0942408376963351</v>
      </c>
      <c r="Q427" s="4">
        <f t="shared" si="185"/>
        <v>1.0300429184549356</v>
      </c>
      <c r="R427" s="80"/>
      <c r="S427" s="80"/>
      <c r="T427" s="80"/>
      <c r="U427" s="80"/>
      <c r="V427" s="80"/>
      <c r="W427" s="44"/>
      <c r="X427" s="34" t="s">
        <v>524</v>
      </c>
      <c r="Y427" s="195"/>
      <c r="Z427" s="195"/>
      <c r="AB427" s="18">
        <f t="shared" si="186"/>
        <v>12</v>
      </c>
      <c r="AC427" s="18">
        <f t="shared" si="187"/>
        <v>33</v>
      </c>
      <c r="AD427" s="67">
        <f t="shared" si="188"/>
        <v>20</v>
      </c>
      <c r="AE427" s="106">
        <f t="shared" si="189"/>
        <v>1.0300429184549356</v>
      </c>
      <c r="AF427" s="4">
        <f t="shared" si="190"/>
        <v>3.952095808383234</v>
      </c>
      <c r="AG427" s="4">
        <f t="shared" si="191"/>
        <v>2.0942408376963351</v>
      </c>
      <c r="AH427" s="80"/>
      <c r="AI427" s="80"/>
      <c r="AJ427" s="80"/>
      <c r="AK427" s="80"/>
    </row>
    <row r="428" spans="2:37" ht="15" customHeight="1" x14ac:dyDescent="0.15">
      <c r="B428" s="34" t="s">
        <v>70</v>
      </c>
      <c r="C428" s="195"/>
      <c r="D428" s="195"/>
      <c r="F428" s="18">
        <v>46</v>
      </c>
      <c r="G428" s="18">
        <v>12</v>
      </c>
      <c r="H428" s="18">
        <v>34</v>
      </c>
      <c r="I428" s="18">
        <v>34</v>
      </c>
      <c r="J428" s="67">
        <v>25</v>
      </c>
      <c r="K428" s="18">
        <v>21</v>
      </c>
      <c r="L428" s="106">
        <f t="shared" si="180"/>
        <v>2.4811218985976269</v>
      </c>
      <c r="M428" s="4">
        <f t="shared" si="181"/>
        <v>1.1776251226692835</v>
      </c>
      <c r="N428" s="4">
        <f t="shared" si="182"/>
        <v>4.0718562874251498</v>
      </c>
      <c r="O428" s="4">
        <f t="shared" si="183"/>
        <v>3.0881017257039058</v>
      </c>
      <c r="P428" s="4">
        <f t="shared" si="184"/>
        <v>2.6178010471204187</v>
      </c>
      <c r="Q428" s="4">
        <f t="shared" si="185"/>
        <v>1.8025751072961373</v>
      </c>
      <c r="R428" s="80"/>
      <c r="S428" s="80"/>
      <c r="T428" s="80"/>
      <c r="U428" s="80"/>
      <c r="V428" s="80"/>
      <c r="W428" s="44"/>
      <c r="X428" s="34" t="s">
        <v>70</v>
      </c>
      <c r="Y428" s="195"/>
      <c r="Z428" s="195"/>
      <c r="AB428" s="18">
        <f t="shared" si="186"/>
        <v>21</v>
      </c>
      <c r="AC428" s="18">
        <f t="shared" si="187"/>
        <v>34</v>
      </c>
      <c r="AD428" s="67">
        <f t="shared" si="188"/>
        <v>25</v>
      </c>
      <c r="AE428" s="106">
        <f t="shared" si="189"/>
        <v>1.8025751072961373</v>
      </c>
      <c r="AF428" s="4">
        <f t="shared" si="190"/>
        <v>4.0718562874251498</v>
      </c>
      <c r="AG428" s="4">
        <f t="shared" si="191"/>
        <v>2.6178010471204187</v>
      </c>
      <c r="AH428" s="80"/>
      <c r="AI428" s="80"/>
      <c r="AJ428" s="80"/>
      <c r="AK428" s="80"/>
    </row>
    <row r="429" spans="2:37" ht="15" customHeight="1" x14ac:dyDescent="0.15">
      <c r="B429" s="35" t="s">
        <v>0</v>
      </c>
      <c r="C429" s="88"/>
      <c r="D429" s="88"/>
      <c r="E429" s="36"/>
      <c r="F429" s="19">
        <v>155</v>
      </c>
      <c r="G429" s="19">
        <v>64</v>
      </c>
      <c r="H429" s="19">
        <v>91</v>
      </c>
      <c r="I429" s="19">
        <v>98</v>
      </c>
      <c r="J429" s="72">
        <v>89</v>
      </c>
      <c r="K429" s="19">
        <v>73</v>
      </c>
      <c r="L429" s="110">
        <f t="shared" si="180"/>
        <v>8.3603020496224385</v>
      </c>
      <c r="M429" s="5">
        <f t="shared" si="181"/>
        <v>6.2806673209028459</v>
      </c>
      <c r="N429" s="5">
        <f t="shared" si="182"/>
        <v>10.898203592814371</v>
      </c>
      <c r="O429" s="5">
        <f t="shared" si="183"/>
        <v>8.9009990917347857</v>
      </c>
      <c r="P429" s="5">
        <f t="shared" si="184"/>
        <v>9.3193717277486918</v>
      </c>
      <c r="Q429" s="5">
        <f t="shared" si="185"/>
        <v>6.266094420600858</v>
      </c>
      <c r="R429" s="23"/>
      <c r="S429" s="23"/>
      <c r="T429" s="23"/>
      <c r="U429" s="23"/>
      <c r="V429" s="23"/>
      <c r="W429" s="44"/>
      <c r="X429" s="35" t="s">
        <v>0</v>
      </c>
      <c r="Y429" s="88"/>
      <c r="Z429" s="88"/>
      <c r="AA429" s="36"/>
      <c r="AB429" s="19">
        <f t="shared" si="186"/>
        <v>73</v>
      </c>
      <c r="AC429" s="19">
        <f t="shared" si="187"/>
        <v>91</v>
      </c>
      <c r="AD429" s="72">
        <f t="shared" si="188"/>
        <v>89</v>
      </c>
      <c r="AE429" s="110">
        <f t="shared" si="189"/>
        <v>6.266094420600858</v>
      </c>
      <c r="AF429" s="5">
        <f t="shared" si="190"/>
        <v>10.898203592814371</v>
      </c>
      <c r="AG429" s="5">
        <f t="shared" si="191"/>
        <v>9.3193717277486918</v>
      </c>
      <c r="AH429" s="23"/>
      <c r="AI429" s="80"/>
      <c r="AJ429" s="23"/>
      <c r="AK429" s="23"/>
    </row>
    <row r="430" spans="2:37" ht="15" customHeight="1" x14ac:dyDescent="0.15">
      <c r="B430" s="38" t="s">
        <v>1</v>
      </c>
      <c r="C430" s="78"/>
      <c r="D430" s="78"/>
      <c r="E430" s="28"/>
      <c r="F430" s="39">
        <f t="shared" ref="F430:K430" si="192">SUM(F420:F429)</f>
        <v>1854</v>
      </c>
      <c r="G430" s="39">
        <f t="shared" si="192"/>
        <v>1019</v>
      </c>
      <c r="H430" s="39">
        <f t="shared" si="192"/>
        <v>835</v>
      </c>
      <c r="I430" s="39">
        <f t="shared" si="192"/>
        <v>1101</v>
      </c>
      <c r="J430" s="68">
        <f t="shared" si="192"/>
        <v>955</v>
      </c>
      <c r="K430" s="39">
        <f t="shared" si="192"/>
        <v>1165</v>
      </c>
      <c r="L430" s="107">
        <f t="shared" ref="L430:Q430" si="193">IF(SUM(L420:L429)&gt;100,"－",SUM(L420:L429))</f>
        <v>99.999999999999972</v>
      </c>
      <c r="M430" s="6">
        <f t="shared" si="193"/>
        <v>100.00000000000001</v>
      </c>
      <c r="N430" s="6">
        <f t="shared" si="193"/>
        <v>100</v>
      </c>
      <c r="O430" s="6">
        <f t="shared" si="193"/>
        <v>99.999999999999986</v>
      </c>
      <c r="P430" s="6">
        <f t="shared" si="193"/>
        <v>100</v>
      </c>
      <c r="Q430" s="6">
        <f t="shared" si="193"/>
        <v>100</v>
      </c>
      <c r="R430" s="23"/>
      <c r="S430" s="23"/>
      <c r="T430" s="23"/>
      <c r="U430" s="23"/>
      <c r="V430" s="23"/>
      <c r="W430" s="44"/>
      <c r="X430" s="38" t="s">
        <v>1</v>
      </c>
      <c r="Y430" s="78"/>
      <c r="Z430" s="78"/>
      <c r="AA430" s="28"/>
      <c r="AB430" s="39">
        <f>SUM(AB420:AB429)</f>
        <v>1165</v>
      </c>
      <c r="AC430" s="39">
        <f>SUM(AC420:AC429)</f>
        <v>835</v>
      </c>
      <c r="AD430" s="68">
        <f>SUM(AD420:AD429)</f>
        <v>955</v>
      </c>
      <c r="AE430" s="107">
        <f>IF(SUM(AE420:AE429)&gt;100,"－",SUM(AE420:AE429))</f>
        <v>100</v>
      </c>
      <c r="AF430" s="6">
        <f>IF(SUM(AF420:AF429)&gt;100,"－",SUM(AF420:AF429))</f>
        <v>100</v>
      </c>
      <c r="AG430" s="6">
        <f>IF(SUM(AG420:AG429)&gt;100,"－",SUM(AG420:AG429))</f>
        <v>100</v>
      </c>
      <c r="AH430" s="23"/>
      <c r="AI430" s="23"/>
      <c r="AJ430" s="23"/>
      <c r="AK430" s="23"/>
    </row>
    <row r="431" spans="2:37" ht="15" customHeight="1" x14ac:dyDescent="0.15">
      <c r="B431" s="38" t="s">
        <v>99</v>
      </c>
      <c r="C431" s="78"/>
      <c r="D431" s="78"/>
      <c r="E431" s="29"/>
      <c r="F431" s="41">
        <v>2.7198351971748087</v>
      </c>
      <c r="G431" s="71">
        <v>1.037696335078534</v>
      </c>
      <c r="H431" s="71">
        <v>4.879032258064516</v>
      </c>
      <c r="I431" s="71">
        <v>3.1006979062811566</v>
      </c>
      <c r="J431" s="71">
        <v>3.004618937644342</v>
      </c>
      <c r="K431" s="41">
        <v>1.3727106227106227</v>
      </c>
      <c r="L431" s="14"/>
      <c r="M431" s="14"/>
      <c r="N431" s="14"/>
      <c r="O431" s="14"/>
      <c r="P431" s="14"/>
      <c r="Q431" s="14"/>
      <c r="R431" s="14"/>
      <c r="S431" s="14"/>
      <c r="T431" s="14"/>
      <c r="U431" s="14"/>
      <c r="V431" s="14"/>
      <c r="W431" s="44"/>
      <c r="X431" s="38" t="s">
        <v>99</v>
      </c>
      <c r="Y431" s="78"/>
      <c r="Z431" s="78"/>
      <c r="AA431" s="29"/>
      <c r="AB431" s="41">
        <f>K431</f>
        <v>1.3727106227106227</v>
      </c>
      <c r="AC431" s="71">
        <f>H431</f>
        <v>4.879032258064516</v>
      </c>
      <c r="AD431" s="71">
        <f>J431</f>
        <v>3.004618937644342</v>
      </c>
      <c r="AE431" s="14"/>
      <c r="AF431" s="14"/>
      <c r="AG431" s="14"/>
      <c r="AH431" s="14"/>
      <c r="AI431" s="14"/>
      <c r="AJ431" s="14"/>
      <c r="AK431" s="14"/>
    </row>
    <row r="432" spans="2:37" ht="15" customHeight="1" x14ac:dyDescent="0.15">
      <c r="B432" s="38" t="s">
        <v>100</v>
      </c>
      <c r="C432" s="28"/>
      <c r="D432" s="28"/>
      <c r="E432" s="29"/>
      <c r="F432" s="160">
        <v>68</v>
      </c>
      <c r="G432" s="47">
        <v>68</v>
      </c>
      <c r="H432" s="47">
        <v>67</v>
      </c>
      <c r="I432" s="47">
        <v>65</v>
      </c>
      <c r="J432" s="47">
        <v>59</v>
      </c>
      <c r="K432" s="160">
        <v>68</v>
      </c>
      <c r="O432" s="7"/>
      <c r="W432" s="44"/>
      <c r="X432" s="38" t="s">
        <v>100</v>
      </c>
      <c r="Y432" s="78"/>
      <c r="Z432" s="28"/>
      <c r="AA432" s="29"/>
      <c r="AB432" s="160">
        <f>K432</f>
        <v>68</v>
      </c>
      <c r="AC432" s="47">
        <f>H432</f>
        <v>67</v>
      </c>
      <c r="AD432" s="47">
        <f>J432</f>
        <v>59</v>
      </c>
    </row>
    <row r="433" spans="2:37" ht="15" customHeight="1" x14ac:dyDescent="0.15">
      <c r="B433" s="38" t="s">
        <v>140</v>
      </c>
      <c r="C433" s="28"/>
      <c r="D433" s="28"/>
      <c r="E433" s="29"/>
      <c r="F433" s="160">
        <v>4621</v>
      </c>
      <c r="G433" s="47">
        <v>991</v>
      </c>
      <c r="H433" s="47">
        <v>3630</v>
      </c>
      <c r="I433" s="47">
        <v>3110</v>
      </c>
      <c r="J433" s="47">
        <v>2602</v>
      </c>
      <c r="K433" s="160">
        <v>1499</v>
      </c>
      <c r="M433" s="162"/>
      <c r="O433" s="7"/>
      <c r="W433" s="44"/>
      <c r="X433" s="38" t="s">
        <v>140</v>
      </c>
      <c r="Y433" s="78"/>
      <c r="Z433" s="28"/>
      <c r="AA433" s="29"/>
      <c r="AB433" s="160">
        <f>K433</f>
        <v>1499</v>
      </c>
      <c r="AC433" s="47">
        <f>H433</f>
        <v>3630</v>
      </c>
      <c r="AD433" s="47">
        <f>J433</f>
        <v>2602</v>
      </c>
    </row>
    <row r="434" spans="2:37" ht="15" customHeight="1" x14ac:dyDescent="0.15">
      <c r="B434" s="85" t="s">
        <v>134</v>
      </c>
      <c r="C434" s="22"/>
      <c r="D434" s="22"/>
      <c r="F434" s="1"/>
      <c r="G434" s="1"/>
      <c r="W434" s="44"/>
      <c r="X434" s="85" t="s">
        <v>134</v>
      </c>
      <c r="Y434" s="22"/>
      <c r="Z434" s="22"/>
      <c r="AB434" s="1"/>
      <c r="AC434" s="1"/>
    </row>
    <row r="435" spans="2:37" ht="13.7" customHeight="1" x14ac:dyDescent="0.15">
      <c r="B435" s="64"/>
      <c r="C435" s="33"/>
      <c r="D435" s="33"/>
      <c r="E435" s="33"/>
      <c r="F435" s="328"/>
      <c r="G435" s="329"/>
      <c r="H435" s="86" t="s">
        <v>2</v>
      </c>
      <c r="I435" s="86"/>
      <c r="J435" s="329"/>
      <c r="K435" s="329"/>
      <c r="L435" s="330"/>
      <c r="M435" s="329"/>
      <c r="N435" s="86" t="s">
        <v>3</v>
      </c>
      <c r="O435" s="86"/>
      <c r="P435" s="329"/>
      <c r="Q435" s="331"/>
      <c r="W435" s="44"/>
      <c r="X435" s="64"/>
      <c r="Y435" s="33"/>
      <c r="Z435" s="33"/>
      <c r="AA435" s="33"/>
      <c r="AB435" s="79"/>
      <c r="AC435" s="83" t="s">
        <v>2</v>
      </c>
      <c r="AD435" s="86"/>
      <c r="AE435" s="103"/>
      <c r="AF435" s="83" t="s">
        <v>3</v>
      </c>
      <c r="AG435" s="84"/>
    </row>
    <row r="436" spans="2:37" ht="21" x14ac:dyDescent="0.15">
      <c r="B436" s="77"/>
      <c r="F436" s="94" t="s">
        <v>389</v>
      </c>
      <c r="G436" s="94" t="s">
        <v>183</v>
      </c>
      <c r="H436" s="94" t="s">
        <v>184</v>
      </c>
      <c r="I436" s="94" t="s">
        <v>390</v>
      </c>
      <c r="J436" s="99" t="s">
        <v>186</v>
      </c>
      <c r="K436" s="94" t="s">
        <v>590</v>
      </c>
      <c r="L436" s="102" t="s">
        <v>389</v>
      </c>
      <c r="M436" s="94" t="s">
        <v>183</v>
      </c>
      <c r="N436" s="94" t="s">
        <v>184</v>
      </c>
      <c r="O436" s="94" t="s">
        <v>390</v>
      </c>
      <c r="P436" s="94" t="s">
        <v>186</v>
      </c>
      <c r="Q436" s="94" t="s">
        <v>590</v>
      </c>
      <c r="W436" s="44"/>
      <c r="X436" s="77"/>
      <c r="AB436" s="94" t="s">
        <v>518</v>
      </c>
      <c r="AC436" s="94" t="s">
        <v>184</v>
      </c>
      <c r="AD436" s="99" t="s">
        <v>186</v>
      </c>
      <c r="AE436" s="102" t="s">
        <v>518</v>
      </c>
      <c r="AF436" s="94" t="s">
        <v>184</v>
      </c>
      <c r="AG436" s="94" t="s">
        <v>186</v>
      </c>
    </row>
    <row r="437" spans="2:37" ht="12" customHeight="1" x14ac:dyDescent="0.15">
      <c r="B437" s="35"/>
      <c r="C437" s="88"/>
      <c r="D437" s="88"/>
      <c r="E437" s="36"/>
      <c r="F437" s="37"/>
      <c r="G437" s="37"/>
      <c r="H437" s="37"/>
      <c r="I437" s="37"/>
      <c r="J437" s="66"/>
      <c r="K437" s="37"/>
      <c r="L437" s="104">
        <f t="shared" ref="L437:Q437" si="194">F$16</f>
        <v>1854</v>
      </c>
      <c r="M437" s="2">
        <f t="shared" si="194"/>
        <v>1019</v>
      </c>
      <c r="N437" s="2">
        <f t="shared" si="194"/>
        <v>835</v>
      </c>
      <c r="O437" s="2">
        <f t="shared" si="194"/>
        <v>1101</v>
      </c>
      <c r="P437" s="2">
        <f t="shared" si="194"/>
        <v>955</v>
      </c>
      <c r="Q437" s="2">
        <f t="shared" si="194"/>
        <v>1165</v>
      </c>
      <c r="R437" s="89"/>
      <c r="S437" s="89"/>
      <c r="T437" s="89"/>
      <c r="U437" s="89"/>
      <c r="V437" s="89"/>
      <c r="W437" s="44"/>
      <c r="X437" s="35"/>
      <c r="Y437" s="88"/>
      <c r="Z437" s="88"/>
      <c r="AA437" s="36"/>
      <c r="AB437" s="37"/>
      <c r="AC437" s="37"/>
      <c r="AD437" s="66"/>
      <c r="AE437" s="104">
        <f>AB$16</f>
        <v>1165</v>
      </c>
      <c r="AF437" s="2">
        <f>AC$16</f>
        <v>835</v>
      </c>
      <c r="AG437" s="2">
        <f>AD$16</f>
        <v>955</v>
      </c>
      <c r="AH437" s="89"/>
      <c r="AI437" s="89"/>
      <c r="AJ437" s="89"/>
      <c r="AK437" s="89"/>
    </row>
    <row r="438" spans="2:37" ht="15" customHeight="1" x14ac:dyDescent="0.15">
      <c r="B438" s="34" t="s">
        <v>168</v>
      </c>
      <c r="C438" s="195"/>
      <c r="D438" s="195"/>
      <c r="F438" s="18">
        <v>1118</v>
      </c>
      <c r="G438" s="18">
        <v>843</v>
      </c>
      <c r="H438" s="18">
        <v>275</v>
      </c>
      <c r="I438" s="18">
        <v>650</v>
      </c>
      <c r="J438" s="67">
        <v>543</v>
      </c>
      <c r="K438" s="18">
        <v>950</v>
      </c>
      <c r="L438" s="105">
        <f t="shared" ref="L438:L447" si="195">F438/L$524*100</f>
        <v>60.30204962243797</v>
      </c>
      <c r="M438" s="4">
        <f t="shared" ref="M438:M447" si="196">G438/M$524*100</f>
        <v>82.728164867517179</v>
      </c>
      <c r="N438" s="4">
        <f t="shared" ref="N438:N447" si="197">H438/N$524*100</f>
        <v>32.934131736526943</v>
      </c>
      <c r="O438" s="4">
        <f t="shared" ref="O438:O447" si="198">I438/O$524*100</f>
        <v>59.037238873751129</v>
      </c>
      <c r="P438" s="4">
        <f t="shared" ref="P438:P447" si="199">J438/P$524*100</f>
        <v>56.858638743455494</v>
      </c>
      <c r="Q438" s="4">
        <f t="shared" ref="Q438:Q447" si="200">K438/Q$524*100</f>
        <v>81.545064377682408</v>
      </c>
      <c r="R438" s="80"/>
      <c r="S438" s="80"/>
      <c r="T438" s="80"/>
      <c r="U438" s="80"/>
      <c r="V438" s="80"/>
      <c r="W438" s="44"/>
      <c r="X438" s="34" t="s">
        <v>168</v>
      </c>
      <c r="Y438" s="195"/>
      <c r="Z438" s="195"/>
      <c r="AB438" s="18">
        <f t="shared" ref="AB438:AB447" si="201">SUM(G438,I438-J438)</f>
        <v>950</v>
      </c>
      <c r="AC438" s="18">
        <f t="shared" ref="AC438:AC447" si="202">H438</f>
        <v>275</v>
      </c>
      <c r="AD438" s="67">
        <f t="shared" ref="AD438:AD447" si="203">J438</f>
        <v>543</v>
      </c>
      <c r="AE438" s="105">
        <f>Q438</f>
        <v>81.545064377682408</v>
      </c>
      <c r="AF438" s="4">
        <f>N438</f>
        <v>32.934131736526943</v>
      </c>
      <c r="AG438" s="4">
        <f>P438</f>
        <v>56.858638743455494</v>
      </c>
      <c r="AH438" s="80"/>
      <c r="AI438" s="80"/>
      <c r="AJ438" s="80"/>
      <c r="AK438" s="80"/>
    </row>
    <row r="439" spans="2:37" ht="15" customHeight="1" x14ac:dyDescent="0.15">
      <c r="B439" s="34" t="s">
        <v>66</v>
      </c>
      <c r="C439" s="195"/>
      <c r="D439" s="195"/>
      <c r="F439" s="18">
        <v>48</v>
      </c>
      <c r="G439" s="18">
        <v>19</v>
      </c>
      <c r="H439" s="18">
        <v>29</v>
      </c>
      <c r="I439" s="18">
        <v>32</v>
      </c>
      <c r="J439" s="67">
        <v>29</v>
      </c>
      <c r="K439" s="18">
        <v>22</v>
      </c>
      <c r="L439" s="106">
        <f t="shared" si="195"/>
        <v>2.5889967637540456</v>
      </c>
      <c r="M439" s="4">
        <f t="shared" si="196"/>
        <v>1.8645731108930326</v>
      </c>
      <c r="N439" s="4">
        <f t="shared" si="197"/>
        <v>3.4730538922155691</v>
      </c>
      <c r="O439" s="4">
        <f t="shared" si="198"/>
        <v>2.9064486830154403</v>
      </c>
      <c r="P439" s="4">
        <f t="shared" si="199"/>
        <v>3.0366492146596857</v>
      </c>
      <c r="Q439" s="4">
        <f t="shared" si="200"/>
        <v>1.8884120171673819</v>
      </c>
      <c r="R439" s="80"/>
      <c r="S439" s="80"/>
      <c r="T439" s="80"/>
      <c r="U439" s="80"/>
      <c r="V439" s="80"/>
      <c r="W439" s="44"/>
      <c r="X439" s="34" t="s">
        <v>66</v>
      </c>
      <c r="Y439" s="195"/>
      <c r="Z439" s="195"/>
      <c r="AB439" s="18">
        <f t="shared" si="201"/>
        <v>22</v>
      </c>
      <c r="AC439" s="18">
        <f t="shared" si="202"/>
        <v>29</v>
      </c>
      <c r="AD439" s="67">
        <f t="shared" si="203"/>
        <v>29</v>
      </c>
      <c r="AE439" s="106">
        <f t="shared" ref="AE439:AE447" si="204">Q439</f>
        <v>1.8884120171673819</v>
      </c>
      <c r="AF439" s="4">
        <f t="shared" ref="AF439:AF447" si="205">N439</f>
        <v>3.4730538922155691</v>
      </c>
      <c r="AG439" s="4">
        <f t="shared" ref="AG439:AG447" si="206">P439</f>
        <v>3.0366492146596857</v>
      </c>
      <c r="AH439" s="80"/>
      <c r="AI439" s="80"/>
      <c r="AJ439" s="80"/>
      <c r="AK439" s="80"/>
    </row>
    <row r="440" spans="2:37" ht="15" customHeight="1" x14ac:dyDescent="0.15">
      <c r="B440" s="34" t="s">
        <v>991</v>
      </c>
      <c r="C440" s="195"/>
      <c r="D440" s="195"/>
      <c r="F440" s="18">
        <v>64</v>
      </c>
      <c r="G440" s="18">
        <v>23</v>
      </c>
      <c r="H440" s="18">
        <v>41</v>
      </c>
      <c r="I440" s="18">
        <v>40</v>
      </c>
      <c r="J440" s="67">
        <v>36</v>
      </c>
      <c r="K440" s="18">
        <v>27</v>
      </c>
      <c r="L440" s="106">
        <f t="shared" si="195"/>
        <v>3.4519956850053934</v>
      </c>
      <c r="M440" s="4">
        <f t="shared" si="196"/>
        <v>2.2571148184494603</v>
      </c>
      <c r="N440" s="4">
        <f t="shared" si="197"/>
        <v>4.9101796407185629</v>
      </c>
      <c r="O440" s="4">
        <f t="shared" si="198"/>
        <v>3.633060853769301</v>
      </c>
      <c r="P440" s="4">
        <f t="shared" si="199"/>
        <v>3.7696335078534031</v>
      </c>
      <c r="Q440" s="4">
        <f t="shared" si="200"/>
        <v>2.3175965665236049</v>
      </c>
      <c r="R440" s="80"/>
      <c r="S440" s="80"/>
      <c r="T440" s="80"/>
      <c r="U440" s="80"/>
      <c r="V440" s="80"/>
      <c r="W440" s="44"/>
      <c r="X440" s="34" t="s">
        <v>991</v>
      </c>
      <c r="Y440" s="195"/>
      <c r="Z440" s="195"/>
      <c r="AB440" s="18">
        <f t="shared" si="201"/>
        <v>27</v>
      </c>
      <c r="AC440" s="18">
        <f t="shared" si="202"/>
        <v>41</v>
      </c>
      <c r="AD440" s="67">
        <f t="shared" si="203"/>
        <v>36</v>
      </c>
      <c r="AE440" s="106">
        <f t="shared" si="204"/>
        <v>2.3175965665236049</v>
      </c>
      <c r="AF440" s="4">
        <f t="shared" si="205"/>
        <v>4.9101796407185629</v>
      </c>
      <c r="AG440" s="4">
        <f t="shared" si="206"/>
        <v>3.7696335078534031</v>
      </c>
      <c r="AH440" s="80"/>
      <c r="AI440" s="80"/>
      <c r="AJ440" s="80"/>
      <c r="AK440" s="80"/>
    </row>
    <row r="441" spans="2:37" ht="15" customHeight="1" x14ac:dyDescent="0.15">
      <c r="B441" s="34" t="s">
        <v>67</v>
      </c>
      <c r="C441" s="195"/>
      <c r="D441" s="195"/>
      <c r="F441" s="18">
        <v>67</v>
      </c>
      <c r="G441" s="18">
        <v>18</v>
      </c>
      <c r="H441" s="18">
        <v>49</v>
      </c>
      <c r="I441" s="18">
        <v>48</v>
      </c>
      <c r="J441" s="67">
        <v>44</v>
      </c>
      <c r="K441" s="18">
        <v>22</v>
      </c>
      <c r="L441" s="106">
        <f t="shared" si="195"/>
        <v>3.6138079827400214</v>
      </c>
      <c r="M441" s="4">
        <f t="shared" si="196"/>
        <v>1.7664376840039255</v>
      </c>
      <c r="N441" s="4">
        <f t="shared" si="197"/>
        <v>5.8682634730538927</v>
      </c>
      <c r="O441" s="4">
        <f t="shared" si="198"/>
        <v>4.3596730245231603</v>
      </c>
      <c r="P441" s="4">
        <f t="shared" si="199"/>
        <v>4.6073298429319367</v>
      </c>
      <c r="Q441" s="4">
        <f t="shared" si="200"/>
        <v>1.8884120171673819</v>
      </c>
      <c r="R441" s="80"/>
      <c r="S441" s="80"/>
      <c r="T441" s="80"/>
      <c r="U441" s="80"/>
      <c r="V441" s="80"/>
      <c r="W441" s="44"/>
      <c r="X441" s="34" t="s">
        <v>67</v>
      </c>
      <c r="Y441" s="195"/>
      <c r="Z441" s="195"/>
      <c r="AB441" s="18">
        <f t="shared" si="201"/>
        <v>22</v>
      </c>
      <c r="AC441" s="18">
        <f t="shared" si="202"/>
        <v>49</v>
      </c>
      <c r="AD441" s="67">
        <f t="shared" si="203"/>
        <v>44</v>
      </c>
      <c r="AE441" s="106">
        <f t="shared" si="204"/>
        <v>1.8884120171673819</v>
      </c>
      <c r="AF441" s="4">
        <f t="shared" si="205"/>
        <v>5.8682634730538927</v>
      </c>
      <c r="AG441" s="4">
        <f t="shared" si="206"/>
        <v>4.6073298429319367</v>
      </c>
      <c r="AH441" s="80"/>
      <c r="AI441" s="80"/>
      <c r="AJ441" s="80"/>
      <c r="AK441" s="80"/>
    </row>
    <row r="442" spans="2:37" ht="15" customHeight="1" x14ac:dyDescent="0.15">
      <c r="B442" s="34" t="s">
        <v>68</v>
      </c>
      <c r="C442" s="195"/>
      <c r="D442" s="195"/>
      <c r="F442" s="18">
        <v>57</v>
      </c>
      <c r="G442" s="18">
        <v>11</v>
      </c>
      <c r="H442" s="18">
        <v>46</v>
      </c>
      <c r="I442" s="18">
        <v>33</v>
      </c>
      <c r="J442" s="67">
        <v>29</v>
      </c>
      <c r="K442" s="18">
        <v>15</v>
      </c>
      <c r="L442" s="106">
        <f t="shared" si="195"/>
        <v>3.0744336569579289</v>
      </c>
      <c r="M442" s="4">
        <f t="shared" si="196"/>
        <v>1.0794896957801767</v>
      </c>
      <c r="N442" s="4">
        <f t="shared" si="197"/>
        <v>5.5089820359281436</v>
      </c>
      <c r="O442" s="4">
        <f t="shared" si="198"/>
        <v>2.9972752043596729</v>
      </c>
      <c r="P442" s="4">
        <f t="shared" si="199"/>
        <v>3.0366492146596857</v>
      </c>
      <c r="Q442" s="4">
        <f t="shared" si="200"/>
        <v>1.2875536480686696</v>
      </c>
      <c r="R442" s="80"/>
      <c r="S442" s="80"/>
      <c r="T442" s="80"/>
      <c r="U442" s="80"/>
      <c r="V442" s="80"/>
      <c r="W442" s="44"/>
      <c r="X442" s="34" t="s">
        <v>68</v>
      </c>
      <c r="Y442" s="195"/>
      <c r="Z442" s="195"/>
      <c r="AB442" s="18">
        <f t="shared" si="201"/>
        <v>15</v>
      </c>
      <c r="AC442" s="18">
        <f t="shared" si="202"/>
        <v>46</v>
      </c>
      <c r="AD442" s="67">
        <f t="shared" si="203"/>
        <v>29</v>
      </c>
      <c r="AE442" s="106">
        <f t="shared" si="204"/>
        <v>1.2875536480686696</v>
      </c>
      <c r="AF442" s="4">
        <f t="shared" si="205"/>
        <v>5.5089820359281436</v>
      </c>
      <c r="AG442" s="4">
        <f t="shared" si="206"/>
        <v>3.0366492146596857</v>
      </c>
      <c r="AH442" s="80"/>
      <c r="AI442" s="80"/>
      <c r="AJ442" s="80"/>
      <c r="AK442" s="80"/>
    </row>
    <row r="443" spans="2:37" ht="15" customHeight="1" x14ac:dyDescent="0.15">
      <c r="B443" s="34" t="s">
        <v>69</v>
      </c>
      <c r="C443" s="195"/>
      <c r="D443" s="195"/>
      <c r="F443" s="18">
        <v>30</v>
      </c>
      <c r="G443" s="18">
        <v>1</v>
      </c>
      <c r="H443" s="18">
        <v>29</v>
      </c>
      <c r="I443" s="18">
        <v>27</v>
      </c>
      <c r="J443" s="67">
        <v>25</v>
      </c>
      <c r="K443" s="18">
        <v>3</v>
      </c>
      <c r="L443" s="106">
        <f t="shared" si="195"/>
        <v>1.6181229773462782</v>
      </c>
      <c r="M443" s="4">
        <f t="shared" si="196"/>
        <v>9.8135426889106966E-2</v>
      </c>
      <c r="N443" s="4">
        <f t="shared" si="197"/>
        <v>3.4730538922155691</v>
      </c>
      <c r="O443" s="4">
        <f t="shared" si="198"/>
        <v>2.4523160762942782</v>
      </c>
      <c r="P443" s="4">
        <f t="shared" si="199"/>
        <v>2.6178010471204187</v>
      </c>
      <c r="Q443" s="4">
        <f t="shared" si="200"/>
        <v>0.25751072961373389</v>
      </c>
      <c r="R443" s="80"/>
      <c r="S443" s="80"/>
      <c r="T443" s="80"/>
      <c r="U443" s="80"/>
      <c r="V443" s="80"/>
      <c r="W443" s="44"/>
      <c r="X443" s="34" t="s">
        <v>69</v>
      </c>
      <c r="Y443" s="195"/>
      <c r="Z443" s="195"/>
      <c r="AB443" s="18">
        <f t="shared" si="201"/>
        <v>3</v>
      </c>
      <c r="AC443" s="18">
        <f t="shared" si="202"/>
        <v>29</v>
      </c>
      <c r="AD443" s="67">
        <f t="shared" si="203"/>
        <v>25</v>
      </c>
      <c r="AE443" s="106">
        <f t="shared" si="204"/>
        <v>0.25751072961373389</v>
      </c>
      <c r="AF443" s="4">
        <f t="shared" si="205"/>
        <v>3.4730538922155691</v>
      </c>
      <c r="AG443" s="4">
        <f t="shared" si="206"/>
        <v>2.6178010471204187</v>
      </c>
      <c r="AH443" s="80"/>
      <c r="AI443" s="80"/>
      <c r="AJ443" s="80"/>
      <c r="AK443" s="80"/>
    </row>
    <row r="444" spans="2:37" ht="15" customHeight="1" x14ac:dyDescent="0.15">
      <c r="B444" s="34" t="s">
        <v>72</v>
      </c>
      <c r="C444" s="195"/>
      <c r="D444" s="195"/>
      <c r="F444" s="18">
        <v>97</v>
      </c>
      <c r="G444" s="18">
        <v>13</v>
      </c>
      <c r="H444" s="18">
        <v>84</v>
      </c>
      <c r="I444" s="18">
        <v>55</v>
      </c>
      <c r="J444" s="67">
        <v>51</v>
      </c>
      <c r="K444" s="18">
        <v>17</v>
      </c>
      <c r="L444" s="106">
        <f t="shared" si="195"/>
        <v>5.2319309600862995</v>
      </c>
      <c r="M444" s="4">
        <f t="shared" si="196"/>
        <v>1.2757605495583906</v>
      </c>
      <c r="N444" s="4">
        <f t="shared" si="197"/>
        <v>10.059880239520957</v>
      </c>
      <c r="O444" s="4">
        <f t="shared" si="198"/>
        <v>4.9954586739327889</v>
      </c>
      <c r="P444" s="4">
        <f t="shared" si="199"/>
        <v>5.340314136125655</v>
      </c>
      <c r="Q444" s="4">
        <f t="shared" si="200"/>
        <v>1.4592274678111588</v>
      </c>
      <c r="R444" s="80"/>
      <c r="S444" s="80"/>
      <c r="T444" s="80"/>
      <c r="U444" s="80"/>
      <c r="V444" s="80"/>
      <c r="W444" s="44"/>
      <c r="X444" s="34" t="s">
        <v>72</v>
      </c>
      <c r="Y444" s="195"/>
      <c r="Z444" s="195"/>
      <c r="AB444" s="18">
        <f t="shared" si="201"/>
        <v>17</v>
      </c>
      <c r="AC444" s="18">
        <f t="shared" si="202"/>
        <v>84</v>
      </c>
      <c r="AD444" s="67">
        <f t="shared" si="203"/>
        <v>51</v>
      </c>
      <c r="AE444" s="106">
        <f t="shared" si="204"/>
        <v>1.4592274678111588</v>
      </c>
      <c r="AF444" s="4">
        <f t="shared" si="205"/>
        <v>10.059880239520957</v>
      </c>
      <c r="AG444" s="4">
        <f t="shared" si="206"/>
        <v>5.340314136125655</v>
      </c>
      <c r="AH444" s="80"/>
      <c r="AI444" s="80"/>
      <c r="AJ444" s="80"/>
      <c r="AK444" s="80"/>
    </row>
    <row r="445" spans="2:37" ht="15" customHeight="1" x14ac:dyDescent="0.15">
      <c r="B445" s="34" t="s">
        <v>71</v>
      </c>
      <c r="C445" s="195"/>
      <c r="D445" s="195"/>
      <c r="F445" s="18">
        <v>91</v>
      </c>
      <c r="G445" s="18">
        <v>10</v>
      </c>
      <c r="H445" s="18">
        <v>81</v>
      </c>
      <c r="I445" s="18">
        <v>39</v>
      </c>
      <c r="J445" s="67">
        <v>37</v>
      </c>
      <c r="K445" s="18">
        <v>12</v>
      </c>
      <c r="L445" s="106">
        <f t="shared" si="195"/>
        <v>4.9083063646170437</v>
      </c>
      <c r="M445" s="4">
        <f t="shared" si="196"/>
        <v>0.98135426889106969</v>
      </c>
      <c r="N445" s="4">
        <f t="shared" si="197"/>
        <v>9.7005988023952092</v>
      </c>
      <c r="O445" s="4">
        <f t="shared" si="198"/>
        <v>3.5422343324250685</v>
      </c>
      <c r="P445" s="4">
        <f t="shared" si="199"/>
        <v>3.8743455497382202</v>
      </c>
      <c r="Q445" s="4">
        <f t="shared" si="200"/>
        <v>1.0300429184549356</v>
      </c>
      <c r="R445" s="80"/>
      <c r="S445" s="80"/>
      <c r="T445" s="80"/>
      <c r="U445" s="80"/>
      <c r="V445" s="80"/>
      <c r="W445" s="44"/>
      <c r="X445" s="34" t="s">
        <v>71</v>
      </c>
      <c r="Y445" s="195"/>
      <c r="Z445" s="195"/>
      <c r="AB445" s="18">
        <f t="shared" si="201"/>
        <v>12</v>
      </c>
      <c r="AC445" s="18">
        <f t="shared" si="202"/>
        <v>81</v>
      </c>
      <c r="AD445" s="67">
        <f t="shared" si="203"/>
        <v>37</v>
      </c>
      <c r="AE445" s="106">
        <f t="shared" si="204"/>
        <v>1.0300429184549356</v>
      </c>
      <c r="AF445" s="4">
        <f t="shared" si="205"/>
        <v>9.7005988023952092</v>
      </c>
      <c r="AG445" s="4">
        <f t="shared" si="206"/>
        <v>3.8743455497382202</v>
      </c>
      <c r="AH445" s="80"/>
      <c r="AI445" s="80"/>
      <c r="AJ445" s="80"/>
      <c r="AK445" s="80"/>
    </row>
    <row r="446" spans="2:37" ht="15" customHeight="1" x14ac:dyDescent="0.15">
      <c r="B446" s="34" t="s">
        <v>70</v>
      </c>
      <c r="C446" s="195"/>
      <c r="D446" s="195"/>
      <c r="F446" s="18">
        <v>127</v>
      </c>
      <c r="G446" s="18">
        <v>17</v>
      </c>
      <c r="H446" s="18">
        <v>110</v>
      </c>
      <c r="I446" s="18">
        <v>75</v>
      </c>
      <c r="J446" s="67">
        <v>68</v>
      </c>
      <c r="K446" s="18">
        <v>24</v>
      </c>
      <c r="L446" s="106">
        <f t="shared" si="195"/>
        <v>6.8500539374325777</v>
      </c>
      <c r="M446" s="4">
        <f t="shared" si="196"/>
        <v>1.6683022571148183</v>
      </c>
      <c r="N446" s="4">
        <f t="shared" si="197"/>
        <v>13.17365269461078</v>
      </c>
      <c r="O446" s="4">
        <f t="shared" si="198"/>
        <v>6.8119891008174394</v>
      </c>
      <c r="P446" s="4">
        <f t="shared" si="199"/>
        <v>7.1204188481675397</v>
      </c>
      <c r="Q446" s="4">
        <f t="shared" si="200"/>
        <v>2.0600858369098711</v>
      </c>
      <c r="R446" s="80"/>
      <c r="S446" s="80"/>
      <c r="T446" s="80"/>
      <c r="U446" s="80"/>
      <c r="V446" s="80"/>
      <c r="W446" s="44"/>
      <c r="X446" s="34" t="s">
        <v>70</v>
      </c>
      <c r="Y446" s="195"/>
      <c r="Z446" s="195"/>
      <c r="AB446" s="18">
        <f t="shared" si="201"/>
        <v>24</v>
      </c>
      <c r="AC446" s="18">
        <f t="shared" si="202"/>
        <v>110</v>
      </c>
      <c r="AD446" s="67">
        <f t="shared" si="203"/>
        <v>68</v>
      </c>
      <c r="AE446" s="106">
        <f t="shared" si="204"/>
        <v>2.0600858369098711</v>
      </c>
      <c r="AF446" s="4">
        <f t="shared" si="205"/>
        <v>13.17365269461078</v>
      </c>
      <c r="AG446" s="4">
        <f t="shared" si="206"/>
        <v>7.1204188481675397</v>
      </c>
      <c r="AH446" s="80"/>
      <c r="AI446" s="80"/>
      <c r="AJ446" s="80"/>
      <c r="AK446" s="80"/>
    </row>
    <row r="447" spans="2:37" ht="15" customHeight="1" x14ac:dyDescent="0.15">
      <c r="B447" s="35" t="s">
        <v>0</v>
      </c>
      <c r="C447" s="88"/>
      <c r="D447" s="88"/>
      <c r="E447" s="36"/>
      <c r="F447" s="19">
        <v>155</v>
      </c>
      <c r="G447" s="19">
        <v>64</v>
      </c>
      <c r="H447" s="19">
        <v>91</v>
      </c>
      <c r="I447" s="19">
        <v>102</v>
      </c>
      <c r="J447" s="72">
        <v>93</v>
      </c>
      <c r="K447" s="19">
        <v>73</v>
      </c>
      <c r="L447" s="110">
        <f t="shared" si="195"/>
        <v>8.3603020496224385</v>
      </c>
      <c r="M447" s="5">
        <f t="shared" si="196"/>
        <v>6.2806673209028459</v>
      </c>
      <c r="N447" s="5">
        <f t="shared" si="197"/>
        <v>10.898203592814371</v>
      </c>
      <c r="O447" s="5">
        <f t="shared" si="198"/>
        <v>9.2643051771117158</v>
      </c>
      <c r="P447" s="5">
        <f t="shared" si="199"/>
        <v>9.7382198952879584</v>
      </c>
      <c r="Q447" s="5">
        <f t="shared" si="200"/>
        <v>6.266094420600858</v>
      </c>
      <c r="R447" s="23"/>
      <c r="S447" s="23"/>
      <c r="T447" s="23"/>
      <c r="U447" s="23"/>
      <c r="V447" s="23"/>
      <c r="W447" s="44"/>
      <c r="X447" s="35" t="s">
        <v>141</v>
      </c>
      <c r="Y447" s="88"/>
      <c r="Z447" s="88"/>
      <c r="AA447" s="36"/>
      <c r="AB447" s="19">
        <f t="shared" si="201"/>
        <v>73</v>
      </c>
      <c r="AC447" s="19">
        <f t="shared" si="202"/>
        <v>91</v>
      </c>
      <c r="AD447" s="72">
        <f t="shared" si="203"/>
        <v>93</v>
      </c>
      <c r="AE447" s="110">
        <f t="shared" si="204"/>
        <v>6.266094420600858</v>
      </c>
      <c r="AF447" s="5">
        <f t="shared" si="205"/>
        <v>10.898203592814371</v>
      </c>
      <c r="AG447" s="5">
        <f t="shared" si="206"/>
        <v>9.7382198952879584</v>
      </c>
      <c r="AH447" s="23"/>
      <c r="AI447" s="80"/>
      <c r="AJ447" s="23"/>
      <c r="AK447" s="23"/>
    </row>
    <row r="448" spans="2:37" ht="15" customHeight="1" x14ac:dyDescent="0.15">
      <c r="B448" s="38" t="s">
        <v>1</v>
      </c>
      <c r="C448" s="78"/>
      <c r="D448" s="78"/>
      <c r="E448" s="28"/>
      <c r="F448" s="39">
        <f>SUM(F438:F447)</f>
        <v>1854</v>
      </c>
      <c r="G448" s="39">
        <f>SUM(G438:G447)</f>
        <v>1019</v>
      </c>
      <c r="H448" s="39">
        <f>SUM(H438:H447)</f>
        <v>835</v>
      </c>
      <c r="I448" s="39">
        <f>SUM(I438:I447)</f>
        <v>1101</v>
      </c>
      <c r="J448" s="68">
        <f>SUM(J438:J447)</f>
        <v>955</v>
      </c>
      <c r="K448" s="39">
        <v>1212</v>
      </c>
      <c r="L448" s="107">
        <f t="shared" ref="L448:Q448" si="207">IF(SUM(L438:L447)&gt;100,"－",SUM(L438:L447))</f>
        <v>100</v>
      </c>
      <c r="M448" s="6">
        <f t="shared" si="207"/>
        <v>100.00000000000001</v>
      </c>
      <c r="N448" s="6">
        <f t="shared" si="207"/>
        <v>99.999999999999986</v>
      </c>
      <c r="O448" s="6">
        <f t="shared" si="207"/>
        <v>100</v>
      </c>
      <c r="P448" s="6">
        <f t="shared" si="207"/>
        <v>100.00000000000001</v>
      </c>
      <c r="Q448" s="6">
        <f t="shared" si="207"/>
        <v>100</v>
      </c>
      <c r="R448" s="23"/>
      <c r="S448" s="23"/>
      <c r="T448" s="23"/>
      <c r="U448" s="23"/>
      <c r="V448" s="23"/>
      <c r="W448" s="44"/>
      <c r="X448" s="38" t="s">
        <v>1</v>
      </c>
      <c r="Y448" s="78"/>
      <c r="Z448" s="78"/>
      <c r="AA448" s="28"/>
      <c r="AB448" s="39">
        <f>SUM(AB438:AB447)</f>
        <v>1165</v>
      </c>
      <c r="AC448" s="39">
        <f>SUM(AC438:AC447)</f>
        <v>835</v>
      </c>
      <c r="AD448" s="68">
        <f>SUM(AD438:AD447)</f>
        <v>955</v>
      </c>
      <c r="AE448" s="107">
        <f>IF(SUM(AE438:AE447)&gt;100,"－",SUM(AE438:AE447))</f>
        <v>100</v>
      </c>
      <c r="AF448" s="6">
        <f>IF(SUM(AF438:AF447)&gt;100,"－",SUM(AF438:AF447))</f>
        <v>99.999999999999986</v>
      </c>
      <c r="AG448" s="6">
        <f>IF(SUM(AG438:AG447)&gt;100,"－",SUM(AG438:AG447))</f>
        <v>100.00000000000001</v>
      </c>
      <c r="AH448" s="23"/>
      <c r="AI448" s="23"/>
      <c r="AJ448" s="23"/>
      <c r="AK448" s="23"/>
    </row>
    <row r="449" spans="1:37" ht="15" customHeight="1" x14ac:dyDescent="0.15">
      <c r="B449" s="38" t="s">
        <v>99</v>
      </c>
      <c r="C449" s="78"/>
      <c r="D449" s="78"/>
      <c r="E449" s="29"/>
      <c r="F449" s="41">
        <v>4.5548519112795809</v>
      </c>
      <c r="G449" s="71">
        <v>1.1408166982928687</v>
      </c>
      <c r="H449" s="71">
        <v>8.9371148526805353</v>
      </c>
      <c r="I449" s="71">
        <v>4.2785639884069111</v>
      </c>
      <c r="J449" s="71">
        <v>4.4901816843677382</v>
      </c>
      <c r="K449" s="41">
        <v>1.3674256038124555</v>
      </c>
      <c r="L449" s="14"/>
      <c r="M449" s="14"/>
      <c r="N449" s="14"/>
      <c r="O449" s="14"/>
      <c r="P449" s="14"/>
      <c r="Q449" s="14"/>
      <c r="R449" s="14"/>
      <c r="S449" s="14"/>
      <c r="T449" s="14"/>
      <c r="U449" s="14"/>
      <c r="V449" s="14"/>
      <c r="W449" s="44"/>
      <c r="X449" s="38" t="s">
        <v>99</v>
      </c>
      <c r="Y449" s="78"/>
      <c r="Z449" s="78"/>
      <c r="AA449" s="29"/>
      <c r="AB449" s="41">
        <f>K449</f>
        <v>1.3674256038124555</v>
      </c>
      <c r="AC449" s="71">
        <f>H449</f>
        <v>8.9371148526805353</v>
      </c>
      <c r="AD449" s="71">
        <f>J449</f>
        <v>4.4901816843677382</v>
      </c>
      <c r="AE449" s="14"/>
      <c r="AF449" s="14"/>
      <c r="AG449" s="14"/>
      <c r="AH449" s="14"/>
      <c r="AI449" s="14"/>
      <c r="AJ449" s="14"/>
      <c r="AK449" s="14"/>
    </row>
    <row r="450" spans="1:37" ht="15" customHeight="1" x14ac:dyDescent="0.15">
      <c r="B450" s="38" t="s">
        <v>100</v>
      </c>
      <c r="C450" s="28"/>
      <c r="D450" s="28"/>
      <c r="E450" s="29"/>
      <c r="F450" s="41">
        <v>47.619047619047613</v>
      </c>
      <c r="G450" s="71">
        <v>43</v>
      </c>
      <c r="H450" s="71">
        <v>47.619047619047613</v>
      </c>
      <c r="I450" s="71">
        <v>48.148148148148145</v>
      </c>
      <c r="J450" s="71">
        <v>48.148148148148145</v>
      </c>
      <c r="K450" s="41">
        <v>45</v>
      </c>
      <c r="M450" s="14"/>
      <c r="N450" s="14"/>
      <c r="O450" s="14"/>
      <c r="P450" s="14"/>
      <c r="Q450" s="14"/>
      <c r="R450" s="14"/>
      <c r="S450" s="14"/>
      <c r="W450" s="44"/>
      <c r="X450" s="38" t="s">
        <v>100</v>
      </c>
      <c r="Y450" s="28"/>
      <c r="Z450" s="28"/>
      <c r="AA450" s="29"/>
      <c r="AB450" s="41">
        <f>K450</f>
        <v>45</v>
      </c>
      <c r="AC450" s="71">
        <f>H450</f>
        <v>47.619047619047613</v>
      </c>
      <c r="AD450" s="71">
        <f>J450</f>
        <v>48.148148148148145</v>
      </c>
    </row>
    <row r="451" spans="1:37" ht="15" customHeight="1" x14ac:dyDescent="0.15">
      <c r="C451" s="1"/>
      <c r="D451" s="1"/>
      <c r="K451" s="7"/>
      <c r="M451" s="14"/>
      <c r="N451" s="14"/>
      <c r="O451" s="14"/>
      <c r="P451" s="14"/>
      <c r="Q451" s="14"/>
      <c r="R451" s="14"/>
      <c r="S451" s="14"/>
      <c r="W451" s="44"/>
      <c r="Y451" s="1"/>
      <c r="Z451" s="1"/>
      <c r="AC451" s="1"/>
    </row>
    <row r="452" spans="1:37" ht="15" customHeight="1" x14ac:dyDescent="0.15">
      <c r="A452" s="1" t="s">
        <v>1032</v>
      </c>
      <c r="B452" s="22"/>
      <c r="C452" s="22"/>
      <c r="D452" s="22"/>
      <c r="F452" s="1"/>
      <c r="G452" s="1"/>
      <c r="W452" s="44"/>
      <c r="X452" s="22"/>
      <c r="Y452" s="22"/>
      <c r="Z452" s="22"/>
      <c r="AB452" s="1"/>
      <c r="AC452" s="1"/>
    </row>
    <row r="453" spans="1:37" ht="13.7" customHeight="1" x14ac:dyDescent="0.15">
      <c r="B453" s="64"/>
      <c r="C453" s="33"/>
      <c r="D453" s="33"/>
      <c r="E453" s="33"/>
      <c r="F453" s="328"/>
      <c r="G453" s="329"/>
      <c r="H453" s="86" t="s">
        <v>2</v>
      </c>
      <c r="I453" s="86"/>
      <c r="J453" s="329"/>
      <c r="K453" s="329"/>
      <c r="L453" s="330"/>
      <c r="M453" s="329"/>
      <c r="N453" s="86" t="s">
        <v>3</v>
      </c>
      <c r="O453" s="86"/>
      <c r="P453" s="329"/>
      <c r="Q453" s="331"/>
      <c r="W453" s="44"/>
      <c r="X453" s="64"/>
      <c r="Y453" s="33"/>
      <c r="Z453" s="33"/>
      <c r="AA453" s="33"/>
      <c r="AB453" s="79"/>
      <c r="AC453" s="83" t="s">
        <v>2</v>
      </c>
      <c r="AD453" s="86"/>
      <c r="AE453" s="103"/>
      <c r="AF453" s="83" t="s">
        <v>3</v>
      </c>
      <c r="AG453" s="84"/>
    </row>
    <row r="454" spans="1:37" ht="21" x14ac:dyDescent="0.15">
      <c r="B454" s="77"/>
      <c r="F454" s="94" t="s">
        <v>389</v>
      </c>
      <c r="G454" s="94" t="s">
        <v>183</v>
      </c>
      <c r="H454" s="94" t="s">
        <v>184</v>
      </c>
      <c r="I454" s="94" t="s">
        <v>390</v>
      </c>
      <c r="J454" s="99" t="s">
        <v>186</v>
      </c>
      <c r="K454" s="94" t="s">
        <v>590</v>
      </c>
      <c r="L454" s="102" t="s">
        <v>389</v>
      </c>
      <c r="M454" s="94" t="s">
        <v>183</v>
      </c>
      <c r="N454" s="94" t="s">
        <v>184</v>
      </c>
      <c r="O454" s="94" t="s">
        <v>390</v>
      </c>
      <c r="P454" s="94" t="s">
        <v>186</v>
      </c>
      <c r="Q454" s="94" t="s">
        <v>590</v>
      </c>
      <c r="W454" s="44"/>
      <c r="X454" s="77"/>
      <c r="AB454" s="94" t="s">
        <v>518</v>
      </c>
      <c r="AC454" s="94" t="s">
        <v>184</v>
      </c>
      <c r="AD454" s="99" t="s">
        <v>186</v>
      </c>
      <c r="AE454" s="102" t="s">
        <v>518</v>
      </c>
      <c r="AF454" s="94" t="s">
        <v>184</v>
      </c>
      <c r="AG454" s="94" t="s">
        <v>186</v>
      </c>
    </row>
    <row r="455" spans="1:37" ht="12" customHeight="1" x14ac:dyDescent="0.15">
      <c r="B455" s="35"/>
      <c r="C455" s="88"/>
      <c r="D455" s="88"/>
      <c r="E455" s="36"/>
      <c r="F455" s="37"/>
      <c r="G455" s="37"/>
      <c r="H455" s="37"/>
      <c r="I455" s="37"/>
      <c r="J455" s="66"/>
      <c r="K455" s="37"/>
      <c r="L455" s="104">
        <f t="shared" ref="L455:Q455" si="208">F$16</f>
        <v>1854</v>
      </c>
      <c r="M455" s="2">
        <f t="shared" si="208"/>
        <v>1019</v>
      </c>
      <c r="N455" s="2">
        <f t="shared" si="208"/>
        <v>835</v>
      </c>
      <c r="O455" s="2">
        <f t="shared" si="208"/>
        <v>1101</v>
      </c>
      <c r="P455" s="2">
        <f t="shared" si="208"/>
        <v>955</v>
      </c>
      <c r="Q455" s="2">
        <f t="shared" si="208"/>
        <v>1165</v>
      </c>
      <c r="R455" s="89"/>
      <c r="S455" s="89"/>
      <c r="T455" s="89"/>
      <c r="U455" s="89"/>
      <c r="V455" s="89"/>
      <c r="W455" s="44"/>
      <c r="X455" s="35"/>
      <c r="Y455" s="88"/>
      <c r="Z455" s="88"/>
      <c r="AA455" s="36"/>
      <c r="AB455" s="37"/>
      <c r="AC455" s="37"/>
      <c r="AD455" s="66"/>
      <c r="AE455" s="104">
        <f>Q455</f>
        <v>1165</v>
      </c>
      <c r="AF455" s="2">
        <f>N455</f>
        <v>835</v>
      </c>
      <c r="AG455" s="2">
        <f>P455</f>
        <v>955</v>
      </c>
      <c r="AH455" s="89"/>
      <c r="AI455" s="89"/>
      <c r="AJ455" s="89"/>
      <c r="AK455" s="89"/>
    </row>
    <row r="456" spans="1:37" ht="15" customHeight="1" x14ac:dyDescent="0.15">
      <c r="B456" s="34" t="s">
        <v>167</v>
      </c>
      <c r="C456" s="195"/>
      <c r="D456" s="195"/>
      <c r="F456" s="18">
        <v>1118</v>
      </c>
      <c r="G456" s="18">
        <v>843</v>
      </c>
      <c r="H456" s="18">
        <v>275</v>
      </c>
      <c r="I456" s="18">
        <v>649</v>
      </c>
      <c r="J456" s="67">
        <v>542</v>
      </c>
      <c r="K456" s="18">
        <v>950</v>
      </c>
      <c r="L456" s="105">
        <f>F456/L$455*100</f>
        <v>60.30204962243797</v>
      </c>
      <c r="M456" s="4">
        <f t="shared" ref="M456:Q461" si="209">G456/M$455*100</f>
        <v>82.728164867517179</v>
      </c>
      <c r="N456" s="4">
        <f t="shared" si="209"/>
        <v>32.934131736526943</v>
      </c>
      <c r="O456" s="4">
        <f t="shared" si="209"/>
        <v>58.946412352406909</v>
      </c>
      <c r="P456" s="4">
        <f t="shared" si="209"/>
        <v>56.753926701570677</v>
      </c>
      <c r="Q456" s="4">
        <f t="shared" si="209"/>
        <v>81.545064377682408</v>
      </c>
      <c r="R456" s="80"/>
      <c r="S456" s="80"/>
      <c r="T456" s="80"/>
      <c r="U456" s="80"/>
      <c r="V456" s="80"/>
      <c r="W456" s="44"/>
      <c r="X456" s="34" t="s">
        <v>167</v>
      </c>
      <c r="Y456" s="195"/>
      <c r="Z456" s="195"/>
      <c r="AB456" s="18">
        <f t="shared" ref="AB456:AB461" si="210">K456</f>
        <v>950</v>
      </c>
      <c r="AC456" s="18">
        <f t="shared" ref="AC456:AC461" si="211">H456</f>
        <v>275</v>
      </c>
      <c r="AD456" s="67">
        <f t="shared" ref="AD456:AD461" si="212">J456</f>
        <v>542</v>
      </c>
      <c r="AE456" s="105">
        <f>Q456</f>
        <v>81.545064377682408</v>
      </c>
      <c r="AF456" s="4">
        <f>N456</f>
        <v>32.934131736526943</v>
      </c>
      <c r="AG456" s="4">
        <f>P456</f>
        <v>56.753926701570677</v>
      </c>
      <c r="AH456" s="80"/>
      <c r="AI456" s="80"/>
      <c r="AJ456" s="80"/>
      <c r="AK456" s="80"/>
    </row>
    <row r="457" spans="1:37" ht="15" customHeight="1" x14ac:dyDescent="0.15">
      <c r="B457" s="34" t="s">
        <v>130</v>
      </c>
      <c r="C457" s="195"/>
      <c r="D457" s="195"/>
      <c r="F457" s="18">
        <v>248</v>
      </c>
      <c r="G457" s="18">
        <v>69</v>
      </c>
      <c r="H457" s="18">
        <v>179</v>
      </c>
      <c r="I457" s="18">
        <v>155</v>
      </c>
      <c r="J457" s="67">
        <v>139</v>
      </c>
      <c r="K457" s="18">
        <v>85</v>
      </c>
      <c r="L457" s="106">
        <f t="shared" ref="L457:L461" si="213">F457/L$455*100</f>
        <v>13.376483279395901</v>
      </c>
      <c r="M457" s="4">
        <f t="shared" si="209"/>
        <v>6.7713444553483813</v>
      </c>
      <c r="N457" s="4">
        <f t="shared" si="209"/>
        <v>21.437125748502993</v>
      </c>
      <c r="O457" s="4">
        <f t="shared" si="209"/>
        <v>14.07811080835604</v>
      </c>
      <c r="P457" s="4">
        <f t="shared" si="209"/>
        <v>14.554973821989527</v>
      </c>
      <c r="Q457" s="4">
        <f t="shared" si="209"/>
        <v>7.296137339055794</v>
      </c>
      <c r="R457" s="80"/>
      <c r="S457" s="80"/>
      <c r="T457" s="80"/>
      <c r="U457" s="80"/>
      <c r="V457" s="80"/>
      <c r="W457" s="44"/>
      <c r="X457" s="34" t="s">
        <v>130</v>
      </c>
      <c r="Y457" s="195"/>
      <c r="Z457" s="195"/>
      <c r="AB457" s="18">
        <f t="shared" si="210"/>
        <v>85</v>
      </c>
      <c r="AC457" s="18">
        <f t="shared" si="211"/>
        <v>179</v>
      </c>
      <c r="AD457" s="67">
        <f t="shared" si="212"/>
        <v>139</v>
      </c>
      <c r="AE457" s="106">
        <f t="shared" ref="AE457:AE461" si="214">Q457</f>
        <v>7.296137339055794</v>
      </c>
      <c r="AF457" s="4">
        <f t="shared" ref="AF457:AF461" si="215">N457</f>
        <v>21.437125748502993</v>
      </c>
      <c r="AG457" s="4">
        <f t="shared" ref="AG457:AG461" si="216">P457</f>
        <v>14.554973821989527</v>
      </c>
      <c r="AH457" s="80"/>
      <c r="AI457" s="80"/>
      <c r="AJ457" s="80"/>
      <c r="AK457" s="80"/>
    </row>
    <row r="458" spans="1:37" ht="15" customHeight="1" x14ac:dyDescent="0.15">
      <c r="B458" s="34" t="s">
        <v>176</v>
      </c>
      <c r="C458" s="195"/>
      <c r="D458" s="195"/>
      <c r="F458" s="18">
        <v>224</v>
      </c>
      <c r="G458" s="18">
        <v>30</v>
      </c>
      <c r="H458" s="18">
        <v>194</v>
      </c>
      <c r="I458" s="18">
        <v>134</v>
      </c>
      <c r="J458" s="67">
        <v>127</v>
      </c>
      <c r="K458" s="18">
        <v>37</v>
      </c>
      <c r="L458" s="106">
        <f t="shared" si="213"/>
        <v>12.081984897518879</v>
      </c>
      <c r="M458" s="4">
        <f t="shared" si="209"/>
        <v>2.9440628066732093</v>
      </c>
      <c r="N458" s="4">
        <f t="shared" si="209"/>
        <v>23.233532934131738</v>
      </c>
      <c r="O458" s="4">
        <f t="shared" si="209"/>
        <v>12.170753860127158</v>
      </c>
      <c r="P458" s="4">
        <f t="shared" si="209"/>
        <v>13.298429319371726</v>
      </c>
      <c r="Q458" s="4">
        <f t="shared" si="209"/>
        <v>3.1759656652360517</v>
      </c>
      <c r="R458" s="80"/>
      <c r="S458" s="80"/>
      <c r="T458" s="80"/>
      <c r="U458" s="80"/>
      <c r="V458" s="80"/>
      <c r="W458" s="44"/>
      <c r="X458" s="34" t="s">
        <v>176</v>
      </c>
      <c r="Y458" s="195"/>
      <c r="Z458" s="195"/>
      <c r="AB458" s="18">
        <f t="shared" si="210"/>
        <v>37</v>
      </c>
      <c r="AC458" s="18">
        <f t="shared" si="211"/>
        <v>194</v>
      </c>
      <c r="AD458" s="67">
        <f t="shared" si="212"/>
        <v>127</v>
      </c>
      <c r="AE458" s="106">
        <f t="shared" si="214"/>
        <v>3.1759656652360517</v>
      </c>
      <c r="AF458" s="4">
        <f t="shared" si="215"/>
        <v>23.233532934131738</v>
      </c>
      <c r="AG458" s="4">
        <f t="shared" si="216"/>
        <v>13.298429319371726</v>
      </c>
      <c r="AH458" s="80"/>
      <c r="AI458" s="80"/>
      <c r="AJ458" s="80"/>
      <c r="AK458" s="80"/>
    </row>
    <row r="459" spans="1:37" ht="15" customHeight="1" x14ac:dyDescent="0.15">
      <c r="B459" s="34" t="s">
        <v>177</v>
      </c>
      <c r="C459" s="195"/>
      <c r="D459" s="195"/>
      <c r="F459" s="18">
        <v>81</v>
      </c>
      <c r="G459" s="18">
        <v>10</v>
      </c>
      <c r="H459" s="18">
        <v>71</v>
      </c>
      <c r="I459" s="18">
        <v>49</v>
      </c>
      <c r="J459" s="67">
        <v>44</v>
      </c>
      <c r="K459" s="18">
        <v>15</v>
      </c>
      <c r="L459" s="106">
        <f t="shared" si="213"/>
        <v>4.3689320388349513</v>
      </c>
      <c r="M459" s="4">
        <f t="shared" si="209"/>
        <v>0.98135426889106969</v>
      </c>
      <c r="N459" s="4">
        <f t="shared" si="209"/>
        <v>8.5029940119760479</v>
      </c>
      <c r="O459" s="4">
        <f t="shared" si="209"/>
        <v>4.4504995458673928</v>
      </c>
      <c r="P459" s="4">
        <f t="shared" si="209"/>
        <v>4.6073298429319367</v>
      </c>
      <c r="Q459" s="4">
        <f t="shared" si="209"/>
        <v>1.2875536480686696</v>
      </c>
      <c r="R459" s="80"/>
      <c r="S459" s="80"/>
      <c r="T459" s="80"/>
      <c r="U459" s="80"/>
      <c r="V459" s="80"/>
      <c r="W459" s="44"/>
      <c r="X459" s="34" t="s">
        <v>177</v>
      </c>
      <c r="Y459" s="195"/>
      <c r="Z459" s="195"/>
      <c r="AB459" s="18">
        <f t="shared" si="210"/>
        <v>15</v>
      </c>
      <c r="AC459" s="18">
        <f t="shared" si="211"/>
        <v>71</v>
      </c>
      <c r="AD459" s="67">
        <f t="shared" si="212"/>
        <v>44</v>
      </c>
      <c r="AE459" s="106">
        <f t="shared" si="214"/>
        <v>1.2875536480686696</v>
      </c>
      <c r="AF459" s="4">
        <f t="shared" si="215"/>
        <v>8.5029940119760479</v>
      </c>
      <c r="AG459" s="4">
        <f t="shared" si="216"/>
        <v>4.6073298429319367</v>
      </c>
      <c r="AH459" s="80"/>
      <c r="AI459" s="80"/>
      <c r="AJ459" s="80"/>
      <c r="AK459" s="80"/>
    </row>
    <row r="460" spans="1:37" ht="15" customHeight="1" x14ac:dyDescent="0.15">
      <c r="B460" s="34" t="s">
        <v>139</v>
      </c>
      <c r="C460" s="195"/>
      <c r="D460" s="195"/>
      <c r="F460" s="18">
        <v>26</v>
      </c>
      <c r="G460" s="18">
        <v>3</v>
      </c>
      <c r="H460" s="18">
        <v>23</v>
      </c>
      <c r="I460" s="18">
        <v>15</v>
      </c>
      <c r="J460" s="67">
        <v>13</v>
      </c>
      <c r="K460" s="18">
        <v>5</v>
      </c>
      <c r="L460" s="106">
        <f t="shared" si="213"/>
        <v>1.4023732470334414</v>
      </c>
      <c r="M460" s="4">
        <f t="shared" si="209"/>
        <v>0.29440628066732089</v>
      </c>
      <c r="N460" s="4">
        <f t="shared" si="209"/>
        <v>2.7544910179640718</v>
      </c>
      <c r="O460" s="4">
        <f t="shared" si="209"/>
        <v>1.3623978201634876</v>
      </c>
      <c r="P460" s="4">
        <f t="shared" si="209"/>
        <v>1.3612565445026177</v>
      </c>
      <c r="Q460" s="4">
        <f t="shared" si="209"/>
        <v>0.42918454935622319</v>
      </c>
      <c r="R460" s="80"/>
      <c r="S460" s="80"/>
      <c r="T460" s="80"/>
      <c r="U460" s="80"/>
      <c r="V460" s="80"/>
      <c r="W460" s="44"/>
      <c r="X460" s="34" t="s">
        <v>139</v>
      </c>
      <c r="Y460" s="195"/>
      <c r="Z460" s="195"/>
      <c r="AB460" s="18">
        <f t="shared" si="210"/>
        <v>5</v>
      </c>
      <c r="AC460" s="18">
        <f t="shared" si="211"/>
        <v>23</v>
      </c>
      <c r="AD460" s="67">
        <f t="shared" si="212"/>
        <v>13</v>
      </c>
      <c r="AE460" s="106">
        <f t="shared" si="214"/>
        <v>0.42918454935622319</v>
      </c>
      <c r="AF460" s="4">
        <f t="shared" si="215"/>
        <v>2.7544910179640718</v>
      </c>
      <c r="AG460" s="4">
        <f t="shared" si="216"/>
        <v>1.3612565445026177</v>
      </c>
      <c r="AH460" s="80"/>
      <c r="AI460" s="80"/>
      <c r="AJ460" s="80"/>
      <c r="AK460" s="80"/>
    </row>
    <row r="461" spans="1:37" ht="15" customHeight="1" x14ac:dyDescent="0.15">
      <c r="B461" s="35" t="s">
        <v>0</v>
      </c>
      <c r="C461" s="88"/>
      <c r="D461" s="88"/>
      <c r="E461" s="36"/>
      <c r="F461" s="19">
        <v>157</v>
      </c>
      <c r="G461" s="19">
        <v>64</v>
      </c>
      <c r="H461" s="19">
        <v>93</v>
      </c>
      <c r="I461" s="19">
        <v>99</v>
      </c>
      <c r="J461" s="72">
        <v>90</v>
      </c>
      <c r="K461" s="19">
        <v>73</v>
      </c>
      <c r="L461" s="110">
        <f t="shared" si="213"/>
        <v>8.4681769147788568</v>
      </c>
      <c r="M461" s="5">
        <f t="shared" si="209"/>
        <v>6.2806673209028459</v>
      </c>
      <c r="N461" s="5">
        <f t="shared" si="209"/>
        <v>11.137724550898204</v>
      </c>
      <c r="O461" s="5">
        <f t="shared" si="209"/>
        <v>8.9918256130790191</v>
      </c>
      <c r="P461" s="5">
        <f t="shared" si="209"/>
        <v>9.4240837696335085</v>
      </c>
      <c r="Q461" s="5">
        <f t="shared" si="209"/>
        <v>6.266094420600858</v>
      </c>
      <c r="R461" s="23"/>
      <c r="S461" s="23"/>
      <c r="T461" s="23"/>
      <c r="U461" s="23"/>
      <c r="V461" s="23"/>
      <c r="W461" s="44"/>
      <c r="X461" s="35" t="s">
        <v>0</v>
      </c>
      <c r="Y461" s="88"/>
      <c r="Z461" s="88"/>
      <c r="AA461" s="36"/>
      <c r="AB461" s="19">
        <f t="shared" si="210"/>
        <v>73</v>
      </c>
      <c r="AC461" s="19">
        <f t="shared" si="211"/>
        <v>93</v>
      </c>
      <c r="AD461" s="72">
        <f t="shared" si="212"/>
        <v>90</v>
      </c>
      <c r="AE461" s="110">
        <f t="shared" si="214"/>
        <v>6.266094420600858</v>
      </c>
      <c r="AF461" s="5">
        <f t="shared" si="215"/>
        <v>11.137724550898204</v>
      </c>
      <c r="AG461" s="5">
        <f t="shared" si="216"/>
        <v>9.4240837696335085</v>
      </c>
      <c r="AH461" s="23"/>
      <c r="AI461" s="80"/>
      <c r="AJ461" s="23"/>
      <c r="AK461" s="23"/>
    </row>
    <row r="462" spans="1:37" ht="15" customHeight="1" x14ac:dyDescent="0.15">
      <c r="B462" s="38" t="s">
        <v>1</v>
      </c>
      <c r="C462" s="78"/>
      <c r="D462" s="78"/>
      <c r="E462" s="28"/>
      <c r="F462" s="39">
        <f t="shared" ref="F462:K462" si="217">SUM(F456:F461)</f>
        <v>1854</v>
      </c>
      <c r="G462" s="39">
        <f t="shared" si="217"/>
        <v>1019</v>
      </c>
      <c r="H462" s="39">
        <f t="shared" si="217"/>
        <v>835</v>
      </c>
      <c r="I462" s="39">
        <f t="shared" si="217"/>
        <v>1101</v>
      </c>
      <c r="J462" s="68">
        <f t="shared" si="217"/>
        <v>955</v>
      </c>
      <c r="K462" s="39">
        <f t="shared" si="217"/>
        <v>1165</v>
      </c>
      <c r="L462" s="107">
        <f t="shared" ref="L462:Q462" si="218">IF(SUM(L456:L461)&gt;100,"－",SUM(L456:L461))</f>
        <v>100</v>
      </c>
      <c r="M462" s="6">
        <f t="shared" si="218"/>
        <v>100.00000000000001</v>
      </c>
      <c r="N462" s="6">
        <f t="shared" si="218"/>
        <v>99.999999999999986</v>
      </c>
      <c r="O462" s="6">
        <f t="shared" si="218"/>
        <v>100.00000000000001</v>
      </c>
      <c r="P462" s="6">
        <f t="shared" si="218"/>
        <v>99.999999999999986</v>
      </c>
      <c r="Q462" s="6">
        <f t="shared" si="218"/>
        <v>100</v>
      </c>
      <c r="R462" s="23"/>
      <c r="S462" s="23"/>
      <c r="T462" s="23"/>
      <c r="U462" s="23"/>
      <c r="V462" s="23"/>
      <c r="W462" s="44"/>
      <c r="X462" s="38" t="s">
        <v>1</v>
      </c>
      <c r="Y462" s="78"/>
      <c r="Z462" s="78"/>
      <c r="AA462" s="28"/>
      <c r="AB462" s="39">
        <f>SUM(AB456:AB461)</f>
        <v>1165</v>
      </c>
      <c r="AC462" s="39">
        <f>SUM(AC456:AC461)</f>
        <v>835</v>
      </c>
      <c r="AD462" s="68">
        <f>SUM(AD456:AD461)</f>
        <v>955</v>
      </c>
      <c r="AE462" s="107">
        <f>IF(SUM(AE456:AE461)&gt;100,"－",SUM(AE456:AE461))</f>
        <v>100</v>
      </c>
      <c r="AF462" s="6">
        <f>IF(SUM(AF456:AF461)&gt;100,"－",SUM(AF456:AF461))</f>
        <v>99.999999999999986</v>
      </c>
      <c r="AG462" s="6">
        <f>IF(SUM(AG456:AG461)&gt;100,"－",SUM(AG456:AG461))</f>
        <v>99.999999999999986</v>
      </c>
      <c r="AH462" s="23"/>
      <c r="AI462" s="23"/>
      <c r="AJ462" s="23"/>
      <c r="AK462" s="23"/>
    </row>
    <row r="463" spans="1:37" ht="15" customHeight="1" x14ac:dyDescent="0.15">
      <c r="B463" s="38" t="s">
        <v>83</v>
      </c>
      <c r="C463" s="78"/>
      <c r="D463" s="78"/>
      <c r="E463" s="29"/>
      <c r="F463" s="41">
        <v>10.125060114784118</v>
      </c>
      <c r="G463" s="71">
        <v>2.4624795292712962</v>
      </c>
      <c r="H463" s="71">
        <v>19.987276367027704</v>
      </c>
      <c r="I463" s="71">
        <v>10.158899185889245</v>
      </c>
      <c r="J463" s="71">
        <v>10.779352042685368</v>
      </c>
      <c r="K463" s="41">
        <v>2.936580052923321</v>
      </c>
      <c r="L463" s="14"/>
      <c r="M463" s="14"/>
      <c r="N463" s="14"/>
      <c r="O463" s="14"/>
      <c r="P463" s="14"/>
      <c r="Q463" s="14"/>
      <c r="R463" s="14"/>
      <c r="S463" s="14"/>
      <c r="T463" s="14"/>
      <c r="U463" s="14"/>
      <c r="V463" s="14"/>
      <c r="W463" s="44"/>
      <c r="X463" s="38" t="s">
        <v>83</v>
      </c>
      <c r="Y463" s="78"/>
      <c r="Z463" s="78"/>
      <c r="AA463" s="29"/>
      <c r="AB463" s="41">
        <f>K463</f>
        <v>2.936580052923321</v>
      </c>
      <c r="AC463" s="71">
        <f>H463</f>
        <v>19.987276367027704</v>
      </c>
      <c r="AD463" s="71">
        <f>J463</f>
        <v>10.779352042685368</v>
      </c>
      <c r="AE463" s="14"/>
      <c r="AF463" s="14"/>
      <c r="AG463" s="14"/>
      <c r="AH463" s="14"/>
      <c r="AI463" s="14"/>
      <c r="AJ463" s="14"/>
      <c r="AK463" s="14"/>
    </row>
    <row r="464" spans="1:37" ht="15" customHeight="1" x14ac:dyDescent="0.15">
      <c r="B464" s="62"/>
      <c r="C464" s="62"/>
      <c r="D464" s="62"/>
      <c r="E464" s="45"/>
      <c r="F464" s="14"/>
      <c r="G464" s="14"/>
      <c r="H464" s="14"/>
      <c r="I464" s="14"/>
      <c r="J464" s="14"/>
      <c r="K464" s="14"/>
      <c r="L464" s="14"/>
      <c r="M464" s="14"/>
      <c r="N464" s="14"/>
      <c r="O464" s="14"/>
      <c r="P464" s="14"/>
      <c r="Q464" s="14"/>
      <c r="R464" s="14"/>
      <c r="S464" s="14"/>
      <c r="T464" s="14"/>
      <c r="U464" s="14"/>
      <c r="V464" s="14"/>
      <c r="W464" s="44"/>
      <c r="X464" s="62"/>
      <c r="Y464" s="62"/>
      <c r="Z464" s="62"/>
      <c r="AA464" s="45"/>
      <c r="AB464" s="14"/>
      <c r="AC464" s="14"/>
      <c r="AD464" s="14"/>
      <c r="AE464" s="14"/>
      <c r="AF464" s="14"/>
      <c r="AG464" s="14"/>
      <c r="AH464" s="14"/>
      <c r="AI464" s="14"/>
      <c r="AJ464" s="14"/>
      <c r="AK464" s="14"/>
    </row>
    <row r="465" spans="1:36" ht="15" customHeight="1" x14ac:dyDescent="0.15">
      <c r="A465" s="56" t="s">
        <v>659</v>
      </c>
      <c r="D465" s="1"/>
      <c r="E465" s="1"/>
      <c r="F465" s="1"/>
      <c r="G465" s="1"/>
      <c r="W465" s="7"/>
      <c r="X465" s="7"/>
      <c r="AD465" s="7"/>
    </row>
    <row r="466" spans="1:36" ht="15" customHeight="1" x14ac:dyDescent="0.15">
      <c r="A466" s="1" t="s">
        <v>643</v>
      </c>
      <c r="B466" s="22"/>
      <c r="H466" s="7"/>
      <c r="I466" s="7"/>
      <c r="L466" s="7"/>
      <c r="V466" s="22"/>
      <c r="W466" s="7"/>
      <c r="X466" s="7"/>
      <c r="AD466" s="7"/>
      <c r="AE466" s="7"/>
      <c r="AF466" s="7"/>
      <c r="AI466" s="7"/>
    </row>
    <row r="467" spans="1:36" ht="13.7" customHeight="1" x14ac:dyDescent="0.15">
      <c r="B467" s="64"/>
      <c r="C467" s="33"/>
      <c r="D467" s="33"/>
      <c r="E467" s="33"/>
      <c r="F467" s="328"/>
      <c r="G467" s="329"/>
      <c r="H467" s="86" t="s">
        <v>2</v>
      </c>
      <c r="I467" s="86"/>
      <c r="J467" s="329"/>
      <c r="K467" s="329"/>
      <c r="L467" s="330"/>
      <c r="M467" s="329"/>
      <c r="N467" s="86" t="s">
        <v>3</v>
      </c>
      <c r="O467" s="86"/>
      <c r="P467" s="329"/>
      <c r="Q467" s="331"/>
      <c r="X467" s="64"/>
      <c r="Y467" s="33"/>
      <c r="Z467" s="33"/>
      <c r="AA467" s="33"/>
      <c r="AB467" s="79"/>
      <c r="AC467" s="83" t="s">
        <v>2</v>
      </c>
      <c r="AD467" s="86"/>
      <c r="AE467" s="103"/>
      <c r="AF467" s="83" t="s">
        <v>3</v>
      </c>
      <c r="AG467" s="84"/>
    </row>
    <row r="468" spans="1:36" ht="22.7" customHeight="1" x14ac:dyDescent="0.15">
      <c r="B468" s="34"/>
      <c r="C468" s="195"/>
      <c r="E468" s="75"/>
      <c r="F468" s="94" t="s">
        <v>389</v>
      </c>
      <c r="G468" s="94" t="s">
        <v>183</v>
      </c>
      <c r="H468" s="94" t="s">
        <v>184</v>
      </c>
      <c r="I468" s="94" t="s">
        <v>390</v>
      </c>
      <c r="J468" s="99" t="s">
        <v>186</v>
      </c>
      <c r="K468" s="94" t="s">
        <v>590</v>
      </c>
      <c r="L468" s="102" t="s">
        <v>389</v>
      </c>
      <c r="M468" s="94" t="s">
        <v>183</v>
      </c>
      <c r="N468" s="94" t="s">
        <v>184</v>
      </c>
      <c r="O468" s="94" t="s">
        <v>390</v>
      </c>
      <c r="P468" s="94" t="s">
        <v>186</v>
      </c>
      <c r="Q468" s="94" t="s">
        <v>590</v>
      </c>
      <c r="X468" s="34"/>
      <c r="Y468" s="195"/>
      <c r="AA468" s="75"/>
      <c r="AB468" s="94" t="s">
        <v>518</v>
      </c>
      <c r="AC468" s="94" t="s">
        <v>184</v>
      </c>
      <c r="AD468" s="99" t="s">
        <v>186</v>
      </c>
      <c r="AE468" s="102" t="s">
        <v>518</v>
      </c>
      <c r="AF468" s="94" t="s">
        <v>184</v>
      </c>
      <c r="AG468" s="94" t="s">
        <v>186</v>
      </c>
    </row>
    <row r="469" spans="1:36" ht="12" customHeight="1" x14ac:dyDescent="0.15">
      <c r="B469" s="35"/>
      <c r="C469" s="88"/>
      <c r="D469" s="36"/>
      <c r="E469" s="76"/>
      <c r="F469" s="37"/>
      <c r="G469" s="37"/>
      <c r="H469" s="37"/>
      <c r="I469" s="37"/>
      <c r="J469" s="66"/>
      <c r="K469" s="37"/>
      <c r="L469" s="104">
        <f t="shared" ref="L469:Q469" si="219">F$480</f>
        <v>1854</v>
      </c>
      <c r="M469" s="2">
        <f t="shared" si="219"/>
        <v>1019</v>
      </c>
      <c r="N469" s="2">
        <f t="shared" si="219"/>
        <v>835</v>
      </c>
      <c r="O469" s="2">
        <f t="shared" si="219"/>
        <v>1101</v>
      </c>
      <c r="P469" s="2">
        <f t="shared" si="219"/>
        <v>955</v>
      </c>
      <c r="Q469" s="2">
        <f t="shared" si="219"/>
        <v>1165</v>
      </c>
      <c r="X469" s="35"/>
      <c r="Y469" s="88"/>
      <c r="Z469" s="36"/>
      <c r="AA469" s="76"/>
      <c r="AB469" s="37"/>
      <c r="AC469" s="37"/>
      <c r="AD469" s="66"/>
      <c r="AE469" s="104">
        <f>Q469</f>
        <v>1165</v>
      </c>
      <c r="AF469" s="2">
        <f>N469</f>
        <v>835</v>
      </c>
      <c r="AG469" s="2">
        <f>P469</f>
        <v>955</v>
      </c>
    </row>
    <row r="470" spans="1:36" ht="15" customHeight="1" x14ac:dyDescent="0.15">
      <c r="B470" s="34" t="s">
        <v>165</v>
      </c>
      <c r="C470" s="195"/>
      <c r="F470" s="18">
        <v>11</v>
      </c>
      <c r="G470" s="18">
        <v>0</v>
      </c>
      <c r="H470" s="18">
        <v>11</v>
      </c>
      <c r="I470" s="18">
        <v>0</v>
      </c>
      <c r="J470" s="67">
        <v>0</v>
      </c>
      <c r="K470" s="18">
        <v>0</v>
      </c>
      <c r="L470" s="106">
        <f t="shared" ref="L470:L479" si="220">F470/L$469*100</f>
        <v>0.59331175836030203</v>
      </c>
      <c r="M470" s="24">
        <f t="shared" ref="M470:M479" si="221">G470/M$469*100</f>
        <v>0</v>
      </c>
      <c r="N470" s="4">
        <f t="shared" ref="N470:N479" si="222">H470/N$469*100</f>
        <v>1.3173652694610778</v>
      </c>
      <c r="O470" s="4">
        <f t="shared" ref="O470:O479" si="223">I470/O$469*100</f>
        <v>0</v>
      </c>
      <c r="P470" s="4">
        <f t="shared" ref="P470:P479" si="224">J470/P$469*100</f>
        <v>0</v>
      </c>
      <c r="Q470" s="4">
        <f t="shared" ref="Q470:Q479" si="225">K470/Q$469*100</f>
        <v>0</v>
      </c>
      <c r="R470" s="162"/>
      <c r="X470" s="34" t="s">
        <v>165</v>
      </c>
      <c r="Y470" s="195"/>
      <c r="AB470" s="18">
        <f t="shared" ref="AB470:AB479" si="226">K470</f>
        <v>0</v>
      </c>
      <c r="AC470" s="18">
        <f t="shared" ref="AC470:AC479" si="227">H470</f>
        <v>11</v>
      </c>
      <c r="AD470" s="67">
        <f t="shared" ref="AD470:AD479" si="228">J470</f>
        <v>0</v>
      </c>
      <c r="AE470" s="106">
        <f>Q470</f>
        <v>0</v>
      </c>
      <c r="AF470" s="4">
        <f>N470</f>
        <v>1.3173652694610778</v>
      </c>
      <c r="AG470" s="4">
        <f>P470</f>
        <v>0</v>
      </c>
      <c r="AJ470" s="162"/>
    </row>
    <row r="471" spans="1:36" ht="15" customHeight="1" x14ac:dyDescent="0.15">
      <c r="B471" s="34" t="s">
        <v>535</v>
      </c>
      <c r="C471" s="195"/>
      <c r="F471" s="18">
        <v>64</v>
      </c>
      <c r="G471" s="18">
        <v>2</v>
      </c>
      <c r="H471" s="18">
        <v>62</v>
      </c>
      <c r="I471" s="18">
        <v>95</v>
      </c>
      <c r="J471" s="67">
        <v>95</v>
      </c>
      <c r="K471" s="18">
        <v>2</v>
      </c>
      <c r="L471" s="106">
        <f t="shared" si="220"/>
        <v>3.4519956850053934</v>
      </c>
      <c r="M471" s="24">
        <f t="shared" si="221"/>
        <v>0.19627085377821393</v>
      </c>
      <c r="N471" s="4">
        <f t="shared" si="222"/>
        <v>7.4251497005988032</v>
      </c>
      <c r="O471" s="4">
        <f t="shared" si="223"/>
        <v>8.628519527702089</v>
      </c>
      <c r="P471" s="4">
        <f t="shared" si="224"/>
        <v>9.9476439790575917</v>
      </c>
      <c r="Q471" s="4">
        <f t="shared" si="225"/>
        <v>0.17167381974248927</v>
      </c>
      <c r="R471" s="162"/>
      <c r="X471" s="34" t="s">
        <v>535</v>
      </c>
      <c r="Y471" s="195"/>
      <c r="AB471" s="18">
        <f t="shared" si="226"/>
        <v>2</v>
      </c>
      <c r="AC471" s="18">
        <f t="shared" si="227"/>
        <v>62</v>
      </c>
      <c r="AD471" s="67">
        <f t="shared" si="228"/>
        <v>95</v>
      </c>
      <c r="AE471" s="106">
        <f t="shared" ref="AE471:AE479" si="229">Q471</f>
        <v>0.17167381974248927</v>
      </c>
      <c r="AF471" s="4">
        <f t="shared" ref="AF471:AF479" si="230">N471</f>
        <v>7.4251497005988032</v>
      </c>
      <c r="AG471" s="4">
        <f t="shared" ref="AG471:AG479" si="231">P471</f>
        <v>9.9476439790575917</v>
      </c>
      <c r="AJ471" s="162"/>
    </row>
    <row r="472" spans="1:36" ht="15" customHeight="1" x14ac:dyDescent="0.15">
      <c r="B472" s="34" t="s">
        <v>539</v>
      </c>
      <c r="C472" s="195"/>
      <c r="F472" s="18">
        <v>199</v>
      </c>
      <c r="G472" s="18">
        <v>13</v>
      </c>
      <c r="H472" s="18">
        <v>186</v>
      </c>
      <c r="I472" s="18">
        <v>242</v>
      </c>
      <c r="J472" s="67">
        <v>239</v>
      </c>
      <c r="K472" s="18">
        <v>16</v>
      </c>
      <c r="L472" s="106">
        <f t="shared" si="220"/>
        <v>10.733549083063647</v>
      </c>
      <c r="M472" s="24">
        <f t="shared" si="221"/>
        <v>1.2757605495583906</v>
      </c>
      <c r="N472" s="4">
        <f t="shared" si="222"/>
        <v>22.275449101796408</v>
      </c>
      <c r="O472" s="4">
        <f t="shared" si="223"/>
        <v>21.980018165304269</v>
      </c>
      <c r="P472" s="4">
        <f t="shared" si="224"/>
        <v>25.026178010471206</v>
      </c>
      <c r="Q472" s="4">
        <f t="shared" si="225"/>
        <v>1.3733905579399142</v>
      </c>
      <c r="R472" s="162"/>
      <c r="X472" s="34" t="s">
        <v>539</v>
      </c>
      <c r="Y472" s="195"/>
      <c r="AB472" s="18">
        <f t="shared" si="226"/>
        <v>16</v>
      </c>
      <c r="AC472" s="18">
        <f t="shared" si="227"/>
        <v>186</v>
      </c>
      <c r="AD472" s="67">
        <f t="shared" si="228"/>
        <v>239</v>
      </c>
      <c r="AE472" s="106">
        <f t="shared" si="229"/>
        <v>1.3733905579399142</v>
      </c>
      <c r="AF472" s="4">
        <f t="shared" si="230"/>
        <v>22.275449101796408</v>
      </c>
      <c r="AG472" s="4">
        <f t="shared" si="231"/>
        <v>25.026178010471206</v>
      </c>
      <c r="AJ472" s="162"/>
    </row>
    <row r="473" spans="1:36" ht="15" customHeight="1" x14ac:dyDescent="0.15">
      <c r="B473" s="34" t="s">
        <v>540</v>
      </c>
      <c r="C473" s="195"/>
      <c r="F473" s="18">
        <v>229</v>
      </c>
      <c r="G473" s="18">
        <v>40</v>
      </c>
      <c r="H473" s="18">
        <v>189</v>
      </c>
      <c r="I473" s="18">
        <v>218</v>
      </c>
      <c r="J473" s="67">
        <v>212</v>
      </c>
      <c r="K473" s="18">
        <v>46</v>
      </c>
      <c r="L473" s="106">
        <f t="shared" si="220"/>
        <v>12.351672060409925</v>
      </c>
      <c r="M473" s="24">
        <f t="shared" si="221"/>
        <v>3.9254170755642788</v>
      </c>
      <c r="N473" s="4">
        <f t="shared" si="222"/>
        <v>22.634730538922156</v>
      </c>
      <c r="O473" s="4">
        <f t="shared" si="223"/>
        <v>19.800181653042689</v>
      </c>
      <c r="P473" s="4">
        <f t="shared" si="224"/>
        <v>22.198952879581153</v>
      </c>
      <c r="Q473" s="4">
        <f t="shared" si="225"/>
        <v>3.9484978540772535</v>
      </c>
      <c r="R473" s="162"/>
      <c r="X473" s="34" t="s">
        <v>540</v>
      </c>
      <c r="Y473" s="195"/>
      <c r="AB473" s="18">
        <f t="shared" si="226"/>
        <v>46</v>
      </c>
      <c r="AC473" s="18">
        <f t="shared" si="227"/>
        <v>189</v>
      </c>
      <c r="AD473" s="67">
        <f t="shared" si="228"/>
        <v>212</v>
      </c>
      <c r="AE473" s="106">
        <f t="shared" si="229"/>
        <v>3.9484978540772535</v>
      </c>
      <c r="AF473" s="4">
        <f t="shared" si="230"/>
        <v>22.634730538922156</v>
      </c>
      <c r="AG473" s="4">
        <f t="shared" si="231"/>
        <v>22.198952879581153</v>
      </c>
      <c r="AJ473" s="162"/>
    </row>
    <row r="474" spans="1:36" ht="15" customHeight="1" x14ac:dyDescent="0.15">
      <c r="B474" s="34" t="s">
        <v>541</v>
      </c>
      <c r="C474" s="195"/>
      <c r="F474" s="18">
        <v>225</v>
      </c>
      <c r="G474" s="18">
        <v>102</v>
      </c>
      <c r="H474" s="18">
        <v>123</v>
      </c>
      <c r="I474" s="18">
        <v>176</v>
      </c>
      <c r="J474" s="67">
        <v>152</v>
      </c>
      <c r="K474" s="18">
        <v>126</v>
      </c>
      <c r="L474" s="106">
        <f t="shared" si="220"/>
        <v>12.135922330097088</v>
      </c>
      <c r="M474" s="24">
        <f t="shared" si="221"/>
        <v>10.009813542688912</v>
      </c>
      <c r="N474" s="4">
        <f t="shared" si="222"/>
        <v>14.73053892215569</v>
      </c>
      <c r="O474" s="4">
        <f t="shared" si="223"/>
        <v>15.985467756584923</v>
      </c>
      <c r="P474" s="4">
        <f t="shared" si="224"/>
        <v>15.916230366492146</v>
      </c>
      <c r="Q474" s="4">
        <f t="shared" si="225"/>
        <v>10.815450643776824</v>
      </c>
      <c r="R474" s="162"/>
      <c r="X474" s="34" t="s">
        <v>541</v>
      </c>
      <c r="Y474" s="195"/>
      <c r="AB474" s="18">
        <f t="shared" si="226"/>
        <v>126</v>
      </c>
      <c r="AC474" s="18">
        <f t="shared" si="227"/>
        <v>123</v>
      </c>
      <c r="AD474" s="67">
        <f t="shared" si="228"/>
        <v>152</v>
      </c>
      <c r="AE474" s="106">
        <f t="shared" si="229"/>
        <v>10.815450643776824</v>
      </c>
      <c r="AF474" s="4">
        <f t="shared" si="230"/>
        <v>14.73053892215569</v>
      </c>
      <c r="AG474" s="4">
        <f t="shared" si="231"/>
        <v>15.916230366492146</v>
      </c>
      <c r="AJ474" s="162"/>
    </row>
    <row r="475" spans="1:36" ht="15" customHeight="1" x14ac:dyDescent="0.15">
      <c r="B475" s="34" t="s">
        <v>69</v>
      </c>
      <c r="C475" s="195"/>
      <c r="F475" s="18">
        <v>197</v>
      </c>
      <c r="G475" s="18">
        <v>127</v>
      </c>
      <c r="H475" s="18">
        <v>70</v>
      </c>
      <c r="I475" s="18">
        <v>85</v>
      </c>
      <c r="J475" s="67">
        <v>71</v>
      </c>
      <c r="K475" s="18">
        <v>141</v>
      </c>
      <c r="L475" s="106">
        <f t="shared" si="220"/>
        <v>10.625674217907227</v>
      </c>
      <c r="M475" s="24">
        <f t="shared" si="221"/>
        <v>12.463199214916584</v>
      </c>
      <c r="N475" s="4">
        <f t="shared" si="222"/>
        <v>8.3832335329341312</v>
      </c>
      <c r="O475" s="4">
        <f t="shared" si="223"/>
        <v>7.7202543142597637</v>
      </c>
      <c r="P475" s="4">
        <f t="shared" si="224"/>
        <v>7.4345549738219896</v>
      </c>
      <c r="Q475" s="4">
        <f t="shared" si="225"/>
        <v>12.103004291845494</v>
      </c>
      <c r="R475" s="162"/>
      <c r="X475" s="34" t="s">
        <v>69</v>
      </c>
      <c r="Y475" s="195"/>
      <c r="AB475" s="18">
        <f t="shared" si="226"/>
        <v>141</v>
      </c>
      <c r="AC475" s="18">
        <f t="shared" si="227"/>
        <v>70</v>
      </c>
      <c r="AD475" s="67">
        <f t="shared" si="228"/>
        <v>71</v>
      </c>
      <c r="AE475" s="106">
        <f t="shared" si="229"/>
        <v>12.103004291845494</v>
      </c>
      <c r="AF475" s="4">
        <f t="shared" si="230"/>
        <v>8.3832335329341312</v>
      </c>
      <c r="AG475" s="4">
        <f t="shared" si="231"/>
        <v>7.4345549738219896</v>
      </c>
      <c r="AJ475" s="162"/>
    </row>
    <row r="476" spans="1:36" ht="15" customHeight="1" x14ac:dyDescent="0.15">
      <c r="B476" s="34" t="s">
        <v>72</v>
      </c>
      <c r="C476" s="195"/>
      <c r="F476" s="18">
        <v>423</v>
      </c>
      <c r="G476" s="18">
        <v>343</v>
      </c>
      <c r="H476" s="18">
        <v>80</v>
      </c>
      <c r="I476" s="18">
        <v>136</v>
      </c>
      <c r="J476" s="67">
        <v>85</v>
      </c>
      <c r="K476" s="18">
        <v>394</v>
      </c>
      <c r="L476" s="106">
        <f t="shared" si="220"/>
        <v>22.815533980582526</v>
      </c>
      <c r="M476" s="24">
        <f t="shared" si="221"/>
        <v>33.660451422963689</v>
      </c>
      <c r="N476" s="4">
        <f t="shared" si="222"/>
        <v>9.5808383233532943</v>
      </c>
      <c r="O476" s="4">
        <f t="shared" si="223"/>
        <v>12.352406902815623</v>
      </c>
      <c r="P476" s="4">
        <f t="shared" si="224"/>
        <v>8.9005235602094235</v>
      </c>
      <c r="Q476" s="4">
        <f t="shared" si="225"/>
        <v>33.819742489270389</v>
      </c>
      <c r="R476" s="162"/>
      <c r="X476" s="34" t="s">
        <v>72</v>
      </c>
      <c r="Y476" s="195"/>
      <c r="AB476" s="18">
        <f t="shared" si="226"/>
        <v>394</v>
      </c>
      <c r="AC476" s="18">
        <f t="shared" si="227"/>
        <v>80</v>
      </c>
      <c r="AD476" s="67">
        <f t="shared" si="228"/>
        <v>85</v>
      </c>
      <c r="AE476" s="106">
        <f t="shared" si="229"/>
        <v>33.819742489270389</v>
      </c>
      <c r="AF476" s="4">
        <f t="shared" si="230"/>
        <v>9.5808383233532943</v>
      </c>
      <c r="AG476" s="4">
        <f t="shared" si="231"/>
        <v>8.9005235602094235</v>
      </c>
      <c r="AJ476" s="162"/>
    </row>
    <row r="477" spans="1:36" ht="15" customHeight="1" x14ac:dyDescent="0.15">
      <c r="B477" s="34" t="s">
        <v>71</v>
      </c>
      <c r="C477" s="195"/>
      <c r="F477" s="18">
        <v>227</v>
      </c>
      <c r="G477" s="18">
        <v>200</v>
      </c>
      <c r="H477" s="18">
        <v>27</v>
      </c>
      <c r="I477" s="18">
        <v>51</v>
      </c>
      <c r="J477" s="67">
        <v>27</v>
      </c>
      <c r="K477" s="18">
        <v>224</v>
      </c>
      <c r="L477" s="106">
        <f t="shared" si="220"/>
        <v>12.243797195253507</v>
      </c>
      <c r="M477" s="24">
        <f t="shared" si="221"/>
        <v>19.627085377821395</v>
      </c>
      <c r="N477" s="4">
        <f t="shared" si="222"/>
        <v>3.2335329341317367</v>
      </c>
      <c r="O477" s="4">
        <f t="shared" si="223"/>
        <v>4.6321525885558579</v>
      </c>
      <c r="P477" s="4">
        <f t="shared" si="224"/>
        <v>2.8272251308900525</v>
      </c>
      <c r="Q477" s="4">
        <f t="shared" si="225"/>
        <v>19.2274678111588</v>
      </c>
      <c r="R477" s="162"/>
      <c r="X477" s="34" t="s">
        <v>71</v>
      </c>
      <c r="Y477" s="195"/>
      <c r="AB477" s="18">
        <f t="shared" si="226"/>
        <v>224</v>
      </c>
      <c r="AC477" s="18">
        <f t="shared" si="227"/>
        <v>27</v>
      </c>
      <c r="AD477" s="67">
        <f t="shared" si="228"/>
        <v>27</v>
      </c>
      <c r="AE477" s="106">
        <f t="shared" si="229"/>
        <v>19.2274678111588</v>
      </c>
      <c r="AF477" s="4">
        <f t="shared" si="230"/>
        <v>3.2335329341317367</v>
      </c>
      <c r="AG477" s="4">
        <f t="shared" si="231"/>
        <v>2.8272251308900525</v>
      </c>
      <c r="AJ477" s="162"/>
    </row>
    <row r="478" spans="1:36" ht="15" customHeight="1" x14ac:dyDescent="0.15">
      <c r="B478" s="34" t="s">
        <v>70</v>
      </c>
      <c r="C478" s="195"/>
      <c r="F478" s="18">
        <v>161</v>
      </c>
      <c r="G478" s="18">
        <v>142</v>
      </c>
      <c r="H478" s="18">
        <v>19</v>
      </c>
      <c r="I478" s="18">
        <v>32</v>
      </c>
      <c r="J478" s="67">
        <v>17</v>
      </c>
      <c r="K478" s="18">
        <v>157</v>
      </c>
      <c r="L478" s="106">
        <f t="shared" si="220"/>
        <v>8.6839266450916934</v>
      </c>
      <c r="M478" s="24">
        <f t="shared" si="221"/>
        <v>13.935230618253188</v>
      </c>
      <c r="N478" s="4">
        <f t="shared" si="222"/>
        <v>2.2754491017964074</v>
      </c>
      <c r="O478" s="4">
        <f t="shared" si="223"/>
        <v>2.9064486830154403</v>
      </c>
      <c r="P478" s="4">
        <f t="shared" si="224"/>
        <v>1.7801047120418849</v>
      </c>
      <c r="Q478" s="4">
        <f t="shared" si="225"/>
        <v>13.476394849785409</v>
      </c>
      <c r="R478" s="162"/>
      <c r="X478" s="34" t="s">
        <v>70</v>
      </c>
      <c r="Y478" s="195"/>
      <c r="AB478" s="18">
        <f t="shared" si="226"/>
        <v>157</v>
      </c>
      <c r="AC478" s="18">
        <f t="shared" si="227"/>
        <v>19</v>
      </c>
      <c r="AD478" s="67">
        <f t="shared" si="228"/>
        <v>17</v>
      </c>
      <c r="AE478" s="106">
        <f t="shared" si="229"/>
        <v>13.476394849785409</v>
      </c>
      <c r="AF478" s="4">
        <f t="shared" si="230"/>
        <v>2.2754491017964074</v>
      </c>
      <c r="AG478" s="4">
        <f t="shared" si="231"/>
        <v>1.7801047120418849</v>
      </c>
      <c r="AJ478" s="162"/>
    </row>
    <row r="479" spans="1:36" ht="15" customHeight="1" x14ac:dyDescent="0.15">
      <c r="B479" s="34" t="s">
        <v>141</v>
      </c>
      <c r="C479" s="195"/>
      <c r="D479" s="36"/>
      <c r="E479" s="36"/>
      <c r="F479" s="19">
        <v>118</v>
      </c>
      <c r="G479" s="19">
        <v>50</v>
      </c>
      <c r="H479" s="19">
        <v>68</v>
      </c>
      <c r="I479" s="19">
        <v>66</v>
      </c>
      <c r="J479" s="72">
        <v>57</v>
      </c>
      <c r="K479" s="19">
        <v>59</v>
      </c>
      <c r="L479" s="110">
        <f t="shared" si="220"/>
        <v>6.3646170442286945</v>
      </c>
      <c r="M479" s="26">
        <f t="shared" si="221"/>
        <v>4.9067713444553487</v>
      </c>
      <c r="N479" s="5">
        <f t="shared" si="222"/>
        <v>8.1437125748502996</v>
      </c>
      <c r="O479" s="5">
        <f t="shared" si="223"/>
        <v>5.9945504087193457</v>
      </c>
      <c r="P479" s="5">
        <f t="shared" si="224"/>
        <v>5.9685863874345557</v>
      </c>
      <c r="Q479" s="5">
        <f t="shared" si="225"/>
        <v>5.0643776824034337</v>
      </c>
      <c r="R479" s="162"/>
      <c r="X479" s="34" t="s">
        <v>141</v>
      </c>
      <c r="Y479" s="195"/>
      <c r="Z479" s="36"/>
      <c r="AA479" s="36"/>
      <c r="AB479" s="19">
        <f t="shared" si="226"/>
        <v>59</v>
      </c>
      <c r="AC479" s="19">
        <f t="shared" si="227"/>
        <v>68</v>
      </c>
      <c r="AD479" s="72">
        <f t="shared" si="228"/>
        <v>57</v>
      </c>
      <c r="AE479" s="110">
        <f t="shared" si="229"/>
        <v>5.0643776824034337</v>
      </c>
      <c r="AF479" s="5">
        <f t="shared" si="230"/>
        <v>8.1437125748502996</v>
      </c>
      <c r="AG479" s="5">
        <f t="shared" si="231"/>
        <v>5.9685863874345557</v>
      </c>
      <c r="AJ479" s="162"/>
    </row>
    <row r="480" spans="1:36" ht="15" customHeight="1" x14ac:dyDescent="0.15">
      <c r="B480" s="38" t="s">
        <v>1</v>
      </c>
      <c r="C480" s="78"/>
      <c r="D480" s="28"/>
      <c r="E480" s="29"/>
      <c r="F480" s="39">
        <f t="shared" ref="F480:Q480" si="232">SUM(F470:F479)</f>
        <v>1854</v>
      </c>
      <c r="G480" s="39">
        <f t="shared" si="232"/>
        <v>1019</v>
      </c>
      <c r="H480" s="39">
        <f t="shared" si="232"/>
        <v>835</v>
      </c>
      <c r="I480" s="39">
        <f t="shared" si="232"/>
        <v>1101</v>
      </c>
      <c r="J480" s="68">
        <f t="shared" si="232"/>
        <v>955</v>
      </c>
      <c r="K480" s="39">
        <f t="shared" si="232"/>
        <v>1165</v>
      </c>
      <c r="L480" s="107">
        <f t="shared" si="232"/>
        <v>100</v>
      </c>
      <c r="M480" s="25">
        <f t="shared" si="232"/>
        <v>100</v>
      </c>
      <c r="N480" s="6">
        <f t="shared" si="232"/>
        <v>100</v>
      </c>
      <c r="O480" s="6">
        <f t="shared" si="232"/>
        <v>100</v>
      </c>
      <c r="P480" s="6">
        <f t="shared" si="232"/>
        <v>100.00000000000001</v>
      </c>
      <c r="Q480" s="6">
        <f t="shared" si="232"/>
        <v>100</v>
      </c>
      <c r="X480" s="38" t="s">
        <v>1</v>
      </c>
      <c r="Y480" s="78"/>
      <c r="Z480" s="28"/>
      <c r="AA480" s="29"/>
      <c r="AB480" s="39">
        <f t="shared" ref="AB480:AG480" si="233">SUM(AB470:AB479)</f>
        <v>1165</v>
      </c>
      <c r="AC480" s="39">
        <f t="shared" si="233"/>
        <v>835</v>
      </c>
      <c r="AD480" s="68">
        <f t="shared" si="233"/>
        <v>955</v>
      </c>
      <c r="AE480" s="107">
        <f t="shared" si="233"/>
        <v>100</v>
      </c>
      <c r="AF480" s="6">
        <f t="shared" si="233"/>
        <v>100</v>
      </c>
      <c r="AG480" s="6">
        <f t="shared" si="233"/>
        <v>100.00000000000001</v>
      </c>
    </row>
    <row r="481" spans="1:37" ht="15" customHeight="1" x14ac:dyDescent="0.15">
      <c r="B481" s="38" t="s">
        <v>99</v>
      </c>
      <c r="C481" s="78"/>
      <c r="D481" s="28"/>
      <c r="E481" s="29"/>
      <c r="F481" s="40">
        <v>10.323732718894009</v>
      </c>
      <c r="G481" s="40">
        <v>13.701754385964913</v>
      </c>
      <c r="H481" s="40">
        <v>6.0560625814863105</v>
      </c>
      <c r="I481" s="40">
        <v>6.5980676328502419</v>
      </c>
      <c r="J481" s="40">
        <v>5.6726057906458793</v>
      </c>
      <c r="K481" s="40">
        <v>13.573236889692586</v>
      </c>
      <c r="X481" s="38" t="s">
        <v>99</v>
      </c>
      <c r="Y481" s="78"/>
      <c r="Z481" s="28"/>
      <c r="AA481" s="29"/>
      <c r="AB481" s="40">
        <f>K481</f>
        <v>13.573236889692586</v>
      </c>
      <c r="AC481" s="40">
        <f>H481</f>
        <v>6.0560625814863105</v>
      </c>
      <c r="AD481" s="40">
        <f>J481</f>
        <v>5.6726057906458793</v>
      </c>
    </row>
    <row r="482" spans="1:37" ht="15" customHeight="1" x14ac:dyDescent="0.15">
      <c r="B482" s="38" t="s">
        <v>100</v>
      </c>
      <c r="C482" s="78"/>
      <c r="D482" s="28"/>
      <c r="E482" s="29"/>
      <c r="F482" s="47">
        <v>87</v>
      </c>
      <c r="G482" s="47">
        <v>87</v>
      </c>
      <c r="H482" s="47">
        <v>75</v>
      </c>
      <c r="I482" s="47">
        <v>55</v>
      </c>
      <c r="J482" s="47">
        <v>50</v>
      </c>
      <c r="K482" s="47">
        <v>87</v>
      </c>
      <c r="X482" s="38" t="s">
        <v>100</v>
      </c>
      <c r="Y482" s="78"/>
      <c r="Z482" s="28"/>
      <c r="AA482" s="29"/>
      <c r="AB482" s="47">
        <f>K482</f>
        <v>87</v>
      </c>
      <c r="AC482" s="47">
        <f>H482</f>
        <v>75</v>
      </c>
      <c r="AD482" s="47">
        <f>J482</f>
        <v>50</v>
      </c>
    </row>
    <row r="483" spans="1:37" ht="15" customHeight="1" x14ac:dyDescent="0.15">
      <c r="A483" s="31"/>
      <c r="B483" s="85" t="s">
        <v>134</v>
      </c>
      <c r="C483" s="85"/>
      <c r="D483" s="55"/>
      <c r="E483" s="53"/>
      <c r="F483" s="14"/>
      <c r="G483" s="14"/>
      <c r="H483" s="14"/>
      <c r="I483" s="14"/>
      <c r="J483" s="14"/>
      <c r="K483" s="14"/>
      <c r="L483" s="14"/>
      <c r="M483" s="14"/>
      <c r="N483" s="14"/>
      <c r="O483" s="14"/>
      <c r="P483" s="14"/>
      <c r="Q483" s="14"/>
      <c r="R483" s="14"/>
      <c r="S483" s="14"/>
      <c r="T483" s="14"/>
      <c r="U483" s="14"/>
      <c r="V483" s="14"/>
      <c r="X483" s="85" t="s">
        <v>134</v>
      </c>
      <c r="Y483" s="85"/>
      <c r="Z483" s="55"/>
      <c r="AA483" s="53"/>
      <c r="AB483" s="14"/>
      <c r="AC483" s="14"/>
      <c r="AD483" s="14"/>
      <c r="AE483" s="14"/>
      <c r="AF483" s="14"/>
      <c r="AG483" s="14"/>
      <c r="AH483" s="14"/>
      <c r="AI483" s="31"/>
      <c r="AJ483" s="14"/>
      <c r="AK483" s="14"/>
    </row>
    <row r="484" spans="1:37" ht="13.7" customHeight="1" x14ac:dyDescent="0.15">
      <c r="B484" s="64"/>
      <c r="C484" s="33"/>
      <c r="D484" s="33"/>
      <c r="E484" s="33"/>
      <c r="F484" s="328"/>
      <c r="G484" s="329"/>
      <c r="H484" s="86" t="s">
        <v>2</v>
      </c>
      <c r="I484" s="86"/>
      <c r="J484" s="329"/>
      <c r="K484" s="329"/>
      <c r="L484" s="330"/>
      <c r="M484" s="329"/>
      <c r="N484" s="86" t="s">
        <v>3</v>
      </c>
      <c r="O484" s="86"/>
      <c r="P484" s="329"/>
      <c r="Q484" s="331"/>
      <c r="X484" s="64"/>
      <c r="Y484" s="33"/>
      <c r="Z484" s="33"/>
      <c r="AA484" s="33"/>
      <c r="AB484" s="79"/>
      <c r="AC484" s="83" t="s">
        <v>2</v>
      </c>
      <c r="AD484" s="86"/>
      <c r="AE484" s="103"/>
      <c r="AF484" s="83" t="s">
        <v>3</v>
      </c>
      <c r="AG484" s="84"/>
    </row>
    <row r="485" spans="1:37" ht="22.7" customHeight="1" x14ac:dyDescent="0.15">
      <c r="B485" s="34"/>
      <c r="C485" s="195"/>
      <c r="E485" s="75"/>
      <c r="F485" s="94" t="s">
        <v>389</v>
      </c>
      <c r="G485" s="94" t="s">
        <v>183</v>
      </c>
      <c r="H485" s="94" t="s">
        <v>184</v>
      </c>
      <c r="I485" s="94" t="s">
        <v>390</v>
      </c>
      <c r="J485" s="99" t="s">
        <v>186</v>
      </c>
      <c r="K485" s="94" t="s">
        <v>590</v>
      </c>
      <c r="L485" s="102" t="s">
        <v>389</v>
      </c>
      <c r="M485" s="94" t="s">
        <v>183</v>
      </c>
      <c r="N485" s="94" t="s">
        <v>184</v>
      </c>
      <c r="O485" s="94" t="s">
        <v>390</v>
      </c>
      <c r="P485" s="94" t="s">
        <v>186</v>
      </c>
      <c r="Q485" s="94" t="s">
        <v>590</v>
      </c>
      <c r="X485" s="34"/>
      <c r="Y485" s="195"/>
      <c r="AA485" s="75"/>
      <c r="AB485" s="94" t="s">
        <v>518</v>
      </c>
      <c r="AC485" s="94" t="s">
        <v>184</v>
      </c>
      <c r="AD485" s="99" t="s">
        <v>186</v>
      </c>
      <c r="AE485" s="102" t="s">
        <v>518</v>
      </c>
      <c r="AF485" s="94" t="s">
        <v>184</v>
      </c>
      <c r="AG485" s="94" t="s">
        <v>186</v>
      </c>
    </row>
    <row r="486" spans="1:37" ht="12" customHeight="1" x14ac:dyDescent="0.15">
      <c r="B486" s="35"/>
      <c r="C486" s="88"/>
      <c r="D486" s="36"/>
      <c r="E486" s="76"/>
      <c r="F486" s="37"/>
      <c r="G486" s="37"/>
      <c r="H486" s="37"/>
      <c r="I486" s="37"/>
      <c r="J486" s="66"/>
      <c r="K486" s="37"/>
      <c r="L486" s="104">
        <f t="shared" ref="L486:Q486" si="234">F$480</f>
        <v>1854</v>
      </c>
      <c r="M486" s="2">
        <f t="shared" si="234"/>
        <v>1019</v>
      </c>
      <c r="N486" s="2">
        <f t="shared" si="234"/>
        <v>835</v>
      </c>
      <c r="O486" s="2">
        <f t="shared" si="234"/>
        <v>1101</v>
      </c>
      <c r="P486" s="2">
        <f t="shared" si="234"/>
        <v>955</v>
      </c>
      <c r="Q486" s="2">
        <f t="shared" si="234"/>
        <v>1165</v>
      </c>
      <c r="X486" s="35"/>
      <c r="Y486" s="88"/>
      <c r="Z486" s="36"/>
      <c r="AA486" s="76"/>
      <c r="AB486" s="37"/>
      <c r="AC486" s="37"/>
      <c r="AD486" s="66"/>
      <c r="AE486" s="104">
        <f>Q486</f>
        <v>1165</v>
      </c>
      <c r="AF486" s="2">
        <f>N486</f>
        <v>835</v>
      </c>
      <c r="AG486" s="2">
        <f>P486</f>
        <v>955</v>
      </c>
    </row>
    <row r="487" spans="1:37" ht="15" customHeight="1" x14ac:dyDescent="0.15">
      <c r="B487" s="34" t="s">
        <v>165</v>
      </c>
      <c r="C487" s="195"/>
      <c r="F487" s="18">
        <v>11</v>
      </c>
      <c r="G487" s="18">
        <v>0</v>
      </c>
      <c r="H487" s="18">
        <v>11</v>
      </c>
      <c r="I487" s="18">
        <v>0</v>
      </c>
      <c r="J487" s="67">
        <v>0</v>
      </c>
      <c r="K487" s="18">
        <v>0</v>
      </c>
      <c r="L487" s="106">
        <f>F487/L$486*100</f>
        <v>0.59331175836030203</v>
      </c>
      <c r="M487" s="24">
        <f t="shared" ref="M487:Q496" si="235">G487/M$486*100</f>
        <v>0</v>
      </c>
      <c r="N487" s="4">
        <f t="shared" si="235"/>
        <v>1.3173652694610778</v>
      </c>
      <c r="O487" s="4">
        <f t="shared" si="235"/>
        <v>0</v>
      </c>
      <c r="P487" s="4">
        <f t="shared" si="235"/>
        <v>0</v>
      </c>
      <c r="Q487" s="4">
        <f t="shared" si="235"/>
        <v>0</v>
      </c>
      <c r="R487" s="162"/>
      <c r="X487" s="34" t="s">
        <v>165</v>
      </c>
      <c r="Y487" s="195"/>
      <c r="AB487" s="18">
        <f t="shared" ref="AB487:AB496" si="236">K487</f>
        <v>0</v>
      </c>
      <c r="AC487" s="18">
        <f t="shared" ref="AC487:AC496" si="237">H487</f>
        <v>11</v>
      </c>
      <c r="AD487" s="67">
        <f t="shared" ref="AD487:AD496" si="238">J487</f>
        <v>0</v>
      </c>
      <c r="AE487" s="106">
        <f>Q487</f>
        <v>0</v>
      </c>
      <c r="AF487" s="4">
        <f>N487</f>
        <v>1.3173652694610778</v>
      </c>
      <c r="AG487" s="4">
        <f>P487</f>
        <v>0</v>
      </c>
      <c r="AJ487" s="162"/>
    </row>
    <row r="488" spans="1:37" ht="15" customHeight="1" x14ac:dyDescent="0.15">
      <c r="B488" s="34" t="s">
        <v>535</v>
      </c>
      <c r="C488" s="195"/>
      <c r="F488" s="18">
        <v>30</v>
      </c>
      <c r="G488" s="18">
        <v>5</v>
      </c>
      <c r="H488" s="18">
        <v>25</v>
      </c>
      <c r="I488" s="18">
        <v>53</v>
      </c>
      <c r="J488" s="67">
        <v>53</v>
      </c>
      <c r="K488" s="18">
        <v>5</v>
      </c>
      <c r="L488" s="106">
        <f t="shared" ref="L488:L496" si="239">F488/L$486*100</f>
        <v>1.6181229773462782</v>
      </c>
      <c r="M488" s="24">
        <f t="shared" si="235"/>
        <v>0.49067713444553485</v>
      </c>
      <c r="N488" s="4">
        <f t="shared" si="235"/>
        <v>2.9940119760479043</v>
      </c>
      <c r="O488" s="4">
        <f t="shared" si="235"/>
        <v>4.8138056312443238</v>
      </c>
      <c r="P488" s="4">
        <f t="shared" si="235"/>
        <v>5.5497382198952883</v>
      </c>
      <c r="Q488" s="4">
        <f t="shared" si="235"/>
        <v>0.42918454935622319</v>
      </c>
      <c r="R488" s="162"/>
      <c r="X488" s="34" t="s">
        <v>535</v>
      </c>
      <c r="Y488" s="195"/>
      <c r="AB488" s="18">
        <f t="shared" si="236"/>
        <v>5</v>
      </c>
      <c r="AC488" s="18">
        <f t="shared" si="237"/>
        <v>25</v>
      </c>
      <c r="AD488" s="67">
        <f t="shared" si="238"/>
        <v>53</v>
      </c>
      <c r="AE488" s="106">
        <f t="shared" ref="AE488:AE496" si="240">Q488</f>
        <v>0.42918454935622319</v>
      </c>
      <c r="AF488" s="4">
        <f t="shared" ref="AF488:AF496" si="241">N488</f>
        <v>2.9940119760479043</v>
      </c>
      <c r="AG488" s="4">
        <f t="shared" ref="AG488:AG496" si="242">P488</f>
        <v>5.5497382198952883</v>
      </c>
      <c r="AJ488" s="162"/>
    </row>
    <row r="489" spans="1:37" ht="15" customHeight="1" x14ac:dyDescent="0.15">
      <c r="B489" s="34" t="s">
        <v>539</v>
      </c>
      <c r="C489" s="195"/>
      <c r="F489" s="18">
        <v>74</v>
      </c>
      <c r="G489" s="18">
        <v>20</v>
      </c>
      <c r="H489" s="18">
        <v>54</v>
      </c>
      <c r="I489" s="18">
        <v>162</v>
      </c>
      <c r="J489" s="67">
        <v>158</v>
      </c>
      <c r="K489" s="18">
        <v>24</v>
      </c>
      <c r="L489" s="106">
        <f t="shared" si="239"/>
        <v>3.9913700107874863</v>
      </c>
      <c r="M489" s="24">
        <f t="shared" si="235"/>
        <v>1.9627085377821394</v>
      </c>
      <c r="N489" s="4">
        <f t="shared" si="235"/>
        <v>6.4670658682634734</v>
      </c>
      <c r="O489" s="4">
        <f t="shared" si="235"/>
        <v>14.713896457765669</v>
      </c>
      <c r="P489" s="4">
        <f t="shared" si="235"/>
        <v>16.544502617801047</v>
      </c>
      <c r="Q489" s="4">
        <f t="shared" si="235"/>
        <v>2.0600858369098711</v>
      </c>
      <c r="R489" s="162"/>
      <c r="X489" s="34" t="s">
        <v>539</v>
      </c>
      <c r="Y489" s="195"/>
      <c r="AB489" s="18">
        <f t="shared" si="236"/>
        <v>24</v>
      </c>
      <c r="AC489" s="18">
        <f t="shared" si="237"/>
        <v>54</v>
      </c>
      <c r="AD489" s="67">
        <f t="shared" si="238"/>
        <v>158</v>
      </c>
      <c r="AE489" s="106">
        <f t="shared" si="240"/>
        <v>2.0600858369098711</v>
      </c>
      <c r="AF489" s="4">
        <f t="shared" si="241"/>
        <v>6.4670658682634734</v>
      </c>
      <c r="AG489" s="4">
        <f t="shared" si="242"/>
        <v>16.544502617801047</v>
      </c>
      <c r="AJ489" s="162"/>
    </row>
    <row r="490" spans="1:37" ht="15" customHeight="1" x14ac:dyDescent="0.15">
      <c r="B490" s="34" t="s">
        <v>540</v>
      </c>
      <c r="C490" s="195"/>
      <c r="F490" s="18">
        <v>116</v>
      </c>
      <c r="G490" s="18">
        <v>32</v>
      </c>
      <c r="H490" s="18">
        <v>84</v>
      </c>
      <c r="I490" s="18">
        <v>188</v>
      </c>
      <c r="J490" s="67">
        <v>185</v>
      </c>
      <c r="K490" s="18">
        <v>35</v>
      </c>
      <c r="L490" s="106">
        <f t="shared" si="239"/>
        <v>6.2567421790722761</v>
      </c>
      <c r="M490" s="24">
        <f t="shared" si="235"/>
        <v>3.1403336604514229</v>
      </c>
      <c r="N490" s="4">
        <f t="shared" si="235"/>
        <v>10.059880239520957</v>
      </c>
      <c r="O490" s="4">
        <f t="shared" si="235"/>
        <v>17.075386012715711</v>
      </c>
      <c r="P490" s="4">
        <f t="shared" si="235"/>
        <v>19.3717277486911</v>
      </c>
      <c r="Q490" s="4">
        <f t="shared" si="235"/>
        <v>3.0042918454935621</v>
      </c>
      <c r="R490" s="162"/>
      <c r="X490" s="34" t="s">
        <v>540</v>
      </c>
      <c r="Y490" s="195"/>
      <c r="AB490" s="18">
        <f t="shared" si="236"/>
        <v>35</v>
      </c>
      <c r="AC490" s="18">
        <f t="shared" si="237"/>
        <v>84</v>
      </c>
      <c r="AD490" s="67">
        <f t="shared" si="238"/>
        <v>185</v>
      </c>
      <c r="AE490" s="106">
        <f t="shared" si="240"/>
        <v>3.0042918454935621</v>
      </c>
      <c r="AF490" s="4">
        <f t="shared" si="241"/>
        <v>10.059880239520957</v>
      </c>
      <c r="AG490" s="4">
        <f t="shared" si="242"/>
        <v>19.3717277486911</v>
      </c>
      <c r="AJ490" s="162"/>
    </row>
    <row r="491" spans="1:37" ht="15" customHeight="1" x14ac:dyDescent="0.15">
      <c r="B491" s="34" t="s">
        <v>541</v>
      </c>
      <c r="C491" s="195"/>
      <c r="F491" s="18">
        <v>185</v>
      </c>
      <c r="G491" s="18">
        <v>78</v>
      </c>
      <c r="H491" s="18">
        <v>107</v>
      </c>
      <c r="I491" s="18">
        <v>155</v>
      </c>
      <c r="J491" s="67">
        <v>135</v>
      </c>
      <c r="K491" s="18">
        <v>98</v>
      </c>
      <c r="L491" s="106">
        <f t="shared" si="239"/>
        <v>9.9784250269687167</v>
      </c>
      <c r="M491" s="24">
        <f t="shared" si="235"/>
        <v>7.654563297350343</v>
      </c>
      <c r="N491" s="4">
        <f t="shared" si="235"/>
        <v>12.81437125748503</v>
      </c>
      <c r="O491" s="4">
        <f t="shared" si="235"/>
        <v>14.07811080835604</v>
      </c>
      <c r="P491" s="4">
        <f t="shared" si="235"/>
        <v>14.136125654450263</v>
      </c>
      <c r="Q491" s="4">
        <f t="shared" si="235"/>
        <v>8.4120171673819737</v>
      </c>
      <c r="R491" s="162"/>
      <c r="X491" s="34" t="s">
        <v>541</v>
      </c>
      <c r="Y491" s="195"/>
      <c r="AB491" s="18">
        <f t="shared" si="236"/>
        <v>98</v>
      </c>
      <c r="AC491" s="18">
        <f t="shared" si="237"/>
        <v>107</v>
      </c>
      <c r="AD491" s="67">
        <f t="shared" si="238"/>
        <v>135</v>
      </c>
      <c r="AE491" s="106">
        <f t="shared" si="240"/>
        <v>8.4120171673819737</v>
      </c>
      <c r="AF491" s="4">
        <f t="shared" si="241"/>
        <v>12.81437125748503</v>
      </c>
      <c r="AG491" s="4">
        <f t="shared" si="242"/>
        <v>14.136125654450263</v>
      </c>
      <c r="AJ491" s="162"/>
    </row>
    <row r="492" spans="1:37" ht="15" customHeight="1" x14ac:dyDescent="0.15">
      <c r="B492" s="34" t="s">
        <v>69</v>
      </c>
      <c r="C492" s="195"/>
      <c r="F492" s="18">
        <v>231</v>
      </c>
      <c r="G492" s="18">
        <v>132</v>
      </c>
      <c r="H492" s="18">
        <v>99</v>
      </c>
      <c r="I492" s="18">
        <v>101</v>
      </c>
      <c r="J492" s="67">
        <v>80</v>
      </c>
      <c r="K492" s="18">
        <v>153</v>
      </c>
      <c r="L492" s="106">
        <f t="shared" si="239"/>
        <v>12.459546925566343</v>
      </c>
      <c r="M492" s="24">
        <f t="shared" si="235"/>
        <v>12.953876349362121</v>
      </c>
      <c r="N492" s="4">
        <f t="shared" si="235"/>
        <v>11.8562874251497</v>
      </c>
      <c r="O492" s="4">
        <f t="shared" si="235"/>
        <v>9.1734786557674841</v>
      </c>
      <c r="P492" s="4">
        <f t="shared" si="235"/>
        <v>8.3769633507853403</v>
      </c>
      <c r="Q492" s="4">
        <f t="shared" si="235"/>
        <v>13.133047210300431</v>
      </c>
      <c r="R492" s="162"/>
      <c r="X492" s="34" t="s">
        <v>69</v>
      </c>
      <c r="Y492" s="195"/>
      <c r="AB492" s="18">
        <f t="shared" si="236"/>
        <v>153</v>
      </c>
      <c r="AC492" s="18">
        <f t="shared" si="237"/>
        <v>99</v>
      </c>
      <c r="AD492" s="67">
        <f t="shared" si="238"/>
        <v>80</v>
      </c>
      <c r="AE492" s="106">
        <f t="shared" si="240"/>
        <v>13.133047210300431</v>
      </c>
      <c r="AF492" s="4">
        <f t="shared" si="241"/>
        <v>11.8562874251497</v>
      </c>
      <c r="AG492" s="4">
        <f t="shared" si="242"/>
        <v>8.3769633507853403</v>
      </c>
      <c r="AJ492" s="162"/>
    </row>
    <row r="493" spans="1:37" ht="15" customHeight="1" x14ac:dyDescent="0.15">
      <c r="B493" s="34" t="s">
        <v>72</v>
      </c>
      <c r="C493" s="195"/>
      <c r="F493" s="18">
        <v>648</v>
      </c>
      <c r="G493" s="18">
        <v>461</v>
      </c>
      <c r="H493" s="18">
        <v>187</v>
      </c>
      <c r="I493" s="18">
        <v>209</v>
      </c>
      <c r="J493" s="67">
        <v>160</v>
      </c>
      <c r="K493" s="18">
        <v>510</v>
      </c>
      <c r="L493" s="106">
        <f t="shared" si="239"/>
        <v>34.95145631067961</v>
      </c>
      <c r="M493" s="24">
        <f t="shared" si="235"/>
        <v>45.240431795878308</v>
      </c>
      <c r="N493" s="4">
        <f t="shared" si="235"/>
        <v>22.395209580838323</v>
      </c>
      <c r="O493" s="4">
        <f t="shared" si="235"/>
        <v>18.982742960944595</v>
      </c>
      <c r="P493" s="4">
        <f t="shared" si="235"/>
        <v>16.753926701570681</v>
      </c>
      <c r="Q493" s="4">
        <f t="shared" si="235"/>
        <v>43.776824034334766</v>
      </c>
      <c r="R493" s="162"/>
      <c r="X493" s="34" t="s">
        <v>72</v>
      </c>
      <c r="Y493" s="195"/>
      <c r="AB493" s="18">
        <f t="shared" si="236"/>
        <v>510</v>
      </c>
      <c r="AC493" s="18">
        <f t="shared" si="237"/>
        <v>187</v>
      </c>
      <c r="AD493" s="67">
        <f t="shared" si="238"/>
        <v>160</v>
      </c>
      <c r="AE493" s="106">
        <f t="shared" si="240"/>
        <v>43.776824034334766</v>
      </c>
      <c r="AF493" s="4">
        <f t="shared" si="241"/>
        <v>22.395209580838323</v>
      </c>
      <c r="AG493" s="4">
        <f t="shared" si="242"/>
        <v>16.753926701570681</v>
      </c>
      <c r="AJ493" s="162"/>
    </row>
    <row r="494" spans="1:37" ht="15" customHeight="1" x14ac:dyDescent="0.15">
      <c r="B494" s="34" t="s">
        <v>71</v>
      </c>
      <c r="C494" s="195"/>
      <c r="F494" s="18">
        <v>265</v>
      </c>
      <c r="G494" s="18">
        <v>172</v>
      </c>
      <c r="H494" s="18">
        <v>93</v>
      </c>
      <c r="I494" s="18">
        <v>83</v>
      </c>
      <c r="J494" s="67">
        <v>57</v>
      </c>
      <c r="K494" s="18">
        <v>198</v>
      </c>
      <c r="L494" s="106">
        <f t="shared" si="239"/>
        <v>14.29341963322546</v>
      </c>
      <c r="M494" s="24">
        <f t="shared" si="235"/>
        <v>16.879293424926399</v>
      </c>
      <c r="N494" s="4">
        <f t="shared" si="235"/>
        <v>11.137724550898204</v>
      </c>
      <c r="O494" s="4">
        <f t="shared" si="235"/>
        <v>7.5386012715712987</v>
      </c>
      <c r="P494" s="4">
        <f t="shared" si="235"/>
        <v>5.9685863874345557</v>
      </c>
      <c r="Q494" s="4">
        <f t="shared" si="235"/>
        <v>16.995708154506435</v>
      </c>
      <c r="R494" s="162"/>
      <c r="X494" s="34" t="s">
        <v>71</v>
      </c>
      <c r="Y494" s="195"/>
      <c r="AB494" s="18">
        <f t="shared" si="236"/>
        <v>198</v>
      </c>
      <c r="AC494" s="18">
        <f t="shared" si="237"/>
        <v>93</v>
      </c>
      <c r="AD494" s="67">
        <f t="shared" si="238"/>
        <v>57</v>
      </c>
      <c r="AE494" s="106">
        <f t="shared" si="240"/>
        <v>16.995708154506435</v>
      </c>
      <c r="AF494" s="4">
        <f t="shared" si="241"/>
        <v>11.137724550898204</v>
      </c>
      <c r="AG494" s="4">
        <f t="shared" si="242"/>
        <v>5.9685863874345557</v>
      </c>
      <c r="AJ494" s="162"/>
    </row>
    <row r="495" spans="1:37" ht="15" customHeight="1" x14ac:dyDescent="0.15">
      <c r="B495" s="34" t="s">
        <v>70</v>
      </c>
      <c r="C495" s="195"/>
      <c r="F495" s="18">
        <v>172</v>
      </c>
      <c r="G495" s="18">
        <v>67</v>
      </c>
      <c r="H495" s="18">
        <v>105</v>
      </c>
      <c r="I495" s="18">
        <v>66</v>
      </c>
      <c r="J495" s="67">
        <v>54</v>
      </c>
      <c r="K495" s="18">
        <v>79</v>
      </c>
      <c r="L495" s="106">
        <f t="shared" si="239"/>
        <v>9.2772384034519959</v>
      </c>
      <c r="M495" s="24">
        <f t="shared" si="235"/>
        <v>6.5750736015701667</v>
      </c>
      <c r="N495" s="4">
        <f t="shared" si="235"/>
        <v>12.574850299401197</v>
      </c>
      <c r="O495" s="4">
        <f t="shared" si="235"/>
        <v>5.9945504087193457</v>
      </c>
      <c r="P495" s="4">
        <f t="shared" si="235"/>
        <v>5.6544502617801049</v>
      </c>
      <c r="Q495" s="4">
        <f t="shared" si="235"/>
        <v>6.7811158798283255</v>
      </c>
      <c r="R495" s="162"/>
      <c r="X495" s="34" t="s">
        <v>70</v>
      </c>
      <c r="Y495" s="195"/>
      <c r="AB495" s="18">
        <f t="shared" si="236"/>
        <v>79</v>
      </c>
      <c r="AC495" s="18">
        <f t="shared" si="237"/>
        <v>105</v>
      </c>
      <c r="AD495" s="67">
        <f t="shared" si="238"/>
        <v>54</v>
      </c>
      <c r="AE495" s="106">
        <f t="shared" si="240"/>
        <v>6.7811158798283255</v>
      </c>
      <c r="AF495" s="4">
        <f t="shared" si="241"/>
        <v>12.574850299401197</v>
      </c>
      <c r="AG495" s="4">
        <f t="shared" si="242"/>
        <v>5.6544502617801049</v>
      </c>
      <c r="AJ495" s="162"/>
    </row>
    <row r="496" spans="1:37" ht="15" customHeight="1" x14ac:dyDescent="0.15">
      <c r="B496" s="34" t="s">
        <v>141</v>
      </c>
      <c r="C496" s="195"/>
      <c r="D496" s="36"/>
      <c r="E496" s="36"/>
      <c r="F496" s="19">
        <v>122</v>
      </c>
      <c r="G496" s="19">
        <v>52</v>
      </c>
      <c r="H496" s="19">
        <v>70</v>
      </c>
      <c r="I496" s="19">
        <v>84</v>
      </c>
      <c r="J496" s="72">
        <v>73</v>
      </c>
      <c r="K496" s="19">
        <v>63</v>
      </c>
      <c r="L496" s="110">
        <f t="shared" si="239"/>
        <v>6.580366774541532</v>
      </c>
      <c r="M496" s="26">
        <f t="shared" si="235"/>
        <v>5.1030421982335623</v>
      </c>
      <c r="N496" s="5">
        <f t="shared" si="235"/>
        <v>8.3832335329341312</v>
      </c>
      <c r="O496" s="5">
        <f t="shared" si="235"/>
        <v>7.6294277929155312</v>
      </c>
      <c r="P496" s="5">
        <f t="shared" si="235"/>
        <v>7.6439790575916229</v>
      </c>
      <c r="Q496" s="5">
        <f t="shared" si="235"/>
        <v>5.407725321888412</v>
      </c>
      <c r="R496" s="162"/>
      <c r="X496" s="34" t="s">
        <v>141</v>
      </c>
      <c r="Y496" s="195"/>
      <c r="Z496" s="36"/>
      <c r="AA496" s="36"/>
      <c r="AB496" s="19">
        <f t="shared" si="236"/>
        <v>63</v>
      </c>
      <c r="AC496" s="19">
        <f t="shared" si="237"/>
        <v>70</v>
      </c>
      <c r="AD496" s="72">
        <f t="shared" si="238"/>
        <v>73</v>
      </c>
      <c r="AE496" s="110">
        <f t="shared" si="240"/>
        <v>5.407725321888412</v>
      </c>
      <c r="AF496" s="5">
        <f t="shared" si="241"/>
        <v>8.3832335329341312</v>
      </c>
      <c r="AG496" s="5">
        <f t="shared" si="242"/>
        <v>7.6439790575916229</v>
      </c>
      <c r="AJ496" s="162"/>
    </row>
    <row r="497" spans="1:36" ht="15" customHeight="1" x14ac:dyDescent="0.15">
      <c r="B497" s="38" t="s">
        <v>1</v>
      </c>
      <c r="C497" s="78"/>
      <c r="D497" s="28"/>
      <c r="E497" s="29"/>
      <c r="F497" s="39">
        <f t="shared" ref="F497:Q497" si="243">SUM(F487:F496)</f>
        <v>1854</v>
      </c>
      <c r="G497" s="39">
        <f t="shared" si="243"/>
        <v>1019</v>
      </c>
      <c r="H497" s="39">
        <f t="shared" si="243"/>
        <v>835</v>
      </c>
      <c r="I497" s="39">
        <f t="shared" si="243"/>
        <v>1101</v>
      </c>
      <c r="J497" s="68">
        <f t="shared" si="243"/>
        <v>955</v>
      </c>
      <c r="K497" s="39">
        <f t="shared" si="243"/>
        <v>1165</v>
      </c>
      <c r="L497" s="107">
        <f t="shared" si="243"/>
        <v>99.999999999999986</v>
      </c>
      <c r="M497" s="25">
        <f t="shared" si="243"/>
        <v>100.00000000000001</v>
      </c>
      <c r="N497" s="6">
        <f t="shared" si="243"/>
        <v>99.999999999999986</v>
      </c>
      <c r="O497" s="6">
        <f t="shared" si="243"/>
        <v>100</v>
      </c>
      <c r="P497" s="6">
        <f t="shared" si="243"/>
        <v>99.999999999999986</v>
      </c>
      <c r="Q497" s="6">
        <f t="shared" si="243"/>
        <v>99.999999999999986</v>
      </c>
      <c r="X497" s="38" t="s">
        <v>1</v>
      </c>
      <c r="Y497" s="78"/>
      <c r="Z497" s="28"/>
      <c r="AA497" s="29"/>
      <c r="AB497" s="39">
        <f t="shared" ref="AB497:AG497" si="244">SUM(AB487:AB496)</f>
        <v>1165</v>
      </c>
      <c r="AC497" s="39">
        <f t="shared" si="244"/>
        <v>835</v>
      </c>
      <c r="AD497" s="68">
        <f t="shared" si="244"/>
        <v>955</v>
      </c>
      <c r="AE497" s="107">
        <f t="shared" si="244"/>
        <v>99.999999999999986</v>
      </c>
      <c r="AF497" s="6">
        <f t="shared" si="244"/>
        <v>99.999999999999986</v>
      </c>
      <c r="AG497" s="6">
        <f t="shared" si="244"/>
        <v>99.999999999999986</v>
      </c>
    </row>
    <row r="498" spans="1:36" ht="15" customHeight="1" x14ac:dyDescent="0.15">
      <c r="B498" s="38" t="s">
        <v>99</v>
      </c>
      <c r="C498" s="78"/>
      <c r="D498" s="28"/>
      <c r="E498" s="29"/>
      <c r="F498" s="40">
        <v>12.746698807498765</v>
      </c>
      <c r="G498" s="40">
        <v>12.634647146603237</v>
      </c>
      <c r="H498" s="40">
        <v>12.888337965781034</v>
      </c>
      <c r="I498" s="40">
        <v>9.0152614610021722</v>
      </c>
      <c r="J498" s="40">
        <v>8.484558091428763</v>
      </c>
      <c r="K498" s="40">
        <v>12.616011306682733</v>
      </c>
      <c r="X498" s="38" t="s">
        <v>99</v>
      </c>
      <c r="Y498" s="78"/>
      <c r="Z498" s="28"/>
      <c r="AA498" s="29"/>
      <c r="AB498" s="40">
        <f>K498</f>
        <v>12.616011306682733</v>
      </c>
      <c r="AC498" s="40">
        <f>H498</f>
        <v>12.888337965781034</v>
      </c>
      <c r="AD498" s="40">
        <f>J498</f>
        <v>8.484558091428763</v>
      </c>
    </row>
    <row r="499" spans="1:36" ht="15" customHeight="1" x14ac:dyDescent="0.15">
      <c r="B499" s="38" t="s">
        <v>100</v>
      </c>
      <c r="C499" s="78"/>
      <c r="D499" s="28"/>
      <c r="E499" s="29"/>
      <c r="F499" s="71">
        <v>200</v>
      </c>
      <c r="G499" s="71">
        <v>55.000000000000007</v>
      </c>
      <c r="H499" s="71">
        <v>200</v>
      </c>
      <c r="I499" s="71">
        <v>55.555555555555557</v>
      </c>
      <c r="J499" s="71">
        <v>55.555555555555557</v>
      </c>
      <c r="K499" s="71">
        <v>55.000000000000007</v>
      </c>
      <c r="X499" s="38" t="s">
        <v>100</v>
      </c>
      <c r="Y499" s="78"/>
      <c r="Z499" s="28"/>
      <c r="AA499" s="29"/>
      <c r="AB499" s="47">
        <f>K499</f>
        <v>55.000000000000007</v>
      </c>
      <c r="AC499" s="47">
        <f>H499</f>
        <v>200</v>
      </c>
      <c r="AD499" s="47">
        <f>J499</f>
        <v>55.555555555555557</v>
      </c>
    </row>
    <row r="500" spans="1:36" ht="15" customHeight="1" x14ac:dyDescent="0.15">
      <c r="B500" s="62"/>
      <c r="C500" s="62"/>
      <c r="D500" s="45"/>
      <c r="E500" s="45"/>
      <c r="F500" s="108"/>
      <c r="G500" s="108"/>
      <c r="H500" s="108"/>
      <c r="I500" s="108"/>
      <c r="J500" s="108"/>
      <c r="K500" s="108"/>
      <c r="X500" s="62"/>
      <c r="Y500" s="62"/>
      <c r="Z500" s="45"/>
      <c r="AA500" s="45"/>
      <c r="AB500" s="108"/>
      <c r="AC500" s="108"/>
      <c r="AD500" s="108"/>
    </row>
    <row r="501" spans="1:36" ht="13.7" customHeight="1" x14ac:dyDescent="0.15">
      <c r="A501" s="73" t="s">
        <v>644</v>
      </c>
      <c r="B501" s="22"/>
      <c r="C501" s="22"/>
      <c r="H501" s="7"/>
      <c r="K501" s="7"/>
      <c r="X501" s="22"/>
      <c r="Y501" s="22"/>
    </row>
    <row r="502" spans="1:36" ht="15" customHeight="1" x14ac:dyDescent="0.15">
      <c r="A502" s="1" t="s">
        <v>645</v>
      </c>
      <c r="B502" s="22"/>
      <c r="C502" s="22"/>
      <c r="H502" s="7"/>
      <c r="I502" s="7"/>
      <c r="K502" s="7"/>
      <c r="M502" s="7"/>
      <c r="X502" s="22"/>
      <c r="Y502" s="22"/>
    </row>
    <row r="503" spans="1:36" ht="13.7" customHeight="1" x14ac:dyDescent="0.15">
      <c r="B503" s="64"/>
      <c r="C503" s="33"/>
      <c r="D503" s="33"/>
      <c r="E503" s="33"/>
      <c r="F503" s="328"/>
      <c r="G503" s="329"/>
      <c r="H503" s="86" t="s">
        <v>2</v>
      </c>
      <c r="I503" s="86"/>
      <c r="J503" s="329"/>
      <c r="K503" s="329"/>
      <c r="L503" s="330"/>
      <c r="M503" s="329"/>
      <c r="N503" s="86" t="s">
        <v>3</v>
      </c>
      <c r="O503" s="86"/>
      <c r="P503" s="329"/>
      <c r="Q503" s="331"/>
      <c r="X503" s="64"/>
      <c r="Y503" s="33"/>
      <c r="Z503" s="33"/>
      <c r="AA503" s="33"/>
      <c r="AB503" s="79"/>
      <c r="AC503" s="83" t="s">
        <v>2</v>
      </c>
      <c r="AD503" s="86"/>
      <c r="AE503" s="103"/>
      <c r="AF503" s="83" t="s">
        <v>3</v>
      </c>
      <c r="AG503" s="84"/>
    </row>
    <row r="504" spans="1:36" ht="22.7" customHeight="1" x14ac:dyDescent="0.15">
      <c r="B504" s="34"/>
      <c r="C504" s="195"/>
      <c r="E504" s="75"/>
      <c r="F504" s="94" t="s">
        <v>389</v>
      </c>
      <c r="G504" s="94" t="s">
        <v>183</v>
      </c>
      <c r="H504" s="94" t="s">
        <v>184</v>
      </c>
      <c r="I504" s="94" t="s">
        <v>390</v>
      </c>
      <c r="J504" s="99" t="s">
        <v>186</v>
      </c>
      <c r="K504" s="94" t="s">
        <v>590</v>
      </c>
      <c r="L504" s="102" t="s">
        <v>389</v>
      </c>
      <c r="M504" s="94" t="s">
        <v>183</v>
      </c>
      <c r="N504" s="94" t="s">
        <v>184</v>
      </c>
      <c r="O504" s="94" t="s">
        <v>390</v>
      </c>
      <c r="P504" s="94" t="s">
        <v>186</v>
      </c>
      <c r="Q504" s="94" t="s">
        <v>590</v>
      </c>
      <c r="X504" s="34"/>
      <c r="Y504" s="195"/>
      <c r="AA504" s="75"/>
      <c r="AB504" s="94" t="s">
        <v>518</v>
      </c>
      <c r="AC504" s="94" t="s">
        <v>184</v>
      </c>
      <c r="AD504" s="99" t="s">
        <v>186</v>
      </c>
      <c r="AE504" s="102" t="s">
        <v>518</v>
      </c>
      <c r="AF504" s="94" t="s">
        <v>184</v>
      </c>
      <c r="AG504" s="94" t="s">
        <v>186</v>
      </c>
    </row>
    <row r="505" spans="1:36" ht="12" customHeight="1" x14ac:dyDescent="0.15">
      <c r="B505" s="35"/>
      <c r="C505" s="88"/>
      <c r="D505" s="36"/>
      <c r="E505" s="76"/>
      <c r="F505" s="37"/>
      <c r="G505" s="37"/>
      <c r="H505" s="37"/>
      <c r="I505" s="37"/>
      <c r="J505" s="66"/>
      <c r="K505" s="37"/>
      <c r="L505" s="104">
        <f t="shared" ref="L505:Q505" si="245">F$480-F470</f>
        <v>1843</v>
      </c>
      <c r="M505" s="2">
        <f t="shared" si="245"/>
        <v>1019</v>
      </c>
      <c r="N505" s="2">
        <f t="shared" si="245"/>
        <v>824</v>
      </c>
      <c r="O505" s="2">
        <f t="shared" si="245"/>
        <v>1101</v>
      </c>
      <c r="P505" s="2">
        <f t="shared" si="245"/>
        <v>955</v>
      </c>
      <c r="Q505" s="2">
        <f t="shared" si="245"/>
        <v>1165</v>
      </c>
      <c r="X505" s="35"/>
      <c r="Y505" s="88"/>
      <c r="Z505" s="36"/>
      <c r="AA505" s="76"/>
      <c r="AB505" s="37"/>
      <c r="AC505" s="37"/>
      <c r="AD505" s="66"/>
      <c r="AE505" s="104">
        <f>Q505</f>
        <v>1165</v>
      </c>
      <c r="AF505" s="2">
        <f>N505</f>
        <v>824</v>
      </c>
      <c r="AG505" s="2">
        <f>P505</f>
        <v>955</v>
      </c>
    </row>
    <row r="506" spans="1:36" ht="15" customHeight="1" x14ac:dyDescent="0.15">
      <c r="B506" s="34" t="s">
        <v>167</v>
      </c>
      <c r="C506" s="195"/>
      <c r="F506" s="18">
        <v>988</v>
      </c>
      <c r="G506" s="18">
        <v>801</v>
      </c>
      <c r="H506" s="18">
        <v>187</v>
      </c>
      <c r="I506" s="18">
        <v>462</v>
      </c>
      <c r="J506" s="67">
        <v>350</v>
      </c>
      <c r="K506" s="18">
        <v>913</v>
      </c>
      <c r="L506" s="106">
        <f t="shared" ref="L506:L517" si="246">F506/L$505*100</f>
        <v>53.608247422680414</v>
      </c>
      <c r="M506" s="24">
        <f t="shared" ref="M506:M517" si="247">G506/M$505*100</f>
        <v>78.60647693817468</v>
      </c>
      <c r="N506" s="4">
        <f t="shared" ref="N506:N517" si="248">H506/N$505*100</f>
        <v>22.694174757281555</v>
      </c>
      <c r="O506" s="4">
        <f t="shared" ref="O506:O517" si="249">I506/O$505*100</f>
        <v>41.961852861035418</v>
      </c>
      <c r="P506" s="4">
        <f t="shared" ref="P506:P517" si="250">J506/P$505*100</f>
        <v>36.64921465968586</v>
      </c>
      <c r="Q506" s="4">
        <f t="shared" ref="Q506:Q517" si="251">K506/Q$505*100</f>
        <v>78.369098712446345</v>
      </c>
      <c r="R506" s="162"/>
      <c r="X506" s="34" t="s">
        <v>167</v>
      </c>
      <c r="Y506" s="195"/>
      <c r="AB506" s="18">
        <f t="shared" ref="AB506:AB517" si="252">K506</f>
        <v>913</v>
      </c>
      <c r="AC506" s="18">
        <f t="shared" ref="AC506:AC517" si="253">H506</f>
        <v>187</v>
      </c>
      <c r="AD506" s="67">
        <f t="shared" ref="AD506:AD517" si="254">J506</f>
        <v>350</v>
      </c>
      <c r="AE506" s="432">
        <f>Q506</f>
        <v>78.369098712446345</v>
      </c>
      <c r="AF506" s="433">
        <f>N506</f>
        <v>22.694174757281555</v>
      </c>
      <c r="AG506" s="433">
        <f>P506</f>
        <v>36.64921465968586</v>
      </c>
      <c r="AJ506" s="162"/>
    </row>
    <row r="507" spans="1:36" ht="15" customHeight="1" x14ac:dyDescent="0.15">
      <c r="B507" s="34" t="s">
        <v>79</v>
      </c>
      <c r="C507" s="195"/>
      <c r="F507" s="18">
        <v>44</v>
      </c>
      <c r="G507" s="18">
        <v>40</v>
      </c>
      <c r="H507" s="18">
        <v>4</v>
      </c>
      <c r="I507" s="18">
        <v>6</v>
      </c>
      <c r="J507" s="67">
        <v>1</v>
      </c>
      <c r="K507" s="18">
        <v>45</v>
      </c>
      <c r="L507" s="106">
        <f t="shared" si="246"/>
        <v>2.3874118285404231</v>
      </c>
      <c r="M507" s="24">
        <f t="shared" si="247"/>
        <v>3.9254170755642788</v>
      </c>
      <c r="N507" s="4">
        <f t="shared" si="248"/>
        <v>0.48543689320388345</v>
      </c>
      <c r="O507" s="4">
        <f t="shared" si="249"/>
        <v>0.54495912806539504</v>
      </c>
      <c r="P507" s="4">
        <f t="shared" si="250"/>
        <v>0.10471204188481677</v>
      </c>
      <c r="Q507" s="4">
        <f t="shared" si="251"/>
        <v>3.8626609442060089</v>
      </c>
      <c r="R507" s="162"/>
      <c r="X507" s="34" t="s">
        <v>79</v>
      </c>
      <c r="Y507" s="195"/>
      <c r="AB507" s="18">
        <f t="shared" si="252"/>
        <v>45</v>
      </c>
      <c r="AC507" s="18">
        <f t="shared" si="253"/>
        <v>4</v>
      </c>
      <c r="AD507" s="67">
        <f t="shared" si="254"/>
        <v>1</v>
      </c>
      <c r="AE507" s="432">
        <f t="shared" ref="AE507:AE517" si="255">Q507</f>
        <v>3.8626609442060089</v>
      </c>
      <c r="AF507" s="433">
        <f t="shared" ref="AF507:AF517" si="256">N507</f>
        <v>0.48543689320388345</v>
      </c>
      <c r="AG507" s="433">
        <f t="shared" ref="AG507:AG517" si="257">P507</f>
        <v>0.10471204188481677</v>
      </c>
      <c r="AJ507" s="162"/>
    </row>
    <row r="508" spans="1:36" ht="15" customHeight="1" x14ac:dyDescent="0.15">
      <c r="B508" s="34" t="s">
        <v>80</v>
      </c>
      <c r="C508" s="195"/>
      <c r="F508" s="18">
        <v>39</v>
      </c>
      <c r="G508" s="18">
        <v>30</v>
      </c>
      <c r="H508" s="18">
        <v>9</v>
      </c>
      <c r="I508" s="18">
        <v>25</v>
      </c>
      <c r="J508" s="67">
        <v>21</v>
      </c>
      <c r="K508" s="18">
        <v>34</v>
      </c>
      <c r="L508" s="106">
        <f t="shared" si="246"/>
        <v>2.1161150298426477</v>
      </c>
      <c r="M508" s="24">
        <f t="shared" si="247"/>
        <v>2.9440628066732093</v>
      </c>
      <c r="N508" s="4">
        <f t="shared" si="248"/>
        <v>1.0922330097087378</v>
      </c>
      <c r="O508" s="4">
        <f t="shared" si="249"/>
        <v>2.2706630336058127</v>
      </c>
      <c r="P508" s="4">
        <f t="shared" si="250"/>
        <v>2.1989528795811517</v>
      </c>
      <c r="Q508" s="4">
        <f t="shared" si="251"/>
        <v>2.9184549356223175</v>
      </c>
      <c r="R508" s="162"/>
      <c r="X508" s="34" t="s">
        <v>80</v>
      </c>
      <c r="Y508" s="195"/>
      <c r="AB508" s="18">
        <f t="shared" si="252"/>
        <v>34</v>
      </c>
      <c r="AC508" s="18">
        <f t="shared" si="253"/>
        <v>9</v>
      </c>
      <c r="AD508" s="67">
        <f t="shared" si="254"/>
        <v>21</v>
      </c>
      <c r="AE508" s="432">
        <f t="shared" si="255"/>
        <v>2.9184549356223175</v>
      </c>
      <c r="AF508" s="433">
        <f t="shared" si="256"/>
        <v>1.0922330097087378</v>
      </c>
      <c r="AG508" s="433">
        <f t="shared" si="257"/>
        <v>2.1989528795811517</v>
      </c>
      <c r="AJ508" s="162"/>
    </row>
    <row r="509" spans="1:36" ht="15" customHeight="1" x14ac:dyDescent="0.15">
      <c r="B509" s="34" t="s">
        <v>81</v>
      </c>
      <c r="C509" s="195"/>
      <c r="F509" s="18">
        <v>42</v>
      </c>
      <c r="G509" s="18">
        <v>19</v>
      </c>
      <c r="H509" s="18">
        <v>23</v>
      </c>
      <c r="I509" s="18">
        <v>33</v>
      </c>
      <c r="J509" s="67">
        <v>29</v>
      </c>
      <c r="K509" s="18">
        <v>23</v>
      </c>
      <c r="L509" s="106">
        <f t="shared" si="246"/>
        <v>2.2788931090613129</v>
      </c>
      <c r="M509" s="24">
        <f t="shared" si="247"/>
        <v>1.8645731108930326</v>
      </c>
      <c r="N509" s="4">
        <f t="shared" si="248"/>
        <v>2.7912621359223304</v>
      </c>
      <c r="O509" s="4">
        <f t="shared" si="249"/>
        <v>2.9972752043596729</v>
      </c>
      <c r="P509" s="4">
        <f t="shared" si="250"/>
        <v>3.0366492146596857</v>
      </c>
      <c r="Q509" s="4">
        <f t="shared" si="251"/>
        <v>1.9742489270386268</v>
      </c>
      <c r="R509" s="162"/>
      <c r="X509" s="34" t="s">
        <v>81</v>
      </c>
      <c r="Y509" s="195"/>
      <c r="AB509" s="18">
        <f t="shared" si="252"/>
        <v>23</v>
      </c>
      <c r="AC509" s="18">
        <f t="shared" si="253"/>
        <v>23</v>
      </c>
      <c r="AD509" s="67">
        <f t="shared" si="254"/>
        <v>29</v>
      </c>
      <c r="AE509" s="432">
        <f t="shared" si="255"/>
        <v>1.9742489270386268</v>
      </c>
      <c r="AF509" s="433">
        <f t="shared" si="256"/>
        <v>2.7912621359223304</v>
      </c>
      <c r="AG509" s="433">
        <f t="shared" si="257"/>
        <v>3.0366492146596857</v>
      </c>
      <c r="AJ509" s="162"/>
    </row>
    <row r="510" spans="1:36" ht="15" customHeight="1" x14ac:dyDescent="0.15">
      <c r="B510" s="34" t="s">
        <v>82</v>
      </c>
      <c r="C510" s="195"/>
      <c r="F510" s="18">
        <v>39</v>
      </c>
      <c r="G510" s="18">
        <v>5</v>
      </c>
      <c r="H510" s="18">
        <v>34</v>
      </c>
      <c r="I510" s="18">
        <v>32</v>
      </c>
      <c r="J510" s="67">
        <v>31</v>
      </c>
      <c r="K510" s="18">
        <v>6</v>
      </c>
      <c r="L510" s="106">
        <f t="shared" si="246"/>
        <v>2.1161150298426477</v>
      </c>
      <c r="M510" s="24">
        <f t="shared" si="247"/>
        <v>0.49067713444553485</v>
      </c>
      <c r="N510" s="4">
        <f t="shared" si="248"/>
        <v>4.1262135922330101</v>
      </c>
      <c r="O510" s="4">
        <f t="shared" si="249"/>
        <v>2.9064486830154403</v>
      </c>
      <c r="P510" s="4">
        <f t="shared" si="250"/>
        <v>3.2460732984293195</v>
      </c>
      <c r="Q510" s="4">
        <f t="shared" si="251"/>
        <v>0.51502145922746778</v>
      </c>
      <c r="R510" s="162"/>
      <c r="X510" s="34" t="s">
        <v>82</v>
      </c>
      <c r="Y510" s="195"/>
      <c r="AB510" s="18">
        <f t="shared" si="252"/>
        <v>6</v>
      </c>
      <c r="AC510" s="18">
        <f t="shared" si="253"/>
        <v>34</v>
      </c>
      <c r="AD510" s="67">
        <f t="shared" si="254"/>
        <v>31</v>
      </c>
      <c r="AE510" s="432">
        <f t="shared" si="255"/>
        <v>0.51502145922746778</v>
      </c>
      <c r="AF510" s="433">
        <f t="shared" si="256"/>
        <v>4.1262135922330101</v>
      </c>
      <c r="AG510" s="433">
        <f t="shared" si="257"/>
        <v>3.2460732984293195</v>
      </c>
      <c r="AJ510" s="162"/>
    </row>
    <row r="511" spans="1:36" ht="15" customHeight="1" x14ac:dyDescent="0.15">
      <c r="B511" s="34" t="s">
        <v>136</v>
      </c>
      <c r="C511" s="195"/>
      <c r="F511" s="18">
        <v>15</v>
      </c>
      <c r="G511" s="18">
        <v>1</v>
      </c>
      <c r="H511" s="18">
        <v>14</v>
      </c>
      <c r="I511" s="18">
        <v>16</v>
      </c>
      <c r="J511" s="67">
        <v>16</v>
      </c>
      <c r="K511" s="18">
        <v>1</v>
      </c>
      <c r="L511" s="106">
        <f t="shared" si="246"/>
        <v>0.81389039609332614</v>
      </c>
      <c r="M511" s="24">
        <f t="shared" si="247"/>
        <v>9.8135426889106966E-2</v>
      </c>
      <c r="N511" s="4">
        <f t="shared" si="248"/>
        <v>1.6990291262135921</v>
      </c>
      <c r="O511" s="4">
        <f t="shared" si="249"/>
        <v>1.4532243415077202</v>
      </c>
      <c r="P511" s="4">
        <f t="shared" si="250"/>
        <v>1.6753926701570683</v>
      </c>
      <c r="Q511" s="4">
        <f t="shared" si="251"/>
        <v>8.5836909871244635E-2</v>
      </c>
      <c r="R511" s="162"/>
      <c r="X511" s="34" t="s">
        <v>136</v>
      </c>
      <c r="Y511" s="195"/>
      <c r="AB511" s="18">
        <f t="shared" si="252"/>
        <v>1</v>
      </c>
      <c r="AC511" s="18">
        <f t="shared" si="253"/>
        <v>14</v>
      </c>
      <c r="AD511" s="67">
        <f t="shared" si="254"/>
        <v>16</v>
      </c>
      <c r="AE511" s="432">
        <f t="shared" si="255"/>
        <v>8.5836909871244635E-2</v>
      </c>
      <c r="AF511" s="433">
        <f t="shared" si="256"/>
        <v>1.6990291262135921</v>
      </c>
      <c r="AG511" s="433">
        <f t="shared" si="257"/>
        <v>1.6753926701570683</v>
      </c>
      <c r="AJ511" s="162"/>
    </row>
    <row r="512" spans="1:36" ht="15" customHeight="1" x14ac:dyDescent="0.15">
      <c r="B512" s="34" t="s">
        <v>137</v>
      </c>
      <c r="C512" s="195"/>
      <c r="F512" s="18">
        <v>42</v>
      </c>
      <c r="G512" s="18">
        <v>1</v>
      </c>
      <c r="H512" s="18">
        <v>41</v>
      </c>
      <c r="I512" s="18">
        <v>64</v>
      </c>
      <c r="J512" s="67">
        <v>64</v>
      </c>
      <c r="K512" s="18">
        <v>1</v>
      </c>
      <c r="L512" s="106">
        <f t="shared" si="246"/>
        <v>2.2788931090613129</v>
      </c>
      <c r="M512" s="24">
        <f t="shared" si="247"/>
        <v>9.8135426889106966E-2</v>
      </c>
      <c r="N512" s="4">
        <f t="shared" si="248"/>
        <v>4.9757281553398061</v>
      </c>
      <c r="O512" s="4">
        <f t="shared" si="249"/>
        <v>5.8128973660308807</v>
      </c>
      <c r="P512" s="4">
        <f t="shared" si="250"/>
        <v>6.7015706806282731</v>
      </c>
      <c r="Q512" s="4">
        <f t="shared" si="251"/>
        <v>8.5836909871244635E-2</v>
      </c>
      <c r="R512" s="162"/>
      <c r="X512" s="34" t="s">
        <v>137</v>
      </c>
      <c r="Y512" s="195"/>
      <c r="AB512" s="18">
        <f t="shared" si="252"/>
        <v>1</v>
      </c>
      <c r="AC512" s="18">
        <f t="shared" si="253"/>
        <v>41</v>
      </c>
      <c r="AD512" s="67">
        <f t="shared" si="254"/>
        <v>64</v>
      </c>
      <c r="AE512" s="432">
        <f t="shared" si="255"/>
        <v>8.5836909871244635E-2</v>
      </c>
      <c r="AF512" s="433">
        <f t="shared" si="256"/>
        <v>4.9757281553398061</v>
      </c>
      <c r="AG512" s="433">
        <f t="shared" si="257"/>
        <v>6.7015706806282731</v>
      </c>
      <c r="AJ512" s="162"/>
    </row>
    <row r="513" spans="1:36" ht="15" customHeight="1" x14ac:dyDescent="0.15">
      <c r="B513" s="34" t="s">
        <v>138</v>
      </c>
      <c r="C513" s="195"/>
      <c r="F513" s="18">
        <v>33</v>
      </c>
      <c r="G513" s="18">
        <v>0</v>
      </c>
      <c r="H513" s="18">
        <v>33</v>
      </c>
      <c r="I513" s="18">
        <v>45</v>
      </c>
      <c r="J513" s="67">
        <v>45</v>
      </c>
      <c r="K513" s="18">
        <v>0</v>
      </c>
      <c r="L513" s="106">
        <f t="shared" si="246"/>
        <v>1.7905588714053173</v>
      </c>
      <c r="M513" s="24">
        <f t="shared" si="247"/>
        <v>0</v>
      </c>
      <c r="N513" s="4">
        <f t="shared" si="248"/>
        <v>4.0048543689320395</v>
      </c>
      <c r="O513" s="4">
        <f t="shared" si="249"/>
        <v>4.0871934604904636</v>
      </c>
      <c r="P513" s="4">
        <f t="shared" si="250"/>
        <v>4.7120418848167542</v>
      </c>
      <c r="Q513" s="4">
        <f t="shared" si="251"/>
        <v>0</v>
      </c>
      <c r="R513" s="162"/>
      <c r="X513" s="34" t="s">
        <v>138</v>
      </c>
      <c r="Y513" s="195"/>
      <c r="AB513" s="18">
        <f t="shared" si="252"/>
        <v>0</v>
      </c>
      <c r="AC513" s="18">
        <f t="shared" si="253"/>
        <v>33</v>
      </c>
      <c r="AD513" s="67">
        <f t="shared" si="254"/>
        <v>45</v>
      </c>
      <c r="AE513" s="432">
        <f t="shared" si="255"/>
        <v>0</v>
      </c>
      <c r="AF513" s="433">
        <f t="shared" si="256"/>
        <v>4.0048543689320395</v>
      </c>
      <c r="AG513" s="433">
        <f t="shared" si="257"/>
        <v>4.7120418848167542</v>
      </c>
      <c r="AJ513" s="162"/>
    </row>
    <row r="514" spans="1:36" ht="15" customHeight="1" x14ac:dyDescent="0.15">
      <c r="B514" s="34" t="s">
        <v>142</v>
      </c>
      <c r="C514" s="195"/>
      <c r="F514" s="18">
        <v>36</v>
      </c>
      <c r="G514" s="18">
        <v>0</v>
      </c>
      <c r="H514" s="18">
        <v>36</v>
      </c>
      <c r="I514" s="18">
        <v>35</v>
      </c>
      <c r="J514" s="67">
        <v>35</v>
      </c>
      <c r="K514" s="18">
        <v>0</v>
      </c>
      <c r="L514" s="106">
        <f t="shared" si="246"/>
        <v>1.9533369506239826</v>
      </c>
      <c r="M514" s="24">
        <f t="shared" si="247"/>
        <v>0</v>
      </c>
      <c r="N514" s="4">
        <f t="shared" si="248"/>
        <v>4.3689320388349513</v>
      </c>
      <c r="O514" s="4">
        <f t="shared" si="249"/>
        <v>3.1789282470481379</v>
      </c>
      <c r="P514" s="4">
        <f t="shared" si="250"/>
        <v>3.664921465968586</v>
      </c>
      <c r="Q514" s="4">
        <f t="shared" si="251"/>
        <v>0</v>
      </c>
      <c r="R514" s="162"/>
      <c r="X514" s="34" t="s">
        <v>142</v>
      </c>
      <c r="Y514" s="195"/>
      <c r="AB514" s="18">
        <f t="shared" si="252"/>
        <v>0</v>
      </c>
      <c r="AC514" s="18">
        <f t="shared" si="253"/>
        <v>36</v>
      </c>
      <c r="AD514" s="67">
        <f t="shared" si="254"/>
        <v>35</v>
      </c>
      <c r="AE514" s="432">
        <f t="shared" si="255"/>
        <v>0</v>
      </c>
      <c r="AF514" s="433">
        <f t="shared" si="256"/>
        <v>4.3689320388349513</v>
      </c>
      <c r="AG514" s="433">
        <f t="shared" si="257"/>
        <v>3.664921465968586</v>
      </c>
      <c r="AJ514" s="162"/>
    </row>
    <row r="515" spans="1:36" ht="15" customHeight="1" x14ac:dyDescent="0.15">
      <c r="B515" s="34" t="s">
        <v>161</v>
      </c>
      <c r="C515" s="195"/>
      <c r="F515" s="18">
        <v>54</v>
      </c>
      <c r="G515" s="18">
        <v>1</v>
      </c>
      <c r="H515" s="18">
        <v>53</v>
      </c>
      <c r="I515" s="18">
        <v>58</v>
      </c>
      <c r="J515" s="67">
        <v>58</v>
      </c>
      <c r="K515" s="18">
        <v>1</v>
      </c>
      <c r="L515" s="106">
        <f t="shared" si="246"/>
        <v>2.930005425935974</v>
      </c>
      <c r="M515" s="24">
        <f t="shared" si="247"/>
        <v>9.8135426889106966E-2</v>
      </c>
      <c r="N515" s="4">
        <f t="shared" si="248"/>
        <v>6.4320388349514559</v>
      </c>
      <c r="O515" s="4">
        <f t="shared" si="249"/>
        <v>5.2679382379654864</v>
      </c>
      <c r="P515" s="4">
        <f t="shared" si="250"/>
        <v>6.0732984293193715</v>
      </c>
      <c r="Q515" s="4">
        <f t="shared" si="251"/>
        <v>8.5836909871244635E-2</v>
      </c>
      <c r="R515" s="162"/>
      <c r="S515" s="364"/>
      <c r="X515" s="34" t="s">
        <v>161</v>
      </c>
      <c r="Y515" s="195"/>
      <c r="AB515" s="18">
        <f t="shared" si="252"/>
        <v>1</v>
      </c>
      <c r="AC515" s="18">
        <f t="shared" si="253"/>
        <v>53</v>
      </c>
      <c r="AD515" s="67">
        <f t="shared" si="254"/>
        <v>58</v>
      </c>
      <c r="AE515" s="432">
        <f t="shared" si="255"/>
        <v>8.5836909871244635E-2</v>
      </c>
      <c r="AF515" s="433">
        <f t="shared" si="256"/>
        <v>6.4320388349514559</v>
      </c>
      <c r="AG515" s="433">
        <f t="shared" si="257"/>
        <v>6.0732984293193715</v>
      </c>
      <c r="AJ515" s="366"/>
    </row>
    <row r="516" spans="1:36" ht="15" customHeight="1" x14ac:dyDescent="0.15">
      <c r="B516" s="34" t="s">
        <v>153</v>
      </c>
      <c r="C516" s="195"/>
      <c r="F516" s="18">
        <v>143</v>
      </c>
      <c r="G516" s="18">
        <v>3</v>
      </c>
      <c r="H516" s="18">
        <v>140</v>
      </c>
      <c r="I516" s="18">
        <v>95</v>
      </c>
      <c r="J516" s="67">
        <v>95</v>
      </c>
      <c r="K516" s="18">
        <v>3</v>
      </c>
      <c r="L516" s="106">
        <f t="shared" si="246"/>
        <v>7.7590884427563758</v>
      </c>
      <c r="M516" s="24">
        <f t="shared" si="247"/>
        <v>0.29440628066732089</v>
      </c>
      <c r="N516" s="4">
        <f t="shared" si="248"/>
        <v>16.990291262135923</v>
      </c>
      <c r="O516" s="4">
        <f t="shared" si="249"/>
        <v>8.628519527702089</v>
      </c>
      <c r="P516" s="4">
        <f t="shared" si="250"/>
        <v>9.9476439790575917</v>
      </c>
      <c r="Q516" s="4">
        <f t="shared" si="251"/>
        <v>0.25751072961373389</v>
      </c>
      <c r="R516" s="162"/>
      <c r="X516" s="34" t="s">
        <v>153</v>
      </c>
      <c r="Y516" s="195"/>
      <c r="AB516" s="18">
        <f t="shared" si="252"/>
        <v>3</v>
      </c>
      <c r="AC516" s="18">
        <f t="shared" si="253"/>
        <v>140</v>
      </c>
      <c r="AD516" s="67">
        <f t="shared" si="254"/>
        <v>95</v>
      </c>
      <c r="AE516" s="432">
        <f t="shared" si="255"/>
        <v>0.25751072961373389</v>
      </c>
      <c r="AF516" s="433">
        <f t="shared" si="256"/>
        <v>16.990291262135923</v>
      </c>
      <c r="AG516" s="433">
        <f t="shared" si="257"/>
        <v>9.9476439790575917</v>
      </c>
      <c r="AJ516" s="162"/>
    </row>
    <row r="517" spans="1:36" ht="15" customHeight="1" x14ac:dyDescent="0.15">
      <c r="B517" s="34" t="s">
        <v>141</v>
      </c>
      <c r="C517" s="195"/>
      <c r="D517" s="36"/>
      <c r="E517" s="36"/>
      <c r="F517" s="19">
        <v>368</v>
      </c>
      <c r="G517" s="19">
        <v>118</v>
      </c>
      <c r="H517" s="19">
        <v>250</v>
      </c>
      <c r="I517" s="19">
        <v>230</v>
      </c>
      <c r="J517" s="72">
        <v>210</v>
      </c>
      <c r="K517" s="19">
        <v>138</v>
      </c>
      <c r="L517" s="110">
        <f t="shared" si="246"/>
        <v>19.967444384156266</v>
      </c>
      <c r="M517" s="26">
        <f t="shared" si="247"/>
        <v>11.579980372914623</v>
      </c>
      <c r="N517" s="5">
        <f t="shared" si="248"/>
        <v>30.339805825242717</v>
      </c>
      <c r="O517" s="5">
        <f t="shared" si="249"/>
        <v>20.890099909173479</v>
      </c>
      <c r="P517" s="5">
        <f t="shared" si="250"/>
        <v>21.98952879581152</v>
      </c>
      <c r="Q517" s="5">
        <f t="shared" si="251"/>
        <v>11.845493562231759</v>
      </c>
      <c r="R517" s="162"/>
      <c r="X517" s="34" t="s">
        <v>141</v>
      </c>
      <c r="Y517" s="195"/>
      <c r="Z517" s="36"/>
      <c r="AA517" s="36"/>
      <c r="AB517" s="19">
        <f t="shared" si="252"/>
        <v>138</v>
      </c>
      <c r="AC517" s="19">
        <f t="shared" si="253"/>
        <v>250</v>
      </c>
      <c r="AD517" s="72">
        <f t="shared" si="254"/>
        <v>210</v>
      </c>
      <c r="AE517" s="434">
        <f t="shared" si="255"/>
        <v>11.845493562231759</v>
      </c>
      <c r="AF517" s="435">
        <f t="shared" si="256"/>
        <v>30.339805825242717</v>
      </c>
      <c r="AG517" s="435">
        <f t="shared" si="257"/>
        <v>21.98952879581152</v>
      </c>
      <c r="AJ517" s="162"/>
    </row>
    <row r="518" spans="1:36" ht="15" customHeight="1" x14ac:dyDescent="0.15">
      <c r="B518" s="38" t="s">
        <v>1</v>
      </c>
      <c r="C518" s="78"/>
      <c r="D518" s="28"/>
      <c r="E518" s="29"/>
      <c r="F518" s="39">
        <f t="shared" ref="F518:Q518" si="258">SUM(F506:F517)</f>
        <v>1843</v>
      </c>
      <c r="G518" s="39">
        <f t="shared" si="258"/>
        <v>1019</v>
      </c>
      <c r="H518" s="39">
        <f t="shared" si="258"/>
        <v>824</v>
      </c>
      <c r="I518" s="39">
        <f t="shared" si="258"/>
        <v>1101</v>
      </c>
      <c r="J518" s="68">
        <f t="shared" si="258"/>
        <v>955</v>
      </c>
      <c r="K518" s="39">
        <f t="shared" si="258"/>
        <v>1165</v>
      </c>
      <c r="L518" s="107">
        <f t="shared" si="258"/>
        <v>100</v>
      </c>
      <c r="M518" s="25">
        <f t="shared" si="258"/>
        <v>99.999999999999986</v>
      </c>
      <c r="N518" s="6">
        <f t="shared" si="258"/>
        <v>100</v>
      </c>
      <c r="O518" s="6">
        <f t="shared" si="258"/>
        <v>99.999999999999972</v>
      </c>
      <c r="P518" s="6">
        <f t="shared" si="258"/>
        <v>99.999999999999986</v>
      </c>
      <c r="Q518" s="6">
        <f t="shared" si="258"/>
        <v>100</v>
      </c>
      <c r="X518" s="38" t="s">
        <v>1</v>
      </c>
      <c r="Y518" s="78"/>
      <c r="Z518" s="28"/>
      <c r="AA518" s="29"/>
      <c r="AB518" s="39">
        <f t="shared" ref="AB518:AG518" si="259">SUM(AB506:AB517)</f>
        <v>1165</v>
      </c>
      <c r="AC518" s="39">
        <f t="shared" si="259"/>
        <v>824</v>
      </c>
      <c r="AD518" s="68">
        <f t="shared" si="259"/>
        <v>955</v>
      </c>
      <c r="AE518" s="107">
        <f t="shared" si="259"/>
        <v>100</v>
      </c>
      <c r="AF518" s="6">
        <f t="shared" si="259"/>
        <v>100</v>
      </c>
      <c r="AG518" s="6">
        <f t="shared" si="259"/>
        <v>99.999999999999986</v>
      </c>
    </row>
    <row r="519" spans="1:36" ht="15" customHeight="1" x14ac:dyDescent="0.15">
      <c r="B519" s="38" t="s">
        <v>83</v>
      </c>
      <c r="C519" s="78"/>
      <c r="D519" s="28"/>
      <c r="E519" s="29"/>
      <c r="F519" s="40">
        <v>20.017826540553834</v>
      </c>
      <c r="G519" s="40">
        <v>1.9684495072298791</v>
      </c>
      <c r="H519" s="40">
        <v>48.349688399482233</v>
      </c>
      <c r="I519" s="40">
        <v>29.965962561838175</v>
      </c>
      <c r="J519" s="40">
        <v>34.755031269381824</v>
      </c>
      <c r="K519" s="40">
        <v>1.9293360289052703</v>
      </c>
      <c r="X519" s="38" t="s">
        <v>83</v>
      </c>
      <c r="Y519" s="78"/>
      <c r="Z519" s="28"/>
      <c r="AA519" s="29"/>
      <c r="AB519" s="40">
        <f>K519</f>
        <v>1.9293360289052703</v>
      </c>
      <c r="AC519" s="40">
        <f>H519</f>
        <v>48.349688399482233</v>
      </c>
      <c r="AD519" s="40">
        <f>J519</f>
        <v>34.755031269381824</v>
      </c>
    </row>
    <row r="520" spans="1:36" ht="15" customHeight="1" x14ac:dyDescent="0.15">
      <c r="B520" s="62"/>
      <c r="C520" s="62"/>
      <c r="D520" s="45"/>
      <c r="E520" s="45"/>
      <c r="F520" s="108"/>
      <c r="G520" s="108"/>
      <c r="H520" s="108"/>
      <c r="I520" s="108"/>
      <c r="J520" s="108"/>
      <c r="K520" s="108"/>
      <c r="X520" s="62"/>
      <c r="Y520" s="62"/>
      <c r="Z520" s="45"/>
      <c r="AA520" s="45"/>
      <c r="AB520" s="108"/>
      <c r="AC520" s="108"/>
      <c r="AD520" s="108"/>
    </row>
    <row r="521" spans="1:36" ht="15" customHeight="1" x14ac:dyDescent="0.15">
      <c r="A521" s="1" t="s">
        <v>646</v>
      </c>
      <c r="B521" s="22"/>
      <c r="C521" s="22"/>
      <c r="H521" s="7"/>
      <c r="I521" s="7"/>
      <c r="K521" s="7"/>
      <c r="M521" s="7"/>
      <c r="X521" s="22"/>
      <c r="Y521" s="22"/>
    </row>
    <row r="522" spans="1:36" ht="13.7" customHeight="1" x14ac:dyDescent="0.15">
      <c r="B522" s="64"/>
      <c r="C522" s="33"/>
      <c r="D522" s="33"/>
      <c r="E522" s="33"/>
      <c r="F522" s="328"/>
      <c r="G522" s="329"/>
      <c r="H522" s="86" t="s">
        <v>2</v>
      </c>
      <c r="I522" s="86"/>
      <c r="J522" s="329"/>
      <c r="K522" s="329"/>
      <c r="L522" s="330"/>
      <c r="M522" s="329"/>
      <c r="N522" s="86" t="s">
        <v>3</v>
      </c>
      <c r="O522" s="86"/>
      <c r="P522" s="329"/>
      <c r="Q522" s="331"/>
      <c r="X522" s="64"/>
      <c r="Y522" s="33"/>
      <c r="Z522" s="33"/>
      <c r="AA522" s="33"/>
      <c r="AB522" s="79"/>
      <c r="AC522" s="83" t="s">
        <v>2</v>
      </c>
      <c r="AD522" s="86"/>
      <c r="AE522" s="103"/>
      <c r="AF522" s="83" t="s">
        <v>3</v>
      </c>
      <c r="AG522" s="84"/>
    </row>
    <row r="523" spans="1:36" ht="22.7" customHeight="1" x14ac:dyDescent="0.15">
      <c r="B523" s="34"/>
      <c r="C523" s="195"/>
      <c r="E523" s="75"/>
      <c r="F523" s="94" t="s">
        <v>389</v>
      </c>
      <c r="G523" s="94" t="s">
        <v>183</v>
      </c>
      <c r="H523" s="94" t="s">
        <v>184</v>
      </c>
      <c r="I523" s="94" t="s">
        <v>390</v>
      </c>
      <c r="J523" s="99" t="s">
        <v>186</v>
      </c>
      <c r="K523" s="94" t="s">
        <v>590</v>
      </c>
      <c r="L523" s="102" t="s">
        <v>389</v>
      </c>
      <c r="M523" s="94" t="s">
        <v>183</v>
      </c>
      <c r="N523" s="94" t="s">
        <v>184</v>
      </c>
      <c r="O523" s="94" t="s">
        <v>390</v>
      </c>
      <c r="P523" s="94" t="s">
        <v>186</v>
      </c>
      <c r="Q523" s="94" t="s">
        <v>590</v>
      </c>
      <c r="X523" s="34"/>
      <c r="Y523" s="195"/>
      <c r="AA523" s="75"/>
      <c r="AB523" s="94" t="s">
        <v>518</v>
      </c>
      <c r="AC523" s="94" t="s">
        <v>184</v>
      </c>
      <c r="AD523" s="99" t="s">
        <v>186</v>
      </c>
      <c r="AE523" s="102" t="s">
        <v>518</v>
      </c>
      <c r="AF523" s="94" t="s">
        <v>184</v>
      </c>
      <c r="AG523" s="94" t="s">
        <v>186</v>
      </c>
    </row>
    <row r="524" spans="1:36" ht="12" customHeight="1" x14ac:dyDescent="0.15">
      <c r="B524" s="35"/>
      <c r="C524" s="88"/>
      <c r="D524" s="36"/>
      <c r="E524" s="76"/>
      <c r="F524" s="37"/>
      <c r="G524" s="37"/>
      <c r="H524" s="37"/>
      <c r="I524" s="37"/>
      <c r="J524" s="66"/>
      <c r="K524" s="37"/>
      <c r="L524" s="104">
        <f t="shared" ref="L524:Q524" si="260">F$480</f>
        <v>1854</v>
      </c>
      <c r="M524" s="2">
        <f t="shared" si="260"/>
        <v>1019</v>
      </c>
      <c r="N524" s="2">
        <f t="shared" si="260"/>
        <v>835</v>
      </c>
      <c r="O524" s="2">
        <f t="shared" si="260"/>
        <v>1101</v>
      </c>
      <c r="P524" s="2">
        <f t="shared" si="260"/>
        <v>955</v>
      </c>
      <c r="Q524" s="2">
        <f t="shared" si="260"/>
        <v>1165</v>
      </c>
      <c r="X524" s="35"/>
      <c r="Y524" s="88"/>
      <c r="Z524" s="36"/>
      <c r="AA524" s="76"/>
      <c r="AB524" s="37"/>
      <c r="AC524" s="37"/>
      <c r="AD524" s="66"/>
      <c r="AE524" s="104">
        <f>Q524</f>
        <v>1165</v>
      </c>
      <c r="AF524" s="2">
        <f>N524</f>
        <v>835</v>
      </c>
      <c r="AG524" s="2">
        <f>P524</f>
        <v>955</v>
      </c>
    </row>
    <row r="525" spans="1:36" ht="15" customHeight="1" x14ac:dyDescent="0.15">
      <c r="B525" s="34" t="s">
        <v>165</v>
      </c>
      <c r="C525" s="195"/>
      <c r="F525" s="18">
        <v>30</v>
      </c>
      <c r="G525" s="18">
        <v>1</v>
      </c>
      <c r="H525" s="18">
        <v>29</v>
      </c>
      <c r="I525" s="18">
        <v>107</v>
      </c>
      <c r="J525" s="67">
        <v>105</v>
      </c>
      <c r="K525" s="18">
        <v>3</v>
      </c>
      <c r="L525" s="106">
        <f t="shared" ref="L525:L533" si="261">F525/L$524*100</f>
        <v>1.6181229773462782</v>
      </c>
      <c r="M525" s="24">
        <f t="shared" ref="M525:M533" si="262">G525/M$524*100</f>
        <v>9.8135426889106966E-2</v>
      </c>
      <c r="N525" s="4">
        <f t="shared" ref="N525:N533" si="263">H525/N$524*100</f>
        <v>3.4730538922155691</v>
      </c>
      <c r="O525" s="4">
        <f t="shared" ref="O525:O533" si="264">I525/O$524*100</f>
        <v>9.7184377838328793</v>
      </c>
      <c r="P525" s="4">
        <f t="shared" ref="P525:P533" si="265">J525/P$524*100</f>
        <v>10.99476439790576</v>
      </c>
      <c r="Q525" s="4">
        <f t="shared" ref="Q525:Q533" si="266">K525/Q$524*100</f>
        <v>0.25751072961373389</v>
      </c>
      <c r="R525" s="162"/>
      <c r="X525" s="34" t="s">
        <v>165</v>
      </c>
      <c r="Y525" s="195"/>
      <c r="AB525" s="18">
        <f t="shared" ref="AB525:AB533" si="267">K525</f>
        <v>3</v>
      </c>
      <c r="AC525" s="18">
        <f t="shared" ref="AC525:AC533" si="268">H525</f>
        <v>29</v>
      </c>
      <c r="AD525" s="67">
        <f t="shared" ref="AD525:AD533" si="269">J525</f>
        <v>105</v>
      </c>
      <c r="AE525" s="106">
        <f>Q525</f>
        <v>0.25751072961373389</v>
      </c>
      <c r="AF525" s="4">
        <f>N525</f>
        <v>3.4730538922155691</v>
      </c>
      <c r="AG525" s="4">
        <f>P525</f>
        <v>10.99476439790576</v>
      </c>
      <c r="AJ525" s="162"/>
    </row>
    <row r="526" spans="1:36" ht="15" customHeight="1" x14ac:dyDescent="0.15">
      <c r="B526" s="34" t="s">
        <v>525</v>
      </c>
      <c r="C526" s="195"/>
      <c r="F526" s="18">
        <v>337</v>
      </c>
      <c r="G526" s="18">
        <v>74</v>
      </c>
      <c r="H526" s="18">
        <v>263</v>
      </c>
      <c r="I526" s="18">
        <v>431</v>
      </c>
      <c r="J526" s="67">
        <v>410</v>
      </c>
      <c r="K526" s="18">
        <v>95</v>
      </c>
      <c r="L526" s="106">
        <f t="shared" si="261"/>
        <v>18.176914778856528</v>
      </c>
      <c r="M526" s="24">
        <f t="shared" si="262"/>
        <v>7.2620215897939158</v>
      </c>
      <c r="N526" s="4">
        <f t="shared" si="263"/>
        <v>31.49700598802395</v>
      </c>
      <c r="O526" s="4">
        <f t="shared" si="264"/>
        <v>39.146230699364217</v>
      </c>
      <c r="P526" s="4">
        <f t="shared" si="265"/>
        <v>42.931937172774873</v>
      </c>
      <c r="Q526" s="4">
        <f t="shared" si="266"/>
        <v>8.1545064377682408</v>
      </c>
      <c r="R526" s="162"/>
      <c r="X526" s="34" t="s">
        <v>525</v>
      </c>
      <c r="Y526" s="195"/>
      <c r="AB526" s="18">
        <f t="shared" si="267"/>
        <v>95</v>
      </c>
      <c r="AC526" s="18">
        <f t="shared" si="268"/>
        <v>263</v>
      </c>
      <c r="AD526" s="67">
        <f t="shared" si="269"/>
        <v>410</v>
      </c>
      <c r="AE526" s="106">
        <f t="shared" ref="AE526:AE533" si="270">Q526</f>
        <v>8.1545064377682408</v>
      </c>
      <c r="AF526" s="4">
        <f t="shared" ref="AF526:AF533" si="271">N526</f>
        <v>31.49700598802395</v>
      </c>
      <c r="AG526" s="4">
        <f t="shared" ref="AG526:AG533" si="272">P526</f>
        <v>42.931937172774873</v>
      </c>
      <c r="AJ526" s="162"/>
    </row>
    <row r="527" spans="1:36" ht="15" customHeight="1" x14ac:dyDescent="0.15">
      <c r="B527" s="34" t="s">
        <v>526</v>
      </c>
      <c r="C527" s="195"/>
      <c r="F527" s="18">
        <v>652</v>
      </c>
      <c r="G527" s="18">
        <v>437</v>
      </c>
      <c r="H527" s="18">
        <v>215</v>
      </c>
      <c r="I527" s="18">
        <v>239</v>
      </c>
      <c r="J527" s="67">
        <v>174</v>
      </c>
      <c r="K527" s="18">
        <v>502</v>
      </c>
      <c r="L527" s="106">
        <f t="shared" si="261"/>
        <v>35.167206040992447</v>
      </c>
      <c r="M527" s="24">
        <f t="shared" si="262"/>
        <v>42.885181550539748</v>
      </c>
      <c r="N527" s="4">
        <f t="shared" si="263"/>
        <v>25.748502994011975</v>
      </c>
      <c r="O527" s="4">
        <f t="shared" si="264"/>
        <v>21.707538601271573</v>
      </c>
      <c r="P527" s="4">
        <f t="shared" si="265"/>
        <v>18.219895287958117</v>
      </c>
      <c r="Q527" s="4">
        <f t="shared" si="266"/>
        <v>43.090128755364809</v>
      </c>
      <c r="R527" s="162"/>
      <c r="X527" s="34" t="s">
        <v>526</v>
      </c>
      <c r="Y527" s="195"/>
      <c r="AB527" s="18">
        <f t="shared" si="267"/>
        <v>502</v>
      </c>
      <c r="AC527" s="18">
        <f t="shared" si="268"/>
        <v>215</v>
      </c>
      <c r="AD527" s="67">
        <f t="shared" si="269"/>
        <v>174</v>
      </c>
      <c r="AE527" s="106">
        <f t="shared" si="270"/>
        <v>43.090128755364809</v>
      </c>
      <c r="AF527" s="4">
        <f t="shared" si="271"/>
        <v>25.748502994011975</v>
      </c>
      <c r="AG527" s="4">
        <f t="shared" si="272"/>
        <v>18.219895287958117</v>
      </c>
      <c r="AJ527" s="162"/>
    </row>
    <row r="528" spans="1:36" ht="15" customHeight="1" x14ac:dyDescent="0.15">
      <c r="B528" s="34" t="s">
        <v>527</v>
      </c>
      <c r="C528" s="195"/>
      <c r="F528" s="18">
        <v>305</v>
      </c>
      <c r="G528" s="18">
        <v>264</v>
      </c>
      <c r="H528" s="18">
        <v>41</v>
      </c>
      <c r="I528" s="18">
        <v>48</v>
      </c>
      <c r="J528" s="67">
        <v>27</v>
      </c>
      <c r="K528" s="18">
        <v>285</v>
      </c>
      <c r="L528" s="106">
        <f t="shared" si="261"/>
        <v>16.450916936353828</v>
      </c>
      <c r="M528" s="24">
        <f t="shared" si="262"/>
        <v>25.907752698724241</v>
      </c>
      <c r="N528" s="4">
        <f t="shared" si="263"/>
        <v>4.9101796407185629</v>
      </c>
      <c r="O528" s="4">
        <f t="shared" si="264"/>
        <v>4.3596730245231603</v>
      </c>
      <c r="P528" s="4">
        <f t="shared" si="265"/>
        <v>2.8272251308900525</v>
      </c>
      <c r="Q528" s="4">
        <f t="shared" si="266"/>
        <v>24.463519313304722</v>
      </c>
      <c r="R528" s="162"/>
      <c r="X528" s="34" t="s">
        <v>527</v>
      </c>
      <c r="Y528" s="195"/>
      <c r="AB528" s="18">
        <f t="shared" si="267"/>
        <v>285</v>
      </c>
      <c r="AC528" s="18">
        <f t="shared" si="268"/>
        <v>41</v>
      </c>
      <c r="AD528" s="67">
        <f t="shared" si="269"/>
        <v>27</v>
      </c>
      <c r="AE528" s="106">
        <f t="shared" si="270"/>
        <v>24.463519313304722</v>
      </c>
      <c r="AF528" s="4">
        <f t="shared" si="271"/>
        <v>4.9101796407185629</v>
      </c>
      <c r="AG528" s="4">
        <f t="shared" si="272"/>
        <v>2.8272251308900525</v>
      </c>
      <c r="AJ528" s="162"/>
    </row>
    <row r="529" spans="2:36" ht="15" customHeight="1" x14ac:dyDescent="0.15">
      <c r="B529" s="34" t="s">
        <v>528</v>
      </c>
      <c r="C529" s="195"/>
      <c r="F529" s="18">
        <v>98</v>
      </c>
      <c r="G529" s="18">
        <v>81</v>
      </c>
      <c r="H529" s="18">
        <v>17</v>
      </c>
      <c r="I529" s="18">
        <v>11</v>
      </c>
      <c r="J529" s="67">
        <v>6</v>
      </c>
      <c r="K529" s="18">
        <v>86</v>
      </c>
      <c r="L529" s="106">
        <f t="shared" si="261"/>
        <v>5.2858683926645087</v>
      </c>
      <c r="M529" s="24">
        <f t="shared" si="262"/>
        <v>7.9489695780176648</v>
      </c>
      <c r="N529" s="4">
        <f t="shared" si="263"/>
        <v>2.0359281437125749</v>
      </c>
      <c r="O529" s="4">
        <f t="shared" si="264"/>
        <v>0.99909173478655766</v>
      </c>
      <c r="P529" s="4">
        <f t="shared" si="265"/>
        <v>0.62827225130890052</v>
      </c>
      <c r="Q529" s="4">
        <f t="shared" si="266"/>
        <v>7.3819742489270386</v>
      </c>
      <c r="R529" s="162"/>
      <c r="X529" s="34" t="s">
        <v>528</v>
      </c>
      <c r="Y529" s="195"/>
      <c r="AB529" s="18">
        <f t="shared" si="267"/>
        <v>86</v>
      </c>
      <c r="AC529" s="18">
        <f t="shared" si="268"/>
        <v>17</v>
      </c>
      <c r="AD529" s="67">
        <f t="shared" si="269"/>
        <v>6</v>
      </c>
      <c r="AE529" s="106">
        <f t="shared" si="270"/>
        <v>7.3819742489270386</v>
      </c>
      <c r="AF529" s="4">
        <f t="shared" si="271"/>
        <v>2.0359281437125749</v>
      </c>
      <c r="AG529" s="4">
        <f t="shared" si="272"/>
        <v>0.62827225130890052</v>
      </c>
      <c r="AJ529" s="162"/>
    </row>
    <row r="530" spans="2:36" ht="15" customHeight="1" x14ac:dyDescent="0.15">
      <c r="B530" s="34" t="s">
        <v>529</v>
      </c>
      <c r="C530" s="195"/>
      <c r="F530" s="18">
        <v>34</v>
      </c>
      <c r="G530" s="18">
        <v>26</v>
      </c>
      <c r="H530" s="18">
        <v>8</v>
      </c>
      <c r="I530" s="18">
        <v>8</v>
      </c>
      <c r="J530" s="67">
        <v>2</v>
      </c>
      <c r="K530" s="18">
        <v>32</v>
      </c>
      <c r="L530" s="106">
        <f t="shared" si="261"/>
        <v>1.8338727076591153</v>
      </c>
      <c r="M530" s="24">
        <f t="shared" si="262"/>
        <v>2.5515210991167812</v>
      </c>
      <c r="N530" s="4">
        <f t="shared" si="263"/>
        <v>0.95808383233532934</v>
      </c>
      <c r="O530" s="4">
        <f t="shared" si="264"/>
        <v>0.72661217075386009</v>
      </c>
      <c r="P530" s="4">
        <f t="shared" si="265"/>
        <v>0.20942408376963353</v>
      </c>
      <c r="Q530" s="4">
        <f t="shared" si="266"/>
        <v>2.7467811158798283</v>
      </c>
      <c r="R530" s="162"/>
      <c r="X530" s="34" t="s">
        <v>529</v>
      </c>
      <c r="Y530" s="195"/>
      <c r="AB530" s="18">
        <f t="shared" si="267"/>
        <v>32</v>
      </c>
      <c r="AC530" s="18">
        <f t="shared" si="268"/>
        <v>8</v>
      </c>
      <c r="AD530" s="67">
        <f t="shared" si="269"/>
        <v>2</v>
      </c>
      <c r="AE530" s="106">
        <f t="shared" si="270"/>
        <v>2.7467811158798283</v>
      </c>
      <c r="AF530" s="4">
        <f t="shared" si="271"/>
        <v>0.95808383233532934</v>
      </c>
      <c r="AG530" s="4">
        <f t="shared" si="272"/>
        <v>0.20942408376963353</v>
      </c>
      <c r="AJ530" s="162"/>
    </row>
    <row r="531" spans="2:36" ht="15" customHeight="1" x14ac:dyDescent="0.15">
      <c r="B531" s="34" t="s">
        <v>531</v>
      </c>
      <c r="C531" s="195"/>
      <c r="F531" s="18">
        <v>43</v>
      </c>
      <c r="G531" s="18">
        <v>32</v>
      </c>
      <c r="H531" s="18">
        <v>11</v>
      </c>
      <c r="I531" s="18">
        <v>9</v>
      </c>
      <c r="J531" s="67">
        <v>7</v>
      </c>
      <c r="K531" s="18">
        <v>34</v>
      </c>
      <c r="L531" s="106">
        <f t="shared" si="261"/>
        <v>2.319309600862999</v>
      </c>
      <c r="M531" s="24">
        <f t="shared" si="262"/>
        <v>3.1403336604514229</v>
      </c>
      <c r="N531" s="4">
        <f t="shared" si="263"/>
        <v>1.3173652694610778</v>
      </c>
      <c r="O531" s="4">
        <f t="shared" si="264"/>
        <v>0.81743869209809261</v>
      </c>
      <c r="P531" s="4">
        <f t="shared" si="265"/>
        <v>0.73298429319371727</v>
      </c>
      <c r="Q531" s="4">
        <f t="shared" si="266"/>
        <v>2.9184549356223175</v>
      </c>
      <c r="R531" s="162"/>
      <c r="X531" s="34" t="s">
        <v>531</v>
      </c>
      <c r="Y531" s="195"/>
      <c r="AB531" s="18">
        <f t="shared" si="267"/>
        <v>34</v>
      </c>
      <c r="AC531" s="18">
        <f t="shared" si="268"/>
        <v>11</v>
      </c>
      <c r="AD531" s="67">
        <f t="shared" si="269"/>
        <v>7</v>
      </c>
      <c r="AE531" s="106">
        <f t="shared" si="270"/>
        <v>2.9184549356223175</v>
      </c>
      <c r="AF531" s="4">
        <f t="shared" si="271"/>
        <v>1.3173652694610778</v>
      </c>
      <c r="AG531" s="4">
        <f t="shared" si="272"/>
        <v>0.73298429319371727</v>
      </c>
      <c r="AJ531" s="162"/>
    </row>
    <row r="532" spans="2:36" ht="15" customHeight="1" x14ac:dyDescent="0.15">
      <c r="B532" s="34" t="s">
        <v>77</v>
      </c>
      <c r="C532" s="195"/>
      <c r="F532" s="18">
        <v>7</v>
      </c>
      <c r="G532" s="18">
        <v>6</v>
      </c>
      <c r="H532" s="18">
        <v>1</v>
      </c>
      <c r="I532" s="18">
        <v>3</v>
      </c>
      <c r="J532" s="67">
        <v>2</v>
      </c>
      <c r="K532" s="18">
        <v>7</v>
      </c>
      <c r="L532" s="106">
        <f t="shared" si="261"/>
        <v>0.37756202804746497</v>
      </c>
      <c r="M532" s="24">
        <f t="shared" si="262"/>
        <v>0.58881256133464177</v>
      </c>
      <c r="N532" s="4">
        <f t="shared" si="263"/>
        <v>0.11976047904191617</v>
      </c>
      <c r="O532" s="4">
        <f t="shared" si="264"/>
        <v>0.27247956403269752</v>
      </c>
      <c r="P532" s="4">
        <f t="shared" si="265"/>
        <v>0.20942408376963353</v>
      </c>
      <c r="Q532" s="4">
        <f t="shared" si="266"/>
        <v>0.60085836909871249</v>
      </c>
      <c r="R532" s="162"/>
      <c r="X532" s="34" t="s">
        <v>77</v>
      </c>
      <c r="Y532" s="195"/>
      <c r="AB532" s="18">
        <f t="shared" si="267"/>
        <v>7</v>
      </c>
      <c r="AC532" s="18">
        <f t="shared" si="268"/>
        <v>1</v>
      </c>
      <c r="AD532" s="67">
        <f t="shared" si="269"/>
        <v>2</v>
      </c>
      <c r="AE532" s="106">
        <f t="shared" si="270"/>
        <v>0.60085836909871249</v>
      </c>
      <c r="AF532" s="4">
        <f t="shared" si="271"/>
        <v>0.11976047904191617</v>
      </c>
      <c r="AG532" s="4">
        <f t="shared" si="272"/>
        <v>0.20942408376963353</v>
      </c>
      <c r="AJ532" s="162"/>
    </row>
    <row r="533" spans="2:36" ht="15" customHeight="1" x14ac:dyDescent="0.15">
      <c r="B533" s="34" t="s">
        <v>141</v>
      </c>
      <c r="C533" s="195"/>
      <c r="D533" s="36"/>
      <c r="E533" s="36"/>
      <c r="F533" s="19">
        <v>348</v>
      </c>
      <c r="G533" s="19">
        <v>98</v>
      </c>
      <c r="H533" s="19">
        <v>250</v>
      </c>
      <c r="I533" s="19">
        <v>245</v>
      </c>
      <c r="J533" s="72">
        <v>222</v>
      </c>
      <c r="K533" s="19">
        <v>121</v>
      </c>
      <c r="L533" s="110">
        <f t="shared" si="261"/>
        <v>18.770226537216828</v>
      </c>
      <c r="M533" s="26">
        <f t="shared" si="262"/>
        <v>9.6172718351324828</v>
      </c>
      <c r="N533" s="5">
        <f t="shared" si="263"/>
        <v>29.940119760479039</v>
      </c>
      <c r="O533" s="5">
        <f t="shared" si="264"/>
        <v>22.252497729336966</v>
      </c>
      <c r="P533" s="5">
        <f t="shared" si="265"/>
        <v>23.246073298429319</v>
      </c>
      <c r="Q533" s="5">
        <f t="shared" si="266"/>
        <v>10.386266094420602</v>
      </c>
      <c r="R533" s="162"/>
      <c r="X533" s="34" t="s">
        <v>141</v>
      </c>
      <c r="Y533" s="195"/>
      <c r="Z533" s="36"/>
      <c r="AA533" s="36"/>
      <c r="AB533" s="19">
        <f t="shared" si="267"/>
        <v>121</v>
      </c>
      <c r="AC533" s="19">
        <f t="shared" si="268"/>
        <v>250</v>
      </c>
      <c r="AD533" s="72">
        <f t="shared" si="269"/>
        <v>222</v>
      </c>
      <c r="AE533" s="110">
        <f t="shared" si="270"/>
        <v>10.386266094420602</v>
      </c>
      <c r="AF533" s="5">
        <f t="shared" si="271"/>
        <v>29.940119760479039</v>
      </c>
      <c r="AG533" s="5">
        <f t="shared" si="272"/>
        <v>23.246073298429319</v>
      </c>
      <c r="AJ533" s="162"/>
    </row>
    <row r="534" spans="2:36" ht="15" customHeight="1" x14ac:dyDescent="0.15">
      <c r="B534" s="38" t="s">
        <v>1</v>
      </c>
      <c r="C534" s="78"/>
      <c r="D534" s="28"/>
      <c r="E534" s="29"/>
      <c r="F534" s="39">
        <f t="shared" ref="F534:Q534" si="273">SUM(F525:F533)</f>
        <v>1854</v>
      </c>
      <c r="G534" s="39">
        <f t="shared" si="273"/>
        <v>1019</v>
      </c>
      <c r="H534" s="39">
        <f t="shared" si="273"/>
        <v>835</v>
      </c>
      <c r="I534" s="39">
        <f t="shared" si="273"/>
        <v>1101</v>
      </c>
      <c r="J534" s="68">
        <f t="shared" si="273"/>
        <v>955</v>
      </c>
      <c r="K534" s="39">
        <f t="shared" si="273"/>
        <v>1165</v>
      </c>
      <c r="L534" s="107">
        <f t="shared" si="273"/>
        <v>100</v>
      </c>
      <c r="M534" s="25">
        <f t="shared" si="273"/>
        <v>100.00000000000001</v>
      </c>
      <c r="N534" s="6">
        <f t="shared" si="273"/>
        <v>100</v>
      </c>
      <c r="O534" s="6">
        <f t="shared" si="273"/>
        <v>99.999999999999986</v>
      </c>
      <c r="P534" s="6">
        <f t="shared" si="273"/>
        <v>100.00000000000003</v>
      </c>
      <c r="Q534" s="6">
        <f t="shared" si="273"/>
        <v>100.00000000000001</v>
      </c>
      <c r="X534" s="38" t="s">
        <v>1</v>
      </c>
      <c r="Y534" s="78"/>
      <c r="Z534" s="28"/>
      <c r="AA534" s="29"/>
      <c r="AB534" s="39">
        <f t="shared" ref="AB534:AG534" si="274">SUM(AB525:AB533)</f>
        <v>1165</v>
      </c>
      <c r="AC534" s="39">
        <f t="shared" si="274"/>
        <v>835</v>
      </c>
      <c r="AD534" s="68">
        <f t="shared" si="274"/>
        <v>955</v>
      </c>
      <c r="AE534" s="107">
        <f t="shared" si="274"/>
        <v>100.00000000000001</v>
      </c>
      <c r="AF534" s="6">
        <f t="shared" si="274"/>
        <v>100</v>
      </c>
      <c r="AG534" s="6">
        <f t="shared" si="274"/>
        <v>100.00000000000003</v>
      </c>
    </row>
    <row r="535" spans="2:36" ht="15" customHeight="1" x14ac:dyDescent="0.15">
      <c r="B535" s="38" t="s">
        <v>99</v>
      </c>
      <c r="C535" s="78"/>
      <c r="D535" s="28"/>
      <c r="E535" s="29"/>
      <c r="F535" s="40">
        <v>2.3273572377158036</v>
      </c>
      <c r="G535" s="40">
        <v>2.7057546145494027</v>
      </c>
      <c r="H535" s="40">
        <v>1.7316239316239317</v>
      </c>
      <c r="I535" s="40">
        <v>1.441588785046729</v>
      </c>
      <c r="J535" s="40">
        <v>1.2878581173260573</v>
      </c>
      <c r="K535" s="40">
        <v>2.6647509578544062</v>
      </c>
      <c r="X535" s="38" t="s">
        <v>99</v>
      </c>
      <c r="Y535" s="78"/>
      <c r="Z535" s="28"/>
      <c r="AA535" s="29"/>
      <c r="AB535" s="40">
        <f>K535</f>
        <v>2.6647509578544062</v>
      </c>
      <c r="AC535" s="40">
        <f>H535</f>
        <v>1.7316239316239317</v>
      </c>
      <c r="AD535" s="40">
        <f>J535</f>
        <v>1.2878581173260573</v>
      </c>
    </row>
    <row r="536" spans="2:36" ht="15" customHeight="1" x14ac:dyDescent="0.15">
      <c r="B536" s="38" t="s">
        <v>100</v>
      </c>
      <c r="C536" s="78"/>
      <c r="D536" s="28"/>
      <c r="E536" s="29"/>
      <c r="F536" s="47">
        <v>18</v>
      </c>
      <c r="G536" s="47">
        <v>18</v>
      </c>
      <c r="H536" s="47">
        <v>10</v>
      </c>
      <c r="I536" s="47">
        <v>11</v>
      </c>
      <c r="J536" s="47">
        <v>11</v>
      </c>
      <c r="K536" s="47">
        <v>18</v>
      </c>
      <c r="X536" s="38" t="s">
        <v>100</v>
      </c>
      <c r="Y536" s="78"/>
      <c r="Z536" s="28"/>
      <c r="AA536" s="29"/>
      <c r="AB536" s="47">
        <f>K536</f>
        <v>18</v>
      </c>
      <c r="AC536" s="47">
        <f>H536</f>
        <v>10</v>
      </c>
      <c r="AD536" s="47">
        <f>J536</f>
        <v>11</v>
      </c>
    </row>
    <row r="537" spans="2:36" ht="15" customHeight="1" x14ac:dyDescent="0.15">
      <c r="B537" s="85" t="s">
        <v>134</v>
      </c>
      <c r="C537" s="85"/>
      <c r="H537" s="7"/>
      <c r="I537" s="7"/>
      <c r="K537" s="7"/>
      <c r="M537" s="7"/>
      <c r="X537" s="85" t="s">
        <v>134</v>
      </c>
      <c r="Y537" s="85"/>
      <c r="AI537" s="31"/>
    </row>
    <row r="538" spans="2:36" ht="13.7" customHeight="1" x14ac:dyDescent="0.15">
      <c r="B538" s="64"/>
      <c r="C538" s="33"/>
      <c r="D538" s="33"/>
      <c r="E538" s="33"/>
      <c r="F538" s="328"/>
      <c r="G538" s="329"/>
      <c r="H538" s="86" t="s">
        <v>2</v>
      </c>
      <c r="I538" s="86"/>
      <c r="J538" s="329"/>
      <c r="K538" s="329"/>
      <c r="L538" s="330"/>
      <c r="M538" s="329"/>
      <c r="N538" s="86" t="s">
        <v>3</v>
      </c>
      <c r="O538" s="86"/>
      <c r="P538" s="329"/>
      <c r="Q538" s="331"/>
      <c r="X538" s="64"/>
      <c r="Y538" s="33"/>
      <c r="Z538" s="33"/>
      <c r="AA538" s="33"/>
      <c r="AB538" s="79"/>
      <c r="AC538" s="83" t="s">
        <v>2</v>
      </c>
      <c r="AD538" s="86"/>
      <c r="AE538" s="103"/>
      <c r="AF538" s="83" t="s">
        <v>3</v>
      </c>
      <c r="AG538" s="84"/>
    </row>
    <row r="539" spans="2:36" ht="22.7" customHeight="1" x14ac:dyDescent="0.15">
      <c r="B539" s="34"/>
      <c r="C539" s="195"/>
      <c r="E539" s="75"/>
      <c r="F539" s="94" t="s">
        <v>389</v>
      </c>
      <c r="G539" s="94" t="s">
        <v>183</v>
      </c>
      <c r="H539" s="94" t="s">
        <v>184</v>
      </c>
      <c r="I539" s="94" t="s">
        <v>390</v>
      </c>
      <c r="J539" s="99" t="s">
        <v>186</v>
      </c>
      <c r="K539" s="94" t="s">
        <v>590</v>
      </c>
      <c r="L539" s="102" t="s">
        <v>389</v>
      </c>
      <c r="M539" s="94" t="s">
        <v>183</v>
      </c>
      <c r="N539" s="94" t="s">
        <v>184</v>
      </c>
      <c r="O539" s="94" t="s">
        <v>390</v>
      </c>
      <c r="P539" s="94" t="s">
        <v>186</v>
      </c>
      <c r="Q539" s="94" t="s">
        <v>590</v>
      </c>
      <c r="X539" s="34"/>
      <c r="Y539" s="195"/>
      <c r="AA539" s="75"/>
      <c r="AB539" s="94" t="s">
        <v>518</v>
      </c>
      <c r="AC539" s="94" t="s">
        <v>184</v>
      </c>
      <c r="AD539" s="99" t="s">
        <v>186</v>
      </c>
      <c r="AE539" s="102" t="s">
        <v>518</v>
      </c>
      <c r="AF539" s="94" t="s">
        <v>184</v>
      </c>
      <c r="AG539" s="94" t="s">
        <v>186</v>
      </c>
    </row>
    <row r="540" spans="2:36" ht="12" customHeight="1" x14ac:dyDescent="0.15">
      <c r="B540" s="35"/>
      <c r="C540" s="88"/>
      <c r="D540" s="36"/>
      <c r="E540" s="76"/>
      <c r="F540" s="37"/>
      <c r="G540" s="37"/>
      <c r="H540" s="37"/>
      <c r="I540" s="37"/>
      <c r="J540" s="66"/>
      <c r="K540" s="37"/>
      <c r="L540" s="104">
        <f t="shared" ref="L540:Q540" si="275">F$480</f>
        <v>1854</v>
      </c>
      <c r="M540" s="2">
        <f t="shared" si="275"/>
        <v>1019</v>
      </c>
      <c r="N540" s="2">
        <f t="shared" si="275"/>
        <v>835</v>
      </c>
      <c r="O540" s="2">
        <f t="shared" si="275"/>
        <v>1101</v>
      </c>
      <c r="P540" s="2">
        <f t="shared" si="275"/>
        <v>955</v>
      </c>
      <c r="Q540" s="2">
        <f t="shared" si="275"/>
        <v>1165</v>
      </c>
      <c r="X540" s="35"/>
      <c r="Y540" s="88"/>
      <c r="Z540" s="36"/>
      <c r="AA540" s="76"/>
      <c r="AB540" s="37"/>
      <c r="AC540" s="37"/>
      <c r="AD540" s="66"/>
      <c r="AE540" s="104">
        <f>Q540</f>
        <v>1165</v>
      </c>
      <c r="AF540" s="2">
        <f>N540</f>
        <v>835</v>
      </c>
      <c r="AG540" s="2">
        <f>P540</f>
        <v>955</v>
      </c>
    </row>
    <row r="541" spans="2:36" ht="15" customHeight="1" x14ac:dyDescent="0.15">
      <c r="B541" s="34" t="s">
        <v>165</v>
      </c>
      <c r="C541" s="195"/>
      <c r="F541" s="18">
        <v>30</v>
      </c>
      <c r="G541" s="18">
        <v>1</v>
      </c>
      <c r="H541" s="18">
        <v>29</v>
      </c>
      <c r="I541" s="18">
        <v>107</v>
      </c>
      <c r="J541" s="67">
        <v>105</v>
      </c>
      <c r="K541" s="18">
        <v>3</v>
      </c>
      <c r="L541" s="106">
        <f>F541/L$540*100</f>
        <v>1.6181229773462782</v>
      </c>
      <c r="M541" s="24">
        <f t="shared" ref="M541:Q549" si="276">G541/M$540*100</f>
        <v>9.8135426889106966E-2</v>
      </c>
      <c r="N541" s="4">
        <f t="shared" si="276"/>
        <v>3.4730538922155691</v>
      </c>
      <c r="O541" s="4">
        <f t="shared" si="276"/>
        <v>9.7184377838328793</v>
      </c>
      <c r="P541" s="4">
        <f t="shared" si="276"/>
        <v>10.99476439790576</v>
      </c>
      <c r="Q541" s="4">
        <f t="shared" si="276"/>
        <v>0.25751072961373389</v>
      </c>
      <c r="R541" s="162"/>
      <c r="X541" s="34" t="s">
        <v>165</v>
      </c>
      <c r="Y541" s="195"/>
      <c r="AB541" s="18">
        <f t="shared" ref="AB541:AB549" si="277">K541</f>
        <v>3</v>
      </c>
      <c r="AC541" s="18">
        <f t="shared" ref="AC541:AC549" si="278">H541</f>
        <v>29</v>
      </c>
      <c r="AD541" s="67">
        <f t="shared" ref="AD541:AD549" si="279">J541</f>
        <v>105</v>
      </c>
      <c r="AE541" s="106">
        <f>Q541</f>
        <v>0.25751072961373389</v>
      </c>
      <c r="AF541" s="4">
        <f>N541</f>
        <v>3.4730538922155691</v>
      </c>
      <c r="AG541" s="4">
        <f>P541</f>
        <v>10.99476439790576</v>
      </c>
      <c r="AJ541" s="162"/>
    </row>
    <row r="542" spans="2:36" ht="15" customHeight="1" x14ac:dyDescent="0.15">
      <c r="B542" s="34" t="s">
        <v>535</v>
      </c>
      <c r="C542" s="195"/>
      <c r="F542" s="18">
        <v>404</v>
      </c>
      <c r="G542" s="18">
        <v>275</v>
      </c>
      <c r="H542" s="18">
        <v>129</v>
      </c>
      <c r="I542" s="18">
        <v>410</v>
      </c>
      <c r="J542" s="67">
        <v>349</v>
      </c>
      <c r="K542" s="18">
        <v>336</v>
      </c>
      <c r="L542" s="106">
        <f t="shared" ref="L542:L549" si="280">F542/L$540*100</f>
        <v>21.790722761596548</v>
      </c>
      <c r="M542" s="24">
        <f t="shared" si="276"/>
        <v>26.987242394504417</v>
      </c>
      <c r="N542" s="4">
        <f t="shared" si="276"/>
        <v>15.449101796407186</v>
      </c>
      <c r="O542" s="4">
        <f t="shared" si="276"/>
        <v>37.23887375113533</v>
      </c>
      <c r="P542" s="4">
        <f t="shared" si="276"/>
        <v>36.544502617801044</v>
      </c>
      <c r="Q542" s="4">
        <f t="shared" si="276"/>
        <v>28.841201716738198</v>
      </c>
      <c r="R542" s="162"/>
      <c r="X542" s="34" t="s">
        <v>535</v>
      </c>
      <c r="Y542" s="195"/>
      <c r="AB542" s="18">
        <f t="shared" si="277"/>
        <v>336</v>
      </c>
      <c r="AC542" s="18">
        <f t="shared" si="278"/>
        <v>129</v>
      </c>
      <c r="AD542" s="67">
        <f t="shared" si="279"/>
        <v>349</v>
      </c>
      <c r="AE542" s="106">
        <f t="shared" ref="AE542:AE549" si="281">Q542</f>
        <v>28.841201716738198</v>
      </c>
      <c r="AF542" s="4">
        <f t="shared" ref="AF542:AF549" si="282">N542</f>
        <v>15.449101796407186</v>
      </c>
      <c r="AG542" s="4">
        <f t="shared" ref="AG542:AG549" si="283">P542</f>
        <v>36.544502617801044</v>
      </c>
      <c r="AJ542" s="162"/>
    </row>
    <row r="543" spans="2:36" ht="15" customHeight="1" x14ac:dyDescent="0.15">
      <c r="B543" s="34" t="s">
        <v>550</v>
      </c>
      <c r="C543" s="195"/>
      <c r="F543" s="18">
        <v>598</v>
      </c>
      <c r="G543" s="18">
        <v>419</v>
      </c>
      <c r="H543" s="18">
        <v>179</v>
      </c>
      <c r="I543" s="18">
        <v>159</v>
      </c>
      <c r="J543" s="67">
        <v>126</v>
      </c>
      <c r="K543" s="18">
        <v>452</v>
      </c>
      <c r="L543" s="106">
        <f t="shared" si="280"/>
        <v>32.254584681769153</v>
      </c>
      <c r="M543" s="24">
        <f t="shared" si="276"/>
        <v>41.118743866535816</v>
      </c>
      <c r="N543" s="4">
        <f t="shared" si="276"/>
        <v>21.437125748502993</v>
      </c>
      <c r="O543" s="4">
        <f t="shared" si="276"/>
        <v>14.441416893732969</v>
      </c>
      <c r="P543" s="4">
        <f t="shared" si="276"/>
        <v>13.193717277486911</v>
      </c>
      <c r="Q543" s="4">
        <f t="shared" si="276"/>
        <v>38.798283261802574</v>
      </c>
      <c r="R543" s="162"/>
      <c r="X543" s="34" t="s">
        <v>550</v>
      </c>
      <c r="Y543" s="195"/>
      <c r="AB543" s="18">
        <f t="shared" si="277"/>
        <v>452</v>
      </c>
      <c r="AC543" s="18">
        <f t="shared" si="278"/>
        <v>179</v>
      </c>
      <c r="AD543" s="67">
        <f t="shared" si="279"/>
        <v>126</v>
      </c>
      <c r="AE543" s="106">
        <f t="shared" si="281"/>
        <v>38.798283261802574</v>
      </c>
      <c r="AF543" s="4">
        <f t="shared" si="282"/>
        <v>21.437125748502993</v>
      </c>
      <c r="AG543" s="4">
        <f t="shared" si="283"/>
        <v>13.193717277486911</v>
      </c>
      <c r="AJ543" s="162"/>
    </row>
    <row r="544" spans="2:36" ht="15" customHeight="1" x14ac:dyDescent="0.15">
      <c r="B544" s="34" t="s">
        <v>551</v>
      </c>
      <c r="C544" s="195"/>
      <c r="F544" s="18">
        <v>248</v>
      </c>
      <c r="G544" s="18">
        <v>171</v>
      </c>
      <c r="H544" s="18">
        <v>77</v>
      </c>
      <c r="I544" s="18">
        <v>80</v>
      </c>
      <c r="J544" s="67">
        <v>65</v>
      </c>
      <c r="K544" s="18">
        <v>186</v>
      </c>
      <c r="L544" s="106">
        <f t="shared" si="280"/>
        <v>13.376483279395901</v>
      </c>
      <c r="M544" s="24">
        <f t="shared" si="276"/>
        <v>16.78115799803729</v>
      </c>
      <c r="N544" s="4">
        <f t="shared" si="276"/>
        <v>9.2215568862275443</v>
      </c>
      <c r="O544" s="4">
        <f t="shared" si="276"/>
        <v>7.266121707538602</v>
      </c>
      <c r="P544" s="4">
        <f t="shared" si="276"/>
        <v>6.8062827225130889</v>
      </c>
      <c r="Q544" s="4">
        <f t="shared" si="276"/>
        <v>15.965665236051501</v>
      </c>
      <c r="R544" s="162"/>
      <c r="X544" s="34" t="s">
        <v>551</v>
      </c>
      <c r="Y544" s="195"/>
      <c r="AB544" s="18">
        <f t="shared" si="277"/>
        <v>186</v>
      </c>
      <c r="AC544" s="18">
        <f t="shared" si="278"/>
        <v>77</v>
      </c>
      <c r="AD544" s="67">
        <f t="shared" si="279"/>
        <v>65</v>
      </c>
      <c r="AE544" s="106">
        <f t="shared" si="281"/>
        <v>15.965665236051501</v>
      </c>
      <c r="AF544" s="4">
        <f t="shared" si="282"/>
        <v>9.2215568862275443</v>
      </c>
      <c r="AG544" s="4">
        <f t="shared" si="283"/>
        <v>6.8062827225130889</v>
      </c>
      <c r="AJ544" s="162"/>
    </row>
    <row r="545" spans="1:36" ht="15" customHeight="1" x14ac:dyDescent="0.15">
      <c r="B545" s="34" t="s">
        <v>552</v>
      </c>
      <c r="C545" s="195"/>
      <c r="F545" s="18">
        <v>58</v>
      </c>
      <c r="G545" s="18">
        <v>21</v>
      </c>
      <c r="H545" s="18">
        <v>37</v>
      </c>
      <c r="I545" s="18">
        <v>33</v>
      </c>
      <c r="J545" s="67">
        <v>31</v>
      </c>
      <c r="K545" s="18">
        <v>23</v>
      </c>
      <c r="L545" s="106">
        <f t="shared" si="280"/>
        <v>3.1283710895361381</v>
      </c>
      <c r="M545" s="24">
        <f t="shared" si="276"/>
        <v>2.0608439646712462</v>
      </c>
      <c r="N545" s="4">
        <f t="shared" si="276"/>
        <v>4.431137724550898</v>
      </c>
      <c r="O545" s="4">
        <f t="shared" si="276"/>
        <v>2.9972752043596729</v>
      </c>
      <c r="P545" s="4">
        <f t="shared" si="276"/>
        <v>3.2460732984293195</v>
      </c>
      <c r="Q545" s="4">
        <f t="shared" si="276"/>
        <v>1.9742489270386268</v>
      </c>
      <c r="R545" s="162"/>
      <c r="X545" s="34" t="s">
        <v>552</v>
      </c>
      <c r="Y545" s="195"/>
      <c r="AB545" s="18">
        <f t="shared" si="277"/>
        <v>23</v>
      </c>
      <c r="AC545" s="18">
        <f t="shared" si="278"/>
        <v>37</v>
      </c>
      <c r="AD545" s="67">
        <f t="shared" si="279"/>
        <v>31</v>
      </c>
      <c r="AE545" s="106">
        <f t="shared" si="281"/>
        <v>1.9742489270386268</v>
      </c>
      <c r="AF545" s="4">
        <f t="shared" si="282"/>
        <v>4.431137724550898</v>
      </c>
      <c r="AG545" s="4">
        <f t="shared" si="283"/>
        <v>3.2460732984293195</v>
      </c>
      <c r="AJ545" s="162"/>
    </row>
    <row r="546" spans="1:36" ht="15" customHeight="1" x14ac:dyDescent="0.15">
      <c r="B546" s="34" t="s">
        <v>553</v>
      </c>
      <c r="C546" s="195"/>
      <c r="F546" s="18">
        <v>76</v>
      </c>
      <c r="G546" s="18">
        <v>19</v>
      </c>
      <c r="H546" s="18">
        <v>57</v>
      </c>
      <c r="I546" s="18">
        <v>24</v>
      </c>
      <c r="J546" s="67">
        <v>18</v>
      </c>
      <c r="K546" s="18">
        <v>25</v>
      </c>
      <c r="L546" s="106">
        <f t="shared" si="280"/>
        <v>4.0992448759439055</v>
      </c>
      <c r="M546" s="24">
        <f t="shared" si="276"/>
        <v>1.8645731108930326</v>
      </c>
      <c r="N546" s="4">
        <f t="shared" si="276"/>
        <v>6.8263473053892216</v>
      </c>
      <c r="O546" s="4">
        <f t="shared" si="276"/>
        <v>2.1798365122615802</v>
      </c>
      <c r="P546" s="4">
        <f t="shared" si="276"/>
        <v>1.8848167539267016</v>
      </c>
      <c r="Q546" s="4">
        <f t="shared" si="276"/>
        <v>2.1459227467811157</v>
      </c>
      <c r="R546" s="162"/>
      <c r="X546" s="34" t="s">
        <v>553</v>
      </c>
      <c r="Y546" s="195"/>
      <c r="AB546" s="18">
        <f t="shared" si="277"/>
        <v>25</v>
      </c>
      <c r="AC546" s="18">
        <f t="shared" si="278"/>
        <v>57</v>
      </c>
      <c r="AD546" s="67">
        <f t="shared" si="279"/>
        <v>18</v>
      </c>
      <c r="AE546" s="106">
        <f t="shared" si="281"/>
        <v>2.1459227467811157</v>
      </c>
      <c r="AF546" s="4">
        <f t="shared" si="282"/>
        <v>6.8263473053892216</v>
      </c>
      <c r="AG546" s="4">
        <f t="shared" si="283"/>
        <v>1.8848167539267016</v>
      </c>
      <c r="AJ546" s="162"/>
    </row>
    <row r="547" spans="1:36" ht="15" customHeight="1" x14ac:dyDescent="0.15">
      <c r="B547" s="34" t="s">
        <v>76</v>
      </c>
      <c r="C547" s="195"/>
      <c r="F547" s="18">
        <v>46</v>
      </c>
      <c r="G547" s="18">
        <v>7</v>
      </c>
      <c r="H547" s="18">
        <v>39</v>
      </c>
      <c r="I547" s="18">
        <v>23</v>
      </c>
      <c r="J547" s="67">
        <v>23</v>
      </c>
      <c r="K547" s="18">
        <v>7</v>
      </c>
      <c r="L547" s="106">
        <f t="shared" si="280"/>
        <v>2.4811218985976269</v>
      </c>
      <c r="M547" s="24">
        <f t="shared" si="276"/>
        <v>0.6869479882237487</v>
      </c>
      <c r="N547" s="4">
        <f t="shared" si="276"/>
        <v>4.6706586826347305</v>
      </c>
      <c r="O547" s="4">
        <f t="shared" si="276"/>
        <v>2.0890099909173476</v>
      </c>
      <c r="P547" s="4">
        <f t="shared" si="276"/>
        <v>2.408376963350785</v>
      </c>
      <c r="Q547" s="4">
        <f t="shared" si="276"/>
        <v>0.60085836909871249</v>
      </c>
      <c r="R547" s="162"/>
      <c r="X547" s="34" t="s">
        <v>76</v>
      </c>
      <c r="Y547" s="195"/>
      <c r="AB547" s="18">
        <f t="shared" si="277"/>
        <v>7</v>
      </c>
      <c r="AC547" s="18">
        <f t="shared" si="278"/>
        <v>39</v>
      </c>
      <c r="AD547" s="67">
        <f t="shared" si="279"/>
        <v>23</v>
      </c>
      <c r="AE547" s="106">
        <f t="shared" si="281"/>
        <v>0.60085836909871249</v>
      </c>
      <c r="AF547" s="4">
        <f t="shared" si="282"/>
        <v>4.6706586826347305</v>
      </c>
      <c r="AG547" s="4">
        <f t="shared" si="283"/>
        <v>2.408376963350785</v>
      </c>
      <c r="AJ547" s="162"/>
    </row>
    <row r="548" spans="1:36" ht="15" customHeight="1" x14ac:dyDescent="0.15">
      <c r="B548" s="34" t="s">
        <v>77</v>
      </c>
      <c r="C548" s="195"/>
      <c r="F548" s="18">
        <v>42</v>
      </c>
      <c r="G548" s="18">
        <v>6</v>
      </c>
      <c r="H548" s="18">
        <v>36</v>
      </c>
      <c r="I548" s="18">
        <v>10</v>
      </c>
      <c r="J548" s="67">
        <v>8</v>
      </c>
      <c r="K548" s="18">
        <v>8</v>
      </c>
      <c r="L548" s="106">
        <f t="shared" si="280"/>
        <v>2.2653721682847898</v>
      </c>
      <c r="M548" s="24">
        <f t="shared" si="276"/>
        <v>0.58881256133464177</v>
      </c>
      <c r="N548" s="4">
        <f t="shared" si="276"/>
        <v>4.3113772455089823</v>
      </c>
      <c r="O548" s="4">
        <f t="shared" si="276"/>
        <v>0.90826521344232525</v>
      </c>
      <c r="P548" s="4">
        <f t="shared" si="276"/>
        <v>0.83769633507853414</v>
      </c>
      <c r="Q548" s="4">
        <f t="shared" si="276"/>
        <v>0.68669527896995708</v>
      </c>
      <c r="R548" s="162"/>
      <c r="X548" s="34" t="s">
        <v>77</v>
      </c>
      <c r="Y548" s="195"/>
      <c r="AB548" s="18">
        <f t="shared" si="277"/>
        <v>8</v>
      </c>
      <c r="AC548" s="18">
        <f t="shared" si="278"/>
        <v>36</v>
      </c>
      <c r="AD548" s="67">
        <f t="shared" si="279"/>
        <v>8</v>
      </c>
      <c r="AE548" s="106">
        <f t="shared" si="281"/>
        <v>0.68669527896995708</v>
      </c>
      <c r="AF548" s="4">
        <f t="shared" si="282"/>
        <v>4.3113772455089823</v>
      </c>
      <c r="AG548" s="4">
        <f t="shared" si="283"/>
        <v>0.83769633507853414</v>
      </c>
      <c r="AJ548" s="162"/>
    </row>
    <row r="549" spans="1:36" ht="15" customHeight="1" x14ac:dyDescent="0.15">
      <c r="B549" s="34" t="s">
        <v>141</v>
      </c>
      <c r="C549" s="195"/>
      <c r="D549" s="36"/>
      <c r="E549" s="36"/>
      <c r="F549" s="19">
        <v>352</v>
      </c>
      <c r="G549" s="19">
        <v>100</v>
      </c>
      <c r="H549" s="19">
        <v>252</v>
      </c>
      <c r="I549" s="19">
        <v>255</v>
      </c>
      <c r="J549" s="72">
        <v>230</v>
      </c>
      <c r="K549" s="19">
        <v>125</v>
      </c>
      <c r="L549" s="110">
        <f t="shared" si="280"/>
        <v>18.985976267529665</v>
      </c>
      <c r="M549" s="26">
        <f t="shared" si="276"/>
        <v>9.8135426889106974</v>
      </c>
      <c r="N549" s="5">
        <f t="shared" si="276"/>
        <v>30.179640718562872</v>
      </c>
      <c r="O549" s="5">
        <f t="shared" si="276"/>
        <v>23.160762942779293</v>
      </c>
      <c r="P549" s="5">
        <f t="shared" si="276"/>
        <v>24.083769633507853</v>
      </c>
      <c r="Q549" s="5">
        <f t="shared" si="276"/>
        <v>10.72961373390558</v>
      </c>
      <c r="R549" s="162"/>
      <c r="X549" s="34" t="s">
        <v>141</v>
      </c>
      <c r="Y549" s="195"/>
      <c r="Z549" s="36"/>
      <c r="AA549" s="36"/>
      <c r="AB549" s="19">
        <f t="shared" si="277"/>
        <v>125</v>
      </c>
      <c r="AC549" s="19">
        <f t="shared" si="278"/>
        <v>252</v>
      </c>
      <c r="AD549" s="72">
        <f t="shared" si="279"/>
        <v>230</v>
      </c>
      <c r="AE549" s="110">
        <f t="shared" si="281"/>
        <v>10.72961373390558</v>
      </c>
      <c r="AF549" s="5">
        <f t="shared" si="282"/>
        <v>30.179640718562872</v>
      </c>
      <c r="AG549" s="5">
        <f t="shared" si="283"/>
        <v>24.083769633507853</v>
      </c>
      <c r="AJ549" s="162"/>
    </row>
    <row r="550" spans="1:36" ht="15" customHeight="1" x14ac:dyDescent="0.15">
      <c r="B550" s="38" t="s">
        <v>1</v>
      </c>
      <c r="C550" s="78"/>
      <c r="D550" s="28"/>
      <c r="E550" s="29"/>
      <c r="F550" s="39">
        <f t="shared" ref="F550:Q550" si="284">SUM(F541:F549)</f>
        <v>1854</v>
      </c>
      <c r="G550" s="39">
        <f t="shared" si="284"/>
        <v>1019</v>
      </c>
      <c r="H550" s="39">
        <f t="shared" si="284"/>
        <v>835</v>
      </c>
      <c r="I550" s="39">
        <f t="shared" si="284"/>
        <v>1101</v>
      </c>
      <c r="J550" s="68">
        <f t="shared" si="284"/>
        <v>955</v>
      </c>
      <c r="K550" s="39">
        <f t="shared" si="284"/>
        <v>1165</v>
      </c>
      <c r="L550" s="107">
        <f t="shared" si="284"/>
        <v>100</v>
      </c>
      <c r="M550" s="25">
        <f t="shared" si="284"/>
        <v>100</v>
      </c>
      <c r="N550" s="6">
        <f t="shared" si="284"/>
        <v>100</v>
      </c>
      <c r="O550" s="6">
        <f t="shared" si="284"/>
        <v>99.999999999999972</v>
      </c>
      <c r="P550" s="6">
        <f t="shared" si="284"/>
        <v>100</v>
      </c>
      <c r="Q550" s="6">
        <f t="shared" si="284"/>
        <v>100.00000000000001</v>
      </c>
      <c r="X550" s="38" t="s">
        <v>1</v>
      </c>
      <c r="Y550" s="78"/>
      <c r="Z550" s="28"/>
      <c r="AA550" s="29"/>
      <c r="AB550" s="39">
        <f t="shared" ref="AB550:AG550" si="285">SUM(AB541:AB549)</f>
        <v>1165</v>
      </c>
      <c r="AC550" s="39">
        <f t="shared" si="285"/>
        <v>835</v>
      </c>
      <c r="AD550" s="68">
        <f t="shared" si="285"/>
        <v>955</v>
      </c>
      <c r="AE550" s="107">
        <f t="shared" si="285"/>
        <v>100.00000000000001</v>
      </c>
      <c r="AF550" s="6">
        <f t="shared" si="285"/>
        <v>100</v>
      </c>
      <c r="AG550" s="6">
        <f t="shared" si="285"/>
        <v>100</v>
      </c>
    </row>
    <row r="551" spans="1:36" ht="15" customHeight="1" x14ac:dyDescent="0.15">
      <c r="B551" s="38" t="s">
        <v>99</v>
      </c>
      <c r="C551" s="78"/>
      <c r="D551" s="28"/>
      <c r="E551" s="29"/>
      <c r="F551" s="40">
        <v>3.101841244930831</v>
      </c>
      <c r="G551" s="40">
        <v>2.5739006441985715</v>
      </c>
      <c r="H551" s="40">
        <v>3.9340494989152983</v>
      </c>
      <c r="I551" s="40">
        <v>2.0827981584935493</v>
      </c>
      <c r="J551" s="40">
        <v>2.0377382093268253</v>
      </c>
      <c r="K551" s="40">
        <v>2.5481747426366192</v>
      </c>
      <c r="X551" s="38" t="s">
        <v>99</v>
      </c>
      <c r="Y551" s="78"/>
      <c r="Z551" s="28"/>
      <c r="AA551" s="29"/>
      <c r="AB551" s="40">
        <f>K551</f>
        <v>2.5481747426366192</v>
      </c>
      <c r="AC551" s="40">
        <f>H551</f>
        <v>3.9340494989152983</v>
      </c>
      <c r="AD551" s="40">
        <f>J551</f>
        <v>2.0377382093268253</v>
      </c>
    </row>
    <row r="552" spans="1:36" ht="15" customHeight="1" x14ac:dyDescent="0.15">
      <c r="B552" s="38" t="s">
        <v>100</v>
      </c>
      <c r="C552" s="78"/>
      <c r="D552" s="28"/>
      <c r="E552" s="29"/>
      <c r="F552" s="71">
        <v>64.285714285714292</v>
      </c>
      <c r="G552" s="71">
        <v>30.555555555555557</v>
      </c>
      <c r="H552" s="71">
        <v>64.285714285714292</v>
      </c>
      <c r="I552" s="71">
        <v>55.000000000000007</v>
      </c>
      <c r="J552" s="71">
        <v>55.000000000000007</v>
      </c>
      <c r="K552" s="71">
        <v>30.555555555555557</v>
      </c>
      <c r="X552" s="38" t="s">
        <v>100</v>
      </c>
      <c r="Y552" s="78"/>
      <c r="Z552" s="28"/>
      <c r="AA552" s="29"/>
      <c r="AB552" s="47">
        <f>K552</f>
        <v>30.555555555555557</v>
      </c>
      <c r="AC552" s="47">
        <f>H552</f>
        <v>64.285714285714292</v>
      </c>
      <c r="AD552" s="47">
        <f>J552</f>
        <v>55.000000000000007</v>
      </c>
    </row>
    <row r="553" spans="1:36" ht="12.95" customHeight="1" x14ac:dyDescent="0.15">
      <c r="B553" s="62"/>
      <c r="C553" s="62"/>
      <c r="D553" s="45"/>
      <c r="E553" s="45"/>
      <c r="F553" s="108"/>
      <c r="G553" s="108"/>
      <c r="H553" s="108"/>
      <c r="I553" s="108"/>
      <c r="J553" s="108"/>
      <c r="K553" s="108"/>
      <c r="X553" s="62"/>
      <c r="Y553" s="62"/>
      <c r="Z553" s="45"/>
      <c r="AA553" s="45"/>
      <c r="AB553" s="108"/>
      <c r="AC553" s="108"/>
      <c r="AD553" s="108"/>
    </row>
    <row r="554" spans="1:36" ht="15" customHeight="1" x14ac:dyDescent="0.15">
      <c r="A554" s="1" t="s">
        <v>647</v>
      </c>
      <c r="B554" s="22"/>
      <c r="C554" s="22"/>
      <c r="H554" s="7"/>
      <c r="I554" s="7"/>
      <c r="K554" s="7"/>
      <c r="M554" s="7"/>
      <c r="X554" s="22"/>
      <c r="Y554" s="22"/>
    </row>
    <row r="555" spans="1:36" ht="13.7" customHeight="1" x14ac:dyDescent="0.15">
      <c r="B555" s="64"/>
      <c r="C555" s="33"/>
      <c r="D555" s="33"/>
      <c r="E555" s="33"/>
      <c r="F555" s="328"/>
      <c r="G555" s="329"/>
      <c r="H555" s="86" t="s">
        <v>2</v>
      </c>
      <c r="I555" s="86"/>
      <c r="J555" s="329"/>
      <c r="K555" s="329"/>
      <c r="L555" s="330"/>
      <c r="M555" s="329"/>
      <c r="N555" s="86" t="s">
        <v>3</v>
      </c>
      <c r="O555" s="86"/>
      <c r="P555" s="329"/>
      <c r="Q555" s="331"/>
      <c r="X555" s="64"/>
      <c r="Y555" s="33"/>
      <c r="Z555" s="33"/>
      <c r="AA555" s="33"/>
      <c r="AB555" s="79"/>
      <c r="AC555" s="83" t="s">
        <v>2</v>
      </c>
      <c r="AD555" s="86"/>
      <c r="AE555" s="103"/>
      <c r="AF555" s="83" t="s">
        <v>3</v>
      </c>
      <c r="AG555" s="84"/>
    </row>
    <row r="556" spans="1:36" ht="22.7" customHeight="1" x14ac:dyDescent="0.15">
      <c r="B556" s="34"/>
      <c r="C556" s="195"/>
      <c r="E556" s="75"/>
      <c r="F556" s="94" t="s">
        <v>389</v>
      </c>
      <c r="G556" s="94" t="s">
        <v>183</v>
      </c>
      <c r="H556" s="94" t="s">
        <v>184</v>
      </c>
      <c r="I556" s="94" t="s">
        <v>390</v>
      </c>
      <c r="J556" s="99" t="s">
        <v>186</v>
      </c>
      <c r="K556" s="94" t="s">
        <v>590</v>
      </c>
      <c r="L556" s="102" t="s">
        <v>389</v>
      </c>
      <c r="M556" s="94" t="s">
        <v>183</v>
      </c>
      <c r="N556" s="94" t="s">
        <v>184</v>
      </c>
      <c r="O556" s="94" t="s">
        <v>390</v>
      </c>
      <c r="P556" s="94" t="s">
        <v>186</v>
      </c>
      <c r="Q556" s="94" t="s">
        <v>590</v>
      </c>
      <c r="X556" s="34"/>
      <c r="Y556" s="195"/>
      <c r="AA556" s="75"/>
      <c r="AB556" s="94" t="s">
        <v>518</v>
      </c>
      <c r="AC556" s="94" t="s">
        <v>184</v>
      </c>
      <c r="AD556" s="99" t="s">
        <v>186</v>
      </c>
      <c r="AE556" s="102" t="s">
        <v>518</v>
      </c>
      <c r="AF556" s="94" t="s">
        <v>184</v>
      </c>
      <c r="AG556" s="94" t="s">
        <v>186</v>
      </c>
    </row>
    <row r="557" spans="1:36" ht="12" customHeight="1" x14ac:dyDescent="0.15">
      <c r="B557" s="35"/>
      <c r="C557" s="88"/>
      <c r="D557" s="36"/>
      <c r="E557" s="76"/>
      <c r="F557" s="37"/>
      <c r="G557" s="37"/>
      <c r="H557" s="37"/>
      <c r="I557" s="37"/>
      <c r="J557" s="66"/>
      <c r="K557" s="37"/>
      <c r="L557" s="104">
        <f t="shared" ref="L557:Q557" si="286">F$480</f>
        <v>1854</v>
      </c>
      <c r="M557" s="2">
        <f t="shared" si="286"/>
        <v>1019</v>
      </c>
      <c r="N557" s="2">
        <f t="shared" si="286"/>
        <v>835</v>
      </c>
      <c r="O557" s="2">
        <f t="shared" si="286"/>
        <v>1101</v>
      </c>
      <c r="P557" s="2">
        <f t="shared" si="286"/>
        <v>955</v>
      </c>
      <c r="Q557" s="2">
        <f t="shared" si="286"/>
        <v>1165</v>
      </c>
      <c r="X557" s="35"/>
      <c r="Y557" s="88"/>
      <c r="Z557" s="36"/>
      <c r="AA557" s="76"/>
      <c r="AB557" s="37"/>
      <c r="AC557" s="37"/>
      <c r="AD557" s="66"/>
      <c r="AE557" s="104">
        <f>Q557</f>
        <v>1165</v>
      </c>
      <c r="AF557" s="2">
        <f>N557</f>
        <v>835</v>
      </c>
      <c r="AG557" s="2">
        <f>P557</f>
        <v>955</v>
      </c>
    </row>
    <row r="558" spans="1:36" ht="15" customHeight="1" x14ac:dyDescent="0.15">
      <c r="B558" s="34" t="s">
        <v>165</v>
      </c>
      <c r="C558" s="195"/>
      <c r="F558" s="18">
        <v>75</v>
      </c>
      <c r="G558" s="18">
        <v>4</v>
      </c>
      <c r="H558" s="18">
        <v>71</v>
      </c>
      <c r="I558" s="18">
        <v>189</v>
      </c>
      <c r="J558" s="67">
        <v>186</v>
      </c>
      <c r="K558" s="18">
        <v>7</v>
      </c>
      <c r="L558" s="106">
        <f t="shared" ref="L558:L566" si="287">F558/L$557*100</f>
        <v>4.0453074433656955</v>
      </c>
      <c r="M558" s="24">
        <f t="shared" ref="M558:M566" si="288">G558/M$557*100</f>
        <v>0.39254170755642787</v>
      </c>
      <c r="N558" s="4">
        <f t="shared" ref="N558:N566" si="289">H558/N$557*100</f>
        <v>8.5029940119760479</v>
      </c>
      <c r="O558" s="4">
        <f t="shared" ref="O558:O566" si="290">I558/O$557*100</f>
        <v>17.166212534059948</v>
      </c>
      <c r="P558" s="4">
        <f t="shared" ref="P558:P566" si="291">J558/P$557*100</f>
        <v>19.476439790575917</v>
      </c>
      <c r="Q558" s="4">
        <f t="shared" ref="Q558:Q566" si="292">K558/Q$557*100</f>
        <v>0.60085836909871249</v>
      </c>
      <c r="R558" s="162"/>
      <c r="X558" s="34" t="s">
        <v>165</v>
      </c>
      <c r="Y558" s="195"/>
      <c r="AB558" s="18">
        <f t="shared" ref="AB558:AB566" si="293">K558</f>
        <v>7</v>
      </c>
      <c r="AC558" s="18">
        <f t="shared" ref="AC558:AC566" si="294">H558</f>
        <v>71</v>
      </c>
      <c r="AD558" s="67">
        <f t="shared" ref="AD558:AD566" si="295">J558</f>
        <v>186</v>
      </c>
      <c r="AE558" s="106">
        <f>Q558</f>
        <v>0.60085836909871249</v>
      </c>
      <c r="AF558" s="4">
        <f>N558</f>
        <v>8.5029940119760479</v>
      </c>
      <c r="AG558" s="4">
        <f>P558</f>
        <v>19.476439790575917</v>
      </c>
      <c r="AJ558" s="162"/>
    </row>
    <row r="559" spans="1:36" ht="15" customHeight="1" x14ac:dyDescent="0.15">
      <c r="B559" s="34" t="s">
        <v>525</v>
      </c>
      <c r="C559" s="195"/>
      <c r="F559" s="18">
        <v>519</v>
      </c>
      <c r="G559" s="18">
        <v>97</v>
      </c>
      <c r="H559" s="18">
        <v>422</v>
      </c>
      <c r="I559" s="18">
        <v>565</v>
      </c>
      <c r="J559" s="67">
        <v>535</v>
      </c>
      <c r="K559" s="18">
        <v>127</v>
      </c>
      <c r="L559" s="106">
        <f t="shared" si="287"/>
        <v>27.993527508090615</v>
      </c>
      <c r="M559" s="24">
        <f t="shared" si="288"/>
        <v>9.5191364082433747</v>
      </c>
      <c r="N559" s="4">
        <f t="shared" si="289"/>
        <v>50.538922155688624</v>
      </c>
      <c r="O559" s="4">
        <f t="shared" si="290"/>
        <v>51.316984559491374</v>
      </c>
      <c r="P559" s="4">
        <f t="shared" si="291"/>
        <v>56.02094240837696</v>
      </c>
      <c r="Q559" s="4">
        <f t="shared" si="292"/>
        <v>10.90128755364807</v>
      </c>
      <c r="R559" s="162"/>
      <c r="X559" s="34" t="s">
        <v>525</v>
      </c>
      <c r="Y559" s="195"/>
      <c r="AB559" s="18">
        <f t="shared" si="293"/>
        <v>127</v>
      </c>
      <c r="AC559" s="18">
        <f t="shared" si="294"/>
        <v>422</v>
      </c>
      <c r="AD559" s="67">
        <f t="shared" si="295"/>
        <v>535</v>
      </c>
      <c r="AE559" s="106">
        <f t="shared" ref="AE559:AE566" si="296">Q559</f>
        <v>10.90128755364807</v>
      </c>
      <c r="AF559" s="4">
        <f t="shared" ref="AF559:AF566" si="297">N559</f>
        <v>50.538922155688624</v>
      </c>
      <c r="AG559" s="4">
        <f t="shared" ref="AG559:AG566" si="298">P559</f>
        <v>56.02094240837696</v>
      </c>
      <c r="AJ559" s="162"/>
    </row>
    <row r="560" spans="1:36" ht="15" customHeight="1" x14ac:dyDescent="0.15">
      <c r="B560" s="34" t="s">
        <v>526</v>
      </c>
      <c r="C560" s="195"/>
      <c r="F560" s="18">
        <v>682</v>
      </c>
      <c r="G560" s="18">
        <v>480</v>
      </c>
      <c r="H560" s="18">
        <v>202</v>
      </c>
      <c r="I560" s="18">
        <v>198</v>
      </c>
      <c r="J560" s="67">
        <v>121</v>
      </c>
      <c r="K560" s="18">
        <v>557</v>
      </c>
      <c r="L560" s="106">
        <f t="shared" si="287"/>
        <v>36.785329018338722</v>
      </c>
      <c r="M560" s="24">
        <f t="shared" si="288"/>
        <v>47.105004906771349</v>
      </c>
      <c r="N560" s="4">
        <f t="shared" si="289"/>
        <v>24.191616766467067</v>
      </c>
      <c r="O560" s="4">
        <f t="shared" si="290"/>
        <v>17.983651226158038</v>
      </c>
      <c r="P560" s="4">
        <f t="shared" si="291"/>
        <v>12.670157068062826</v>
      </c>
      <c r="Q560" s="4">
        <f t="shared" si="292"/>
        <v>47.811158798283259</v>
      </c>
      <c r="R560" s="162"/>
      <c r="X560" s="34" t="s">
        <v>526</v>
      </c>
      <c r="Y560" s="195"/>
      <c r="AB560" s="18">
        <f t="shared" si="293"/>
        <v>557</v>
      </c>
      <c r="AC560" s="18">
        <f t="shared" si="294"/>
        <v>202</v>
      </c>
      <c r="AD560" s="67">
        <f t="shared" si="295"/>
        <v>121</v>
      </c>
      <c r="AE560" s="106">
        <f t="shared" si="296"/>
        <v>47.811158798283259</v>
      </c>
      <c r="AF560" s="4">
        <f t="shared" si="297"/>
        <v>24.191616766467067</v>
      </c>
      <c r="AG560" s="4">
        <f t="shared" si="298"/>
        <v>12.670157068062826</v>
      </c>
      <c r="AJ560" s="162"/>
    </row>
    <row r="561" spans="1:36" ht="15" customHeight="1" x14ac:dyDescent="0.15">
      <c r="B561" s="34" t="s">
        <v>527</v>
      </c>
      <c r="C561" s="195"/>
      <c r="F561" s="18">
        <v>316</v>
      </c>
      <c r="G561" s="18">
        <v>276</v>
      </c>
      <c r="H561" s="18">
        <v>40</v>
      </c>
      <c r="I561" s="18">
        <v>45</v>
      </c>
      <c r="J561" s="67">
        <v>25</v>
      </c>
      <c r="K561" s="18">
        <v>296</v>
      </c>
      <c r="L561" s="106">
        <f t="shared" si="287"/>
        <v>17.044228694714132</v>
      </c>
      <c r="M561" s="24">
        <f t="shared" si="288"/>
        <v>27.085377821393525</v>
      </c>
      <c r="N561" s="4">
        <f t="shared" si="289"/>
        <v>4.7904191616766472</v>
      </c>
      <c r="O561" s="4">
        <f t="shared" si="290"/>
        <v>4.0871934604904636</v>
      </c>
      <c r="P561" s="4">
        <f t="shared" si="291"/>
        <v>2.6178010471204187</v>
      </c>
      <c r="Q561" s="4">
        <f t="shared" si="292"/>
        <v>25.407725321888414</v>
      </c>
      <c r="R561" s="162"/>
      <c r="X561" s="34" t="s">
        <v>527</v>
      </c>
      <c r="Y561" s="195"/>
      <c r="AB561" s="18">
        <f t="shared" si="293"/>
        <v>296</v>
      </c>
      <c r="AC561" s="18">
        <f t="shared" si="294"/>
        <v>40</v>
      </c>
      <c r="AD561" s="67">
        <f t="shared" si="295"/>
        <v>25</v>
      </c>
      <c r="AE561" s="106">
        <f t="shared" si="296"/>
        <v>25.407725321888414</v>
      </c>
      <c r="AF561" s="4">
        <f t="shared" si="297"/>
        <v>4.7904191616766472</v>
      </c>
      <c r="AG561" s="4">
        <f t="shared" si="298"/>
        <v>2.6178010471204187</v>
      </c>
      <c r="AJ561" s="162"/>
    </row>
    <row r="562" spans="1:36" ht="15" customHeight="1" x14ac:dyDescent="0.15">
      <c r="B562" s="34" t="s">
        <v>528</v>
      </c>
      <c r="C562" s="195"/>
      <c r="F562" s="18">
        <v>94</v>
      </c>
      <c r="G562" s="18">
        <v>82</v>
      </c>
      <c r="H562" s="18">
        <v>12</v>
      </c>
      <c r="I562" s="18">
        <v>10</v>
      </c>
      <c r="J562" s="67">
        <v>4</v>
      </c>
      <c r="K562" s="18">
        <v>88</v>
      </c>
      <c r="L562" s="106">
        <f t="shared" si="287"/>
        <v>5.0701186623516721</v>
      </c>
      <c r="M562" s="24">
        <f t="shared" si="288"/>
        <v>8.0471050049067703</v>
      </c>
      <c r="N562" s="4">
        <f t="shared" si="289"/>
        <v>1.437125748502994</v>
      </c>
      <c r="O562" s="4">
        <f t="shared" si="290"/>
        <v>0.90826521344232525</v>
      </c>
      <c r="P562" s="4">
        <f t="shared" si="291"/>
        <v>0.41884816753926707</v>
      </c>
      <c r="Q562" s="4">
        <f t="shared" si="292"/>
        <v>7.5536480686695278</v>
      </c>
      <c r="R562" s="162"/>
      <c r="X562" s="34" t="s">
        <v>528</v>
      </c>
      <c r="Y562" s="195"/>
      <c r="AB562" s="18">
        <f t="shared" si="293"/>
        <v>88</v>
      </c>
      <c r="AC562" s="18">
        <f t="shared" si="294"/>
        <v>12</v>
      </c>
      <c r="AD562" s="67">
        <f t="shared" si="295"/>
        <v>4</v>
      </c>
      <c r="AE562" s="106">
        <f t="shared" si="296"/>
        <v>7.5536480686695278</v>
      </c>
      <c r="AF562" s="4">
        <f t="shared" si="297"/>
        <v>1.437125748502994</v>
      </c>
      <c r="AG562" s="4">
        <f t="shared" si="298"/>
        <v>0.41884816753926707</v>
      </c>
      <c r="AJ562" s="162"/>
    </row>
    <row r="563" spans="1:36" ht="15" customHeight="1" x14ac:dyDescent="0.15">
      <c r="B563" s="34" t="s">
        <v>529</v>
      </c>
      <c r="C563" s="195"/>
      <c r="F563" s="18">
        <v>37</v>
      </c>
      <c r="G563" s="18">
        <v>29</v>
      </c>
      <c r="H563" s="18">
        <v>8</v>
      </c>
      <c r="I563" s="18">
        <v>12</v>
      </c>
      <c r="J563" s="67">
        <v>6</v>
      </c>
      <c r="K563" s="18">
        <v>35</v>
      </c>
      <c r="L563" s="106">
        <f t="shared" si="287"/>
        <v>1.9956850053937432</v>
      </c>
      <c r="M563" s="24">
        <f t="shared" si="288"/>
        <v>2.845927379784102</v>
      </c>
      <c r="N563" s="4">
        <f t="shared" si="289"/>
        <v>0.95808383233532934</v>
      </c>
      <c r="O563" s="4">
        <f t="shared" si="290"/>
        <v>1.0899182561307901</v>
      </c>
      <c r="P563" s="4">
        <f t="shared" si="291"/>
        <v>0.62827225130890052</v>
      </c>
      <c r="Q563" s="4">
        <f t="shared" si="292"/>
        <v>3.0042918454935621</v>
      </c>
      <c r="R563" s="162"/>
      <c r="X563" s="34" t="s">
        <v>529</v>
      </c>
      <c r="Y563" s="195"/>
      <c r="AB563" s="18">
        <f t="shared" si="293"/>
        <v>35</v>
      </c>
      <c r="AC563" s="18">
        <f t="shared" si="294"/>
        <v>8</v>
      </c>
      <c r="AD563" s="67">
        <f t="shared" si="295"/>
        <v>6</v>
      </c>
      <c r="AE563" s="106">
        <f t="shared" si="296"/>
        <v>3.0042918454935621</v>
      </c>
      <c r="AF563" s="4">
        <f t="shared" si="297"/>
        <v>0.95808383233532934</v>
      </c>
      <c r="AG563" s="4">
        <f t="shared" si="298"/>
        <v>0.62827225130890052</v>
      </c>
      <c r="AJ563" s="162"/>
    </row>
    <row r="564" spans="1:36" ht="15" customHeight="1" x14ac:dyDescent="0.15">
      <c r="B564" s="34" t="s">
        <v>531</v>
      </c>
      <c r="C564" s="195"/>
      <c r="F564" s="18">
        <v>39</v>
      </c>
      <c r="G564" s="18">
        <v>27</v>
      </c>
      <c r="H564" s="18">
        <v>12</v>
      </c>
      <c r="I564" s="18">
        <v>9</v>
      </c>
      <c r="J564" s="67">
        <v>8</v>
      </c>
      <c r="K564" s="18">
        <v>28</v>
      </c>
      <c r="L564" s="106">
        <f t="shared" si="287"/>
        <v>2.1035598705501619</v>
      </c>
      <c r="M564" s="24">
        <f t="shared" si="288"/>
        <v>2.649656526005888</v>
      </c>
      <c r="N564" s="4">
        <f t="shared" si="289"/>
        <v>1.437125748502994</v>
      </c>
      <c r="O564" s="4">
        <f t="shared" si="290"/>
        <v>0.81743869209809261</v>
      </c>
      <c r="P564" s="4">
        <f t="shared" si="291"/>
        <v>0.83769633507853414</v>
      </c>
      <c r="Q564" s="4">
        <f t="shared" si="292"/>
        <v>2.4034334763948499</v>
      </c>
      <c r="R564" s="162"/>
      <c r="X564" s="34" t="s">
        <v>531</v>
      </c>
      <c r="Y564" s="195"/>
      <c r="AB564" s="18">
        <f t="shared" si="293"/>
        <v>28</v>
      </c>
      <c r="AC564" s="18">
        <f t="shared" si="294"/>
        <v>12</v>
      </c>
      <c r="AD564" s="67">
        <f t="shared" si="295"/>
        <v>8</v>
      </c>
      <c r="AE564" s="106">
        <f t="shared" si="296"/>
        <v>2.4034334763948499</v>
      </c>
      <c r="AF564" s="4">
        <f t="shared" si="297"/>
        <v>1.437125748502994</v>
      </c>
      <c r="AG564" s="4">
        <f t="shared" si="298"/>
        <v>0.83769633507853414</v>
      </c>
      <c r="AJ564" s="162"/>
    </row>
    <row r="565" spans="1:36" ht="15" customHeight="1" x14ac:dyDescent="0.15">
      <c r="B565" s="34" t="s">
        <v>77</v>
      </c>
      <c r="C565" s="195"/>
      <c r="F565" s="18">
        <v>5</v>
      </c>
      <c r="G565" s="18">
        <v>4</v>
      </c>
      <c r="H565" s="18">
        <v>1</v>
      </c>
      <c r="I565" s="18">
        <v>1</v>
      </c>
      <c r="J565" s="67">
        <v>1</v>
      </c>
      <c r="K565" s="18">
        <v>4</v>
      </c>
      <c r="L565" s="106">
        <f t="shared" si="287"/>
        <v>0.26968716289104638</v>
      </c>
      <c r="M565" s="24">
        <f t="shared" si="288"/>
        <v>0.39254170755642787</v>
      </c>
      <c r="N565" s="4">
        <f t="shared" si="289"/>
        <v>0.11976047904191617</v>
      </c>
      <c r="O565" s="4">
        <f t="shared" si="290"/>
        <v>9.0826521344232511E-2</v>
      </c>
      <c r="P565" s="4">
        <f t="shared" si="291"/>
        <v>0.10471204188481677</v>
      </c>
      <c r="Q565" s="4">
        <f t="shared" si="292"/>
        <v>0.34334763948497854</v>
      </c>
      <c r="R565" s="162"/>
      <c r="X565" s="34" t="s">
        <v>77</v>
      </c>
      <c r="Y565" s="195"/>
      <c r="AB565" s="18">
        <f t="shared" si="293"/>
        <v>4</v>
      </c>
      <c r="AC565" s="18">
        <f t="shared" si="294"/>
        <v>1</v>
      </c>
      <c r="AD565" s="67">
        <f t="shared" si="295"/>
        <v>1</v>
      </c>
      <c r="AE565" s="106">
        <f t="shared" si="296"/>
        <v>0.34334763948497854</v>
      </c>
      <c r="AF565" s="4">
        <f t="shared" si="297"/>
        <v>0.11976047904191617</v>
      </c>
      <c r="AG565" s="4">
        <f t="shared" si="298"/>
        <v>0.10471204188481677</v>
      </c>
      <c r="AJ565" s="162"/>
    </row>
    <row r="566" spans="1:36" ht="15" customHeight="1" x14ac:dyDescent="0.15">
      <c r="B566" s="34" t="s">
        <v>141</v>
      </c>
      <c r="C566" s="195"/>
      <c r="D566" s="36"/>
      <c r="E566" s="36"/>
      <c r="F566" s="19">
        <v>87</v>
      </c>
      <c r="G566" s="19">
        <v>20</v>
      </c>
      <c r="H566" s="19">
        <v>67</v>
      </c>
      <c r="I566" s="19">
        <v>72</v>
      </c>
      <c r="J566" s="72">
        <v>69</v>
      </c>
      <c r="K566" s="19">
        <v>23</v>
      </c>
      <c r="L566" s="110">
        <f t="shared" si="287"/>
        <v>4.6925566343042071</v>
      </c>
      <c r="M566" s="26">
        <f t="shared" si="288"/>
        <v>1.9627085377821394</v>
      </c>
      <c r="N566" s="5">
        <f t="shared" si="289"/>
        <v>8.023952095808383</v>
      </c>
      <c r="O566" s="5">
        <f t="shared" si="290"/>
        <v>6.5395095367847409</v>
      </c>
      <c r="P566" s="5">
        <f t="shared" si="291"/>
        <v>7.2251308900523554</v>
      </c>
      <c r="Q566" s="5">
        <f t="shared" si="292"/>
        <v>1.9742489270386268</v>
      </c>
      <c r="R566" s="162"/>
      <c r="X566" s="34" t="s">
        <v>141</v>
      </c>
      <c r="Y566" s="195"/>
      <c r="Z566" s="36"/>
      <c r="AA566" s="36"/>
      <c r="AB566" s="19">
        <f t="shared" si="293"/>
        <v>23</v>
      </c>
      <c r="AC566" s="19">
        <f t="shared" si="294"/>
        <v>67</v>
      </c>
      <c r="AD566" s="72">
        <f t="shared" si="295"/>
        <v>69</v>
      </c>
      <c r="AE566" s="110">
        <f t="shared" si="296"/>
        <v>1.9742489270386268</v>
      </c>
      <c r="AF566" s="5">
        <f t="shared" si="297"/>
        <v>8.023952095808383</v>
      </c>
      <c r="AG566" s="5">
        <f t="shared" si="298"/>
        <v>7.2251308900523554</v>
      </c>
      <c r="AJ566" s="162"/>
    </row>
    <row r="567" spans="1:36" ht="15" customHeight="1" x14ac:dyDescent="0.15">
      <c r="B567" s="38" t="s">
        <v>1</v>
      </c>
      <c r="C567" s="78"/>
      <c r="D567" s="28"/>
      <c r="E567" s="29"/>
      <c r="F567" s="39">
        <f t="shared" ref="F567:Q567" si="299">SUM(F558:F566)</f>
        <v>1854</v>
      </c>
      <c r="G567" s="39">
        <f t="shared" si="299"/>
        <v>1019</v>
      </c>
      <c r="H567" s="39">
        <f t="shared" si="299"/>
        <v>835</v>
      </c>
      <c r="I567" s="39">
        <f t="shared" si="299"/>
        <v>1101</v>
      </c>
      <c r="J567" s="68">
        <f t="shared" si="299"/>
        <v>955</v>
      </c>
      <c r="K567" s="39">
        <f t="shared" si="299"/>
        <v>1165</v>
      </c>
      <c r="L567" s="107">
        <f t="shared" si="299"/>
        <v>99.999999999999986</v>
      </c>
      <c r="M567" s="25">
        <f t="shared" si="299"/>
        <v>100</v>
      </c>
      <c r="N567" s="6">
        <f t="shared" si="299"/>
        <v>100.00000000000001</v>
      </c>
      <c r="O567" s="6">
        <f t="shared" si="299"/>
        <v>99.999999999999986</v>
      </c>
      <c r="P567" s="6">
        <f t="shared" si="299"/>
        <v>100</v>
      </c>
      <c r="Q567" s="6">
        <f t="shared" si="299"/>
        <v>100.00000000000001</v>
      </c>
      <c r="X567" s="38" t="s">
        <v>1</v>
      </c>
      <c r="Y567" s="78"/>
      <c r="Z567" s="28"/>
      <c r="AA567" s="29"/>
      <c r="AB567" s="39">
        <f t="shared" ref="AB567:AG567" si="300">SUM(AB558:AB566)</f>
        <v>1165</v>
      </c>
      <c r="AC567" s="39">
        <f t="shared" si="300"/>
        <v>835</v>
      </c>
      <c r="AD567" s="68">
        <f t="shared" si="300"/>
        <v>955</v>
      </c>
      <c r="AE567" s="107">
        <f t="shared" si="300"/>
        <v>100.00000000000001</v>
      </c>
      <c r="AF567" s="6">
        <f t="shared" si="300"/>
        <v>100.00000000000001</v>
      </c>
      <c r="AG567" s="6">
        <f t="shared" si="300"/>
        <v>100</v>
      </c>
    </row>
    <row r="568" spans="1:36" ht="15" customHeight="1" x14ac:dyDescent="0.15">
      <c r="B568" s="38" t="s">
        <v>99</v>
      </c>
      <c r="C568" s="78"/>
      <c r="D568" s="28"/>
      <c r="E568" s="29"/>
      <c r="F568" s="40">
        <v>2.1143180531975099</v>
      </c>
      <c r="G568" s="40">
        <v>2.5955955955955954</v>
      </c>
      <c r="H568" s="40">
        <v>1.48828125</v>
      </c>
      <c r="I568" s="40">
        <v>1.2332361516034986</v>
      </c>
      <c r="J568" s="40">
        <v>1.0891647855530473</v>
      </c>
      <c r="K568" s="40">
        <v>2.5367775831873907</v>
      </c>
      <c r="X568" s="38" t="s">
        <v>99</v>
      </c>
      <c r="Y568" s="78"/>
      <c r="Z568" s="28"/>
      <c r="AA568" s="29"/>
      <c r="AB568" s="40">
        <f>K568</f>
        <v>2.5367775831873907</v>
      </c>
      <c r="AC568" s="40">
        <f>H568</f>
        <v>1.48828125</v>
      </c>
      <c r="AD568" s="40">
        <f>J568</f>
        <v>1.0891647855530473</v>
      </c>
    </row>
    <row r="569" spans="1:36" ht="15" customHeight="1" x14ac:dyDescent="0.15">
      <c r="B569" s="38" t="s">
        <v>100</v>
      </c>
      <c r="C569" s="78"/>
      <c r="D569" s="28"/>
      <c r="E569" s="29"/>
      <c r="F569" s="47">
        <v>21</v>
      </c>
      <c r="G569" s="47">
        <v>15</v>
      </c>
      <c r="H569" s="47">
        <v>21</v>
      </c>
      <c r="I569" s="47">
        <v>13</v>
      </c>
      <c r="J569" s="47">
        <v>13</v>
      </c>
      <c r="K569" s="47">
        <v>15</v>
      </c>
      <c r="X569" s="38" t="s">
        <v>100</v>
      </c>
      <c r="Y569" s="78"/>
      <c r="Z569" s="28"/>
      <c r="AA569" s="29"/>
      <c r="AB569" s="47">
        <f>K569</f>
        <v>15</v>
      </c>
      <c r="AC569" s="47">
        <f>H569</f>
        <v>21</v>
      </c>
      <c r="AD569" s="47">
        <f>J569</f>
        <v>13</v>
      </c>
    </row>
    <row r="570" spans="1:36" ht="12.95" customHeight="1" x14ac:dyDescent="0.15">
      <c r="C570" s="85"/>
      <c r="H570" s="7"/>
      <c r="I570" s="7"/>
      <c r="K570" s="7"/>
      <c r="M570" s="7"/>
      <c r="X570" s="22"/>
      <c r="Y570" s="85"/>
      <c r="AI570" s="31"/>
    </row>
    <row r="571" spans="1:36" ht="15" customHeight="1" x14ac:dyDescent="0.15">
      <c r="A571" s="1" t="s">
        <v>648</v>
      </c>
      <c r="B571" s="22"/>
      <c r="C571" s="22"/>
      <c r="H571" s="7"/>
      <c r="I571" s="7"/>
      <c r="K571" s="7"/>
      <c r="M571" s="7"/>
      <c r="X571" s="22"/>
      <c r="Y571" s="22"/>
    </row>
    <row r="572" spans="1:36" ht="13.7" customHeight="1" x14ac:dyDescent="0.15">
      <c r="B572" s="64"/>
      <c r="C572" s="33"/>
      <c r="D572" s="33"/>
      <c r="E572" s="33"/>
      <c r="F572" s="328"/>
      <c r="G572" s="329"/>
      <c r="H572" s="86" t="s">
        <v>2</v>
      </c>
      <c r="I572" s="86"/>
      <c r="J572" s="329"/>
      <c r="K572" s="329"/>
      <c r="L572" s="330"/>
      <c r="M572" s="329"/>
      <c r="N572" s="86" t="s">
        <v>3</v>
      </c>
      <c r="O572" s="86"/>
      <c r="P572" s="329"/>
      <c r="Q572" s="331"/>
      <c r="X572" s="64"/>
      <c r="Y572" s="33"/>
      <c r="Z572" s="33"/>
      <c r="AA572" s="33"/>
      <c r="AB572" s="79"/>
      <c r="AC572" s="83" t="s">
        <v>2</v>
      </c>
      <c r="AD572" s="86"/>
      <c r="AE572" s="103"/>
      <c r="AF572" s="83" t="s">
        <v>3</v>
      </c>
      <c r="AG572" s="84"/>
    </row>
    <row r="573" spans="1:36" ht="22.7" customHeight="1" x14ac:dyDescent="0.15">
      <c r="B573" s="34"/>
      <c r="C573" s="195"/>
      <c r="E573" s="75"/>
      <c r="F573" s="94" t="s">
        <v>389</v>
      </c>
      <c r="G573" s="94" t="s">
        <v>183</v>
      </c>
      <c r="H573" s="94" t="s">
        <v>184</v>
      </c>
      <c r="I573" s="94" t="s">
        <v>390</v>
      </c>
      <c r="J573" s="99" t="s">
        <v>186</v>
      </c>
      <c r="K573" s="94" t="s">
        <v>590</v>
      </c>
      <c r="L573" s="102" t="s">
        <v>389</v>
      </c>
      <c r="M573" s="94" t="s">
        <v>183</v>
      </c>
      <c r="N573" s="94" t="s">
        <v>184</v>
      </c>
      <c r="O573" s="94" t="s">
        <v>390</v>
      </c>
      <c r="P573" s="94" t="s">
        <v>186</v>
      </c>
      <c r="Q573" s="94" t="s">
        <v>590</v>
      </c>
      <c r="X573" s="34"/>
      <c r="Y573" s="195"/>
      <c r="AA573" s="75"/>
      <c r="AB573" s="94" t="s">
        <v>518</v>
      </c>
      <c r="AC573" s="94" t="s">
        <v>184</v>
      </c>
      <c r="AD573" s="99" t="s">
        <v>186</v>
      </c>
      <c r="AE573" s="102" t="s">
        <v>518</v>
      </c>
      <c r="AF573" s="94" t="s">
        <v>184</v>
      </c>
      <c r="AG573" s="94" t="s">
        <v>186</v>
      </c>
    </row>
    <row r="574" spans="1:36" ht="12" customHeight="1" x14ac:dyDescent="0.15">
      <c r="B574" s="35"/>
      <c r="C574" s="88"/>
      <c r="D574" s="36"/>
      <c r="E574" s="76"/>
      <c r="F574" s="37"/>
      <c r="G574" s="37"/>
      <c r="H574" s="37"/>
      <c r="I574" s="37"/>
      <c r="J574" s="66"/>
      <c r="K574" s="37"/>
      <c r="L574" s="104">
        <f t="shared" ref="L574:Q574" si="301">F$480</f>
        <v>1854</v>
      </c>
      <c r="M574" s="2">
        <f t="shared" si="301"/>
        <v>1019</v>
      </c>
      <c r="N574" s="2">
        <f t="shared" si="301"/>
        <v>835</v>
      </c>
      <c r="O574" s="2">
        <f t="shared" si="301"/>
        <v>1101</v>
      </c>
      <c r="P574" s="2">
        <f t="shared" si="301"/>
        <v>955</v>
      </c>
      <c r="Q574" s="2">
        <f t="shared" si="301"/>
        <v>1165</v>
      </c>
      <c r="X574" s="35"/>
      <c r="Y574" s="88"/>
      <c r="Z574" s="36"/>
      <c r="AA574" s="76"/>
      <c r="AB574" s="37"/>
      <c r="AC574" s="37"/>
      <c r="AD574" s="66"/>
      <c r="AE574" s="104">
        <f>Q574</f>
        <v>1165</v>
      </c>
      <c r="AF574" s="2">
        <f>N574</f>
        <v>835</v>
      </c>
      <c r="AG574" s="2">
        <f>P574</f>
        <v>955</v>
      </c>
    </row>
    <row r="575" spans="1:36" ht="15" customHeight="1" x14ac:dyDescent="0.15">
      <c r="B575" s="34" t="s">
        <v>165</v>
      </c>
      <c r="C575" s="195"/>
      <c r="F575" s="18">
        <v>1279</v>
      </c>
      <c r="G575" s="18">
        <v>843</v>
      </c>
      <c r="H575" s="18">
        <v>436</v>
      </c>
      <c r="I575" s="18">
        <v>667</v>
      </c>
      <c r="J575" s="67">
        <v>555</v>
      </c>
      <c r="K575" s="18">
        <v>955</v>
      </c>
      <c r="L575" s="106">
        <f t="shared" ref="L575:Q580" si="302">F575/L$574*100</f>
        <v>68.985976267529665</v>
      </c>
      <c r="M575" s="24">
        <f t="shared" si="302"/>
        <v>82.728164867517179</v>
      </c>
      <c r="N575" s="4">
        <f t="shared" si="302"/>
        <v>52.215568862275454</v>
      </c>
      <c r="O575" s="4">
        <f t="shared" si="302"/>
        <v>60.581289736603082</v>
      </c>
      <c r="P575" s="4">
        <f t="shared" si="302"/>
        <v>58.1151832460733</v>
      </c>
      <c r="Q575" s="4">
        <f t="shared" si="302"/>
        <v>81.97424892703863</v>
      </c>
      <c r="R575" s="162"/>
      <c r="X575" s="34" t="s">
        <v>165</v>
      </c>
      <c r="Y575" s="195"/>
      <c r="AB575" s="18">
        <f t="shared" ref="AB575:AB580" si="303">K575</f>
        <v>955</v>
      </c>
      <c r="AC575" s="18">
        <f t="shared" ref="AC575:AC580" si="304">H575</f>
        <v>436</v>
      </c>
      <c r="AD575" s="67">
        <f t="shared" ref="AD575:AD580" si="305">J575</f>
        <v>555</v>
      </c>
      <c r="AE575" s="106">
        <f>Q575</f>
        <v>81.97424892703863</v>
      </c>
      <c r="AF575" s="4">
        <f>N575</f>
        <v>52.215568862275454</v>
      </c>
      <c r="AG575" s="4">
        <f>P575</f>
        <v>58.1151832460733</v>
      </c>
      <c r="AJ575" s="162"/>
    </row>
    <row r="576" spans="1:36" ht="15" customHeight="1" x14ac:dyDescent="0.15">
      <c r="B576" s="34" t="s">
        <v>525</v>
      </c>
      <c r="C576" s="195"/>
      <c r="F576" s="18">
        <v>230</v>
      </c>
      <c r="G576" s="18">
        <v>67</v>
      </c>
      <c r="H576" s="18">
        <v>163</v>
      </c>
      <c r="I576" s="18">
        <v>207</v>
      </c>
      <c r="J576" s="67">
        <v>200</v>
      </c>
      <c r="K576" s="18">
        <v>74</v>
      </c>
      <c r="L576" s="106">
        <f t="shared" si="302"/>
        <v>12.405609492988134</v>
      </c>
      <c r="M576" s="24">
        <f t="shared" si="302"/>
        <v>6.5750736015701667</v>
      </c>
      <c r="N576" s="4">
        <f t="shared" si="302"/>
        <v>19.520958083832333</v>
      </c>
      <c r="O576" s="4">
        <f t="shared" si="302"/>
        <v>18.801089918256132</v>
      </c>
      <c r="P576" s="4">
        <f t="shared" si="302"/>
        <v>20.94240837696335</v>
      </c>
      <c r="Q576" s="4">
        <f t="shared" si="302"/>
        <v>6.3519313304721035</v>
      </c>
      <c r="R576" s="162"/>
      <c r="X576" s="34" t="s">
        <v>525</v>
      </c>
      <c r="Y576" s="195"/>
      <c r="AB576" s="18">
        <f t="shared" si="303"/>
        <v>74</v>
      </c>
      <c r="AC576" s="18">
        <f t="shared" si="304"/>
        <v>163</v>
      </c>
      <c r="AD576" s="67">
        <f t="shared" si="305"/>
        <v>200</v>
      </c>
      <c r="AE576" s="106">
        <f t="shared" ref="AE576:AE580" si="306">Q576</f>
        <v>6.3519313304721035</v>
      </c>
      <c r="AF576" s="4">
        <f t="shared" ref="AF576:AF580" si="307">N576</f>
        <v>19.520958083832333</v>
      </c>
      <c r="AG576" s="4">
        <f t="shared" ref="AG576:AG580" si="308">P576</f>
        <v>20.94240837696335</v>
      </c>
      <c r="AJ576" s="162"/>
    </row>
    <row r="577" spans="1:36" ht="15" customHeight="1" x14ac:dyDescent="0.15">
      <c r="B577" s="34" t="s">
        <v>526</v>
      </c>
      <c r="C577" s="195"/>
      <c r="F577" s="18">
        <v>21</v>
      </c>
      <c r="G577" s="18">
        <v>9</v>
      </c>
      <c r="H577" s="18">
        <v>12</v>
      </c>
      <c r="I577" s="18">
        <v>9</v>
      </c>
      <c r="J577" s="67">
        <v>8</v>
      </c>
      <c r="K577" s="18">
        <v>10</v>
      </c>
      <c r="L577" s="106">
        <f t="shared" si="302"/>
        <v>1.1326860841423949</v>
      </c>
      <c r="M577" s="24">
        <f t="shared" si="302"/>
        <v>0.88321884200196277</v>
      </c>
      <c r="N577" s="4">
        <f t="shared" si="302"/>
        <v>1.437125748502994</v>
      </c>
      <c r="O577" s="4">
        <f t="shared" si="302"/>
        <v>0.81743869209809261</v>
      </c>
      <c r="P577" s="4">
        <f t="shared" si="302"/>
        <v>0.83769633507853414</v>
      </c>
      <c r="Q577" s="4">
        <f t="shared" si="302"/>
        <v>0.85836909871244638</v>
      </c>
      <c r="R577" s="162"/>
      <c r="X577" s="34" t="s">
        <v>526</v>
      </c>
      <c r="Y577" s="195"/>
      <c r="AB577" s="18">
        <f t="shared" si="303"/>
        <v>10</v>
      </c>
      <c r="AC577" s="18">
        <f t="shared" si="304"/>
        <v>12</v>
      </c>
      <c r="AD577" s="67">
        <f t="shared" si="305"/>
        <v>8</v>
      </c>
      <c r="AE577" s="106">
        <f t="shared" si="306"/>
        <v>0.85836909871244638</v>
      </c>
      <c r="AF577" s="4">
        <f t="shared" si="307"/>
        <v>1.437125748502994</v>
      </c>
      <c r="AG577" s="4">
        <f t="shared" si="308"/>
        <v>0.83769633507853414</v>
      </c>
      <c r="AJ577" s="162"/>
    </row>
    <row r="578" spans="1:36" ht="15" customHeight="1" x14ac:dyDescent="0.15">
      <c r="B578" s="34" t="s">
        <v>527</v>
      </c>
      <c r="C578" s="195"/>
      <c r="F578" s="18">
        <v>6</v>
      </c>
      <c r="G578" s="18">
        <v>2</v>
      </c>
      <c r="H578" s="18">
        <v>4</v>
      </c>
      <c r="I578" s="18">
        <v>5</v>
      </c>
      <c r="J578" s="67">
        <v>4</v>
      </c>
      <c r="K578" s="18">
        <v>3</v>
      </c>
      <c r="L578" s="106">
        <f t="shared" si="302"/>
        <v>0.3236245954692557</v>
      </c>
      <c r="M578" s="24">
        <f t="shared" si="302"/>
        <v>0.19627085377821393</v>
      </c>
      <c r="N578" s="4">
        <f t="shared" si="302"/>
        <v>0.47904191616766467</v>
      </c>
      <c r="O578" s="4">
        <f t="shared" si="302"/>
        <v>0.45413260672116262</v>
      </c>
      <c r="P578" s="4">
        <f t="shared" si="302"/>
        <v>0.41884816753926707</v>
      </c>
      <c r="Q578" s="4">
        <f t="shared" si="302"/>
        <v>0.25751072961373389</v>
      </c>
      <c r="R578" s="162"/>
      <c r="X578" s="34" t="s">
        <v>527</v>
      </c>
      <c r="Y578" s="195"/>
      <c r="AB578" s="18">
        <f t="shared" si="303"/>
        <v>3</v>
      </c>
      <c r="AC578" s="18">
        <f t="shared" si="304"/>
        <v>4</v>
      </c>
      <c r="AD578" s="67">
        <f t="shared" si="305"/>
        <v>4</v>
      </c>
      <c r="AE578" s="106">
        <f t="shared" si="306"/>
        <v>0.25751072961373389</v>
      </c>
      <c r="AF578" s="4">
        <f t="shared" si="307"/>
        <v>0.47904191616766467</v>
      </c>
      <c r="AG578" s="4">
        <f t="shared" si="308"/>
        <v>0.41884816753926707</v>
      </c>
      <c r="AJ578" s="162"/>
    </row>
    <row r="579" spans="1:36" ht="15" customHeight="1" x14ac:dyDescent="0.15">
      <c r="B579" s="34" t="s">
        <v>563</v>
      </c>
      <c r="C579" s="195"/>
      <c r="F579" s="18">
        <v>9</v>
      </c>
      <c r="G579" s="18">
        <v>2</v>
      </c>
      <c r="H579" s="18">
        <v>7</v>
      </c>
      <c r="I579" s="18">
        <v>8</v>
      </c>
      <c r="J579" s="67">
        <v>5</v>
      </c>
      <c r="K579" s="18">
        <v>5</v>
      </c>
      <c r="L579" s="106">
        <f t="shared" si="302"/>
        <v>0.48543689320388345</v>
      </c>
      <c r="M579" s="24">
        <f t="shared" si="302"/>
        <v>0.19627085377821393</v>
      </c>
      <c r="N579" s="4">
        <f t="shared" si="302"/>
        <v>0.83832335329341312</v>
      </c>
      <c r="O579" s="4">
        <f t="shared" si="302"/>
        <v>0.72661217075386009</v>
      </c>
      <c r="P579" s="4">
        <f t="shared" si="302"/>
        <v>0.52356020942408377</v>
      </c>
      <c r="Q579" s="4">
        <f t="shared" si="302"/>
        <v>0.42918454935622319</v>
      </c>
      <c r="R579" s="162"/>
      <c r="X579" s="34" t="s">
        <v>563</v>
      </c>
      <c r="Y579" s="195"/>
      <c r="AB579" s="18">
        <f t="shared" si="303"/>
        <v>5</v>
      </c>
      <c r="AC579" s="18">
        <f t="shared" si="304"/>
        <v>7</v>
      </c>
      <c r="AD579" s="67">
        <f t="shared" si="305"/>
        <v>5</v>
      </c>
      <c r="AE579" s="106">
        <f t="shared" si="306"/>
        <v>0.42918454935622319</v>
      </c>
      <c r="AF579" s="4">
        <f t="shared" si="307"/>
        <v>0.83832335329341312</v>
      </c>
      <c r="AG579" s="4">
        <f t="shared" si="308"/>
        <v>0.52356020942408377</v>
      </c>
      <c r="AJ579" s="162"/>
    </row>
    <row r="580" spans="1:36" ht="15" customHeight="1" x14ac:dyDescent="0.15">
      <c r="B580" s="34" t="s">
        <v>141</v>
      </c>
      <c r="C580" s="195"/>
      <c r="D580" s="36"/>
      <c r="E580" s="36"/>
      <c r="F580" s="19">
        <v>309</v>
      </c>
      <c r="G580" s="19">
        <v>96</v>
      </c>
      <c r="H580" s="19">
        <v>213</v>
      </c>
      <c r="I580" s="19">
        <v>205</v>
      </c>
      <c r="J580" s="72">
        <v>183</v>
      </c>
      <c r="K580" s="19">
        <v>118</v>
      </c>
      <c r="L580" s="110">
        <f t="shared" si="302"/>
        <v>16.666666666666664</v>
      </c>
      <c r="M580" s="26">
        <f t="shared" si="302"/>
        <v>9.4210009813542683</v>
      </c>
      <c r="N580" s="5">
        <f t="shared" si="302"/>
        <v>25.508982035928145</v>
      </c>
      <c r="O580" s="5">
        <f t="shared" si="302"/>
        <v>18.619436875567665</v>
      </c>
      <c r="P580" s="5">
        <f t="shared" si="302"/>
        <v>19.162303664921467</v>
      </c>
      <c r="Q580" s="5">
        <f t="shared" si="302"/>
        <v>10.128755364806867</v>
      </c>
      <c r="R580" s="162"/>
      <c r="X580" s="34" t="s">
        <v>141</v>
      </c>
      <c r="Y580" s="195"/>
      <c r="Z580" s="36"/>
      <c r="AA580" s="36"/>
      <c r="AB580" s="19">
        <f t="shared" si="303"/>
        <v>118</v>
      </c>
      <c r="AC580" s="19">
        <f t="shared" si="304"/>
        <v>213</v>
      </c>
      <c r="AD580" s="72">
        <f t="shared" si="305"/>
        <v>183</v>
      </c>
      <c r="AE580" s="110">
        <f t="shared" si="306"/>
        <v>10.128755364806867</v>
      </c>
      <c r="AF580" s="5">
        <f t="shared" si="307"/>
        <v>25.508982035928145</v>
      </c>
      <c r="AG580" s="5">
        <f t="shared" si="308"/>
        <v>19.162303664921467</v>
      </c>
      <c r="AJ580" s="162"/>
    </row>
    <row r="581" spans="1:36" ht="15" customHeight="1" x14ac:dyDescent="0.15">
      <c r="B581" s="38" t="s">
        <v>1</v>
      </c>
      <c r="C581" s="78"/>
      <c r="D581" s="28"/>
      <c r="E581" s="29"/>
      <c r="F581" s="39">
        <f t="shared" ref="F581:Q581" si="309">SUM(F575:F580)</f>
        <v>1854</v>
      </c>
      <c r="G581" s="39">
        <f t="shared" si="309"/>
        <v>1019</v>
      </c>
      <c r="H581" s="39">
        <f t="shared" si="309"/>
        <v>835</v>
      </c>
      <c r="I581" s="39">
        <f t="shared" si="309"/>
        <v>1101</v>
      </c>
      <c r="J581" s="68">
        <f t="shared" si="309"/>
        <v>955</v>
      </c>
      <c r="K581" s="39">
        <f t="shared" si="309"/>
        <v>1165</v>
      </c>
      <c r="L581" s="107">
        <f t="shared" si="309"/>
        <v>100</v>
      </c>
      <c r="M581" s="25">
        <f t="shared" si="309"/>
        <v>100.00000000000001</v>
      </c>
      <c r="N581" s="6">
        <f t="shared" si="309"/>
        <v>100</v>
      </c>
      <c r="O581" s="6">
        <f t="shared" si="309"/>
        <v>100</v>
      </c>
      <c r="P581" s="6">
        <f t="shared" si="309"/>
        <v>100</v>
      </c>
      <c r="Q581" s="6">
        <f t="shared" si="309"/>
        <v>99.999999999999986</v>
      </c>
      <c r="X581" s="38" t="s">
        <v>1</v>
      </c>
      <c r="Y581" s="78"/>
      <c r="Z581" s="28"/>
      <c r="AA581" s="29"/>
      <c r="AB581" s="39">
        <f t="shared" ref="AB581:AG581" si="310">SUM(AB575:AB580)</f>
        <v>1165</v>
      </c>
      <c r="AC581" s="39">
        <f t="shared" si="310"/>
        <v>835</v>
      </c>
      <c r="AD581" s="68">
        <f t="shared" si="310"/>
        <v>955</v>
      </c>
      <c r="AE581" s="107">
        <f t="shared" si="310"/>
        <v>99.999999999999986</v>
      </c>
      <c r="AF581" s="6">
        <f t="shared" si="310"/>
        <v>100</v>
      </c>
      <c r="AG581" s="6">
        <f t="shared" si="310"/>
        <v>100</v>
      </c>
    </row>
    <row r="582" spans="1:36" ht="15" customHeight="1" x14ac:dyDescent="0.15">
      <c r="B582" s="38" t="s">
        <v>99</v>
      </c>
      <c r="C582" s="78"/>
      <c r="D582" s="28"/>
      <c r="E582" s="29"/>
      <c r="F582" s="40">
        <v>0.2174757281553398</v>
      </c>
      <c r="G582" s="40">
        <v>0.11484290357529794</v>
      </c>
      <c r="H582" s="40">
        <v>0.36977491961414793</v>
      </c>
      <c r="I582" s="40">
        <v>0.32254464285714285</v>
      </c>
      <c r="J582" s="40">
        <v>0.34196891191709844</v>
      </c>
      <c r="K582" s="40">
        <v>0.12511938872970391</v>
      </c>
      <c r="X582" s="38" t="s">
        <v>99</v>
      </c>
      <c r="Y582" s="78"/>
      <c r="Z582" s="28"/>
      <c r="AA582" s="29"/>
      <c r="AB582" s="40">
        <f>K582</f>
        <v>0.12511938872970391</v>
      </c>
      <c r="AC582" s="40">
        <f>H582</f>
        <v>0.36977491961414793</v>
      </c>
      <c r="AD582" s="40">
        <f>J582</f>
        <v>0.34196891191709844</v>
      </c>
    </row>
    <row r="583" spans="1:36" ht="15" customHeight="1" x14ac:dyDescent="0.15">
      <c r="B583" s="38" t="s">
        <v>100</v>
      </c>
      <c r="C583" s="78"/>
      <c r="D583" s="28"/>
      <c r="E583" s="29"/>
      <c r="F583" s="47">
        <v>9</v>
      </c>
      <c r="G583" s="47">
        <v>9</v>
      </c>
      <c r="H583" s="47">
        <v>5</v>
      </c>
      <c r="I583" s="47">
        <v>11</v>
      </c>
      <c r="J583" s="47">
        <v>11</v>
      </c>
      <c r="K583" s="47">
        <v>9</v>
      </c>
      <c r="X583" s="38" t="s">
        <v>100</v>
      </c>
      <c r="Y583" s="78"/>
      <c r="Z583" s="28"/>
      <c r="AA583" s="29"/>
      <c r="AB583" s="47">
        <f>K583</f>
        <v>9</v>
      </c>
      <c r="AC583" s="47">
        <f>H583</f>
        <v>5</v>
      </c>
      <c r="AD583" s="47">
        <f>J583</f>
        <v>11</v>
      </c>
    </row>
    <row r="584" spans="1:36" ht="12.95" customHeight="1" x14ac:dyDescent="0.15">
      <c r="C584" s="85"/>
      <c r="H584" s="7"/>
      <c r="I584" s="7"/>
      <c r="K584" s="7"/>
      <c r="M584" s="7"/>
      <c r="X584" s="22"/>
      <c r="Y584" s="85"/>
      <c r="AI584" s="31"/>
    </row>
    <row r="585" spans="1:36" ht="13.7" customHeight="1" x14ac:dyDescent="0.15">
      <c r="A585" s="73" t="s">
        <v>649</v>
      </c>
      <c r="B585" s="22"/>
      <c r="C585" s="22"/>
      <c r="H585" s="7"/>
      <c r="K585" s="7"/>
      <c r="X585" s="22"/>
      <c r="Y585" s="22"/>
    </row>
    <row r="586" spans="1:36" ht="15" customHeight="1" x14ac:dyDescent="0.15">
      <c r="A586" s="1" t="s">
        <v>650</v>
      </c>
      <c r="B586" s="22"/>
      <c r="C586" s="22"/>
      <c r="H586" s="7"/>
      <c r="I586" s="7"/>
      <c r="K586" s="7"/>
      <c r="M586" s="7"/>
      <c r="X586" s="22"/>
      <c r="Y586" s="22"/>
    </row>
    <row r="587" spans="1:36" ht="13.7" customHeight="1" x14ac:dyDescent="0.15">
      <c r="B587" s="64"/>
      <c r="C587" s="33"/>
      <c r="D587" s="33"/>
      <c r="E587" s="33"/>
      <c r="F587" s="328"/>
      <c r="G587" s="329"/>
      <c r="H587" s="86" t="s">
        <v>2</v>
      </c>
      <c r="I587" s="86"/>
      <c r="J587" s="329"/>
      <c r="K587" s="329"/>
      <c r="L587" s="330"/>
      <c r="M587" s="329"/>
      <c r="N587" s="86" t="s">
        <v>3</v>
      </c>
      <c r="O587" s="86"/>
      <c r="P587" s="329"/>
      <c r="Q587" s="331"/>
      <c r="X587" s="64"/>
      <c r="Y587" s="33"/>
      <c r="Z587" s="33"/>
      <c r="AA587" s="33"/>
      <c r="AB587" s="79"/>
      <c r="AC587" s="83" t="s">
        <v>2</v>
      </c>
      <c r="AD587" s="86"/>
      <c r="AE587" s="103"/>
      <c r="AF587" s="83" t="s">
        <v>3</v>
      </c>
      <c r="AG587" s="84"/>
    </row>
    <row r="588" spans="1:36" ht="22.7" customHeight="1" x14ac:dyDescent="0.15">
      <c r="B588" s="34"/>
      <c r="C588" s="195"/>
      <c r="E588" s="75"/>
      <c r="F588" s="94" t="s">
        <v>389</v>
      </c>
      <c r="G588" s="94" t="s">
        <v>183</v>
      </c>
      <c r="H588" s="94" t="s">
        <v>184</v>
      </c>
      <c r="I588" s="94" t="s">
        <v>390</v>
      </c>
      <c r="J588" s="99" t="s">
        <v>186</v>
      </c>
      <c r="K588" s="94" t="s">
        <v>590</v>
      </c>
      <c r="L588" s="102" t="s">
        <v>389</v>
      </c>
      <c r="M588" s="94" t="s">
        <v>183</v>
      </c>
      <c r="N588" s="94" t="s">
        <v>184</v>
      </c>
      <c r="O588" s="94" t="s">
        <v>390</v>
      </c>
      <c r="P588" s="94" t="s">
        <v>186</v>
      </c>
      <c r="Q588" s="94" t="s">
        <v>590</v>
      </c>
      <c r="X588" s="34"/>
      <c r="Y588" s="195"/>
      <c r="AA588" s="75"/>
      <c r="AB588" s="94" t="s">
        <v>518</v>
      </c>
      <c r="AC588" s="94" t="s">
        <v>184</v>
      </c>
      <c r="AD588" s="99" t="s">
        <v>186</v>
      </c>
      <c r="AE588" s="102" t="s">
        <v>518</v>
      </c>
      <c r="AF588" s="94" t="s">
        <v>184</v>
      </c>
      <c r="AG588" s="94" t="s">
        <v>186</v>
      </c>
    </row>
    <row r="589" spans="1:36" ht="12" customHeight="1" x14ac:dyDescent="0.15">
      <c r="B589" s="35"/>
      <c r="C589" s="88"/>
      <c r="D589" s="36"/>
      <c r="E589" s="76"/>
      <c r="F589" s="37"/>
      <c r="G589" s="37"/>
      <c r="H589" s="37"/>
      <c r="I589" s="37"/>
      <c r="J589" s="66"/>
      <c r="K589" s="37"/>
      <c r="L589" s="104">
        <f t="shared" ref="L589:Q589" si="311">F$480-F525</f>
        <v>1824</v>
      </c>
      <c r="M589" s="2">
        <f t="shared" si="311"/>
        <v>1018</v>
      </c>
      <c r="N589" s="2">
        <f t="shared" si="311"/>
        <v>806</v>
      </c>
      <c r="O589" s="2">
        <f t="shared" si="311"/>
        <v>994</v>
      </c>
      <c r="P589" s="2">
        <f t="shared" si="311"/>
        <v>850</v>
      </c>
      <c r="Q589" s="2">
        <f t="shared" si="311"/>
        <v>1162</v>
      </c>
      <c r="X589" s="35"/>
      <c r="Y589" s="88"/>
      <c r="Z589" s="36"/>
      <c r="AA589" s="76"/>
      <c r="AB589" s="37"/>
      <c r="AC589" s="37"/>
      <c r="AD589" s="66"/>
      <c r="AE589" s="104">
        <f>Q589</f>
        <v>1162</v>
      </c>
      <c r="AF589" s="2">
        <f>N589</f>
        <v>806</v>
      </c>
      <c r="AG589" s="2">
        <f>P589</f>
        <v>850</v>
      </c>
    </row>
    <row r="590" spans="1:36" ht="15" customHeight="1" x14ac:dyDescent="0.15">
      <c r="B590" s="34" t="s">
        <v>167</v>
      </c>
      <c r="C590" s="195"/>
      <c r="F590" s="18">
        <v>1247</v>
      </c>
      <c r="G590" s="18">
        <v>842</v>
      </c>
      <c r="H590" s="18">
        <v>405</v>
      </c>
      <c r="I590" s="18">
        <v>558</v>
      </c>
      <c r="J590" s="67">
        <v>449</v>
      </c>
      <c r="K590" s="18">
        <v>951</v>
      </c>
      <c r="L590" s="106">
        <f t="shared" ref="L590:Q596" si="312">F590/L$589*100</f>
        <v>68.366228070175438</v>
      </c>
      <c r="M590" s="24">
        <f t="shared" si="312"/>
        <v>82.711198428290771</v>
      </c>
      <c r="N590" s="4">
        <f t="shared" si="312"/>
        <v>50.24813895781638</v>
      </c>
      <c r="O590" s="4">
        <f t="shared" si="312"/>
        <v>56.136820925553323</v>
      </c>
      <c r="P590" s="4">
        <f t="shared" si="312"/>
        <v>52.823529411764703</v>
      </c>
      <c r="Q590" s="4">
        <f t="shared" si="312"/>
        <v>81.841652323580035</v>
      </c>
      <c r="R590" s="162"/>
      <c r="X590" s="34" t="s">
        <v>167</v>
      </c>
      <c r="Y590" s="195"/>
      <c r="AB590" s="18">
        <f t="shared" ref="AB590:AB596" si="313">K590</f>
        <v>951</v>
      </c>
      <c r="AC590" s="18">
        <f t="shared" ref="AC590:AC596" si="314">H590</f>
        <v>405</v>
      </c>
      <c r="AD590" s="67">
        <f t="shared" ref="AD590:AD596" si="315">J590</f>
        <v>449</v>
      </c>
      <c r="AE590" s="106">
        <f>Q590</f>
        <v>81.841652323580035</v>
      </c>
      <c r="AF590" s="4">
        <f>N590</f>
        <v>50.24813895781638</v>
      </c>
      <c r="AG590" s="4">
        <f>P590</f>
        <v>52.823529411764703</v>
      </c>
      <c r="AJ590" s="162"/>
    </row>
    <row r="591" spans="1:36" ht="15" customHeight="1" x14ac:dyDescent="0.15">
      <c r="B591" s="34" t="s">
        <v>162</v>
      </c>
      <c r="C591" s="195"/>
      <c r="F591" s="18">
        <v>37</v>
      </c>
      <c r="G591" s="18">
        <v>30</v>
      </c>
      <c r="H591" s="18">
        <v>7</v>
      </c>
      <c r="I591" s="18">
        <v>4</v>
      </c>
      <c r="J591" s="67">
        <v>4</v>
      </c>
      <c r="K591" s="18">
        <v>30</v>
      </c>
      <c r="L591" s="106">
        <f t="shared" si="312"/>
        <v>2.0285087719298245</v>
      </c>
      <c r="M591" s="24">
        <f t="shared" si="312"/>
        <v>2.9469548133595285</v>
      </c>
      <c r="N591" s="4">
        <f t="shared" si="312"/>
        <v>0.86848635235732019</v>
      </c>
      <c r="O591" s="4">
        <f t="shared" si="312"/>
        <v>0.4024144869215292</v>
      </c>
      <c r="P591" s="4">
        <f t="shared" si="312"/>
        <v>0.47058823529411759</v>
      </c>
      <c r="Q591" s="4">
        <f t="shared" si="312"/>
        <v>2.5817555938037864</v>
      </c>
      <c r="R591" s="162"/>
      <c r="X591" s="34" t="s">
        <v>162</v>
      </c>
      <c r="Y591" s="195"/>
      <c r="AB591" s="18">
        <f t="shared" si="313"/>
        <v>30</v>
      </c>
      <c r="AC591" s="18">
        <f t="shared" si="314"/>
        <v>7</v>
      </c>
      <c r="AD591" s="67">
        <f t="shared" si="315"/>
        <v>4</v>
      </c>
      <c r="AE591" s="106">
        <f t="shared" ref="AE591:AE596" si="316">Q591</f>
        <v>2.5817555938037864</v>
      </c>
      <c r="AF591" s="4">
        <f t="shared" ref="AF591:AF596" si="317">N591</f>
        <v>0.86848635235732019</v>
      </c>
      <c r="AG591" s="4">
        <f t="shared" ref="AG591:AG596" si="318">P591</f>
        <v>0.47058823529411759</v>
      </c>
      <c r="AJ591" s="162"/>
    </row>
    <row r="592" spans="1:36" ht="15" customHeight="1" x14ac:dyDescent="0.15">
      <c r="B592" s="34" t="s">
        <v>163</v>
      </c>
      <c r="C592" s="195"/>
      <c r="F592" s="18">
        <v>41</v>
      </c>
      <c r="G592" s="18">
        <v>21</v>
      </c>
      <c r="H592" s="18">
        <v>20</v>
      </c>
      <c r="I592" s="18">
        <v>14</v>
      </c>
      <c r="J592" s="67">
        <v>9</v>
      </c>
      <c r="K592" s="18">
        <v>26</v>
      </c>
      <c r="L592" s="106">
        <f t="shared" si="312"/>
        <v>2.2478070175438596</v>
      </c>
      <c r="M592" s="24">
        <f t="shared" si="312"/>
        <v>2.0628683693516701</v>
      </c>
      <c r="N592" s="4">
        <f t="shared" si="312"/>
        <v>2.481389578163772</v>
      </c>
      <c r="O592" s="4">
        <f t="shared" si="312"/>
        <v>1.4084507042253522</v>
      </c>
      <c r="P592" s="4">
        <f t="shared" si="312"/>
        <v>1.0588235294117647</v>
      </c>
      <c r="Q592" s="4">
        <f t="shared" si="312"/>
        <v>2.2375215146299485</v>
      </c>
      <c r="R592" s="162"/>
      <c r="X592" s="34" t="s">
        <v>163</v>
      </c>
      <c r="Y592" s="195"/>
      <c r="AB592" s="18">
        <f t="shared" si="313"/>
        <v>26</v>
      </c>
      <c r="AC592" s="18">
        <f t="shared" si="314"/>
        <v>20</v>
      </c>
      <c r="AD592" s="67">
        <f t="shared" si="315"/>
        <v>9</v>
      </c>
      <c r="AE592" s="106">
        <f t="shared" si="316"/>
        <v>2.2375215146299485</v>
      </c>
      <c r="AF592" s="4">
        <f t="shared" si="317"/>
        <v>2.481389578163772</v>
      </c>
      <c r="AG592" s="4">
        <f t="shared" si="318"/>
        <v>1.0588235294117647</v>
      </c>
      <c r="AJ592" s="162"/>
    </row>
    <row r="593" spans="1:37" ht="15" customHeight="1" x14ac:dyDescent="0.15">
      <c r="B593" s="34" t="s">
        <v>137</v>
      </c>
      <c r="C593" s="195"/>
      <c r="F593" s="18">
        <v>104</v>
      </c>
      <c r="G593" s="18">
        <v>24</v>
      </c>
      <c r="H593" s="18">
        <v>80</v>
      </c>
      <c r="I593" s="18">
        <v>91</v>
      </c>
      <c r="J593" s="67">
        <v>86</v>
      </c>
      <c r="K593" s="18">
        <v>29</v>
      </c>
      <c r="L593" s="106">
        <f t="shared" si="312"/>
        <v>5.7017543859649118</v>
      </c>
      <c r="M593" s="24">
        <f t="shared" si="312"/>
        <v>2.3575638506876229</v>
      </c>
      <c r="N593" s="4">
        <f t="shared" si="312"/>
        <v>9.9255583126550881</v>
      </c>
      <c r="O593" s="4">
        <f t="shared" si="312"/>
        <v>9.1549295774647899</v>
      </c>
      <c r="P593" s="4">
        <f t="shared" si="312"/>
        <v>10.117647058823529</v>
      </c>
      <c r="Q593" s="4">
        <f t="shared" si="312"/>
        <v>2.495697074010327</v>
      </c>
      <c r="R593" s="162"/>
      <c r="X593" s="34" t="s">
        <v>137</v>
      </c>
      <c r="Y593" s="195"/>
      <c r="AB593" s="18">
        <f t="shared" si="313"/>
        <v>29</v>
      </c>
      <c r="AC593" s="18">
        <f t="shared" si="314"/>
        <v>80</v>
      </c>
      <c r="AD593" s="67">
        <f t="shared" si="315"/>
        <v>86</v>
      </c>
      <c r="AE593" s="106">
        <f t="shared" si="316"/>
        <v>2.495697074010327</v>
      </c>
      <c r="AF593" s="4">
        <f t="shared" si="317"/>
        <v>9.9255583126550881</v>
      </c>
      <c r="AG593" s="4">
        <f t="shared" si="318"/>
        <v>10.117647058823529</v>
      </c>
      <c r="AJ593" s="162"/>
    </row>
    <row r="594" spans="1:37" ht="15" customHeight="1" x14ac:dyDescent="0.15">
      <c r="B594" s="34" t="s">
        <v>530</v>
      </c>
      <c r="C594" s="195"/>
      <c r="F594" s="18">
        <v>2</v>
      </c>
      <c r="G594" s="18">
        <v>0</v>
      </c>
      <c r="H594" s="18">
        <v>2</v>
      </c>
      <c r="I594" s="18">
        <v>3</v>
      </c>
      <c r="J594" s="67">
        <v>2</v>
      </c>
      <c r="K594" s="18">
        <v>1</v>
      </c>
      <c r="L594" s="106">
        <f t="shared" si="312"/>
        <v>0.10964912280701754</v>
      </c>
      <c r="M594" s="24">
        <f t="shared" si="312"/>
        <v>0</v>
      </c>
      <c r="N594" s="4">
        <f t="shared" si="312"/>
        <v>0.24813895781637718</v>
      </c>
      <c r="O594" s="4">
        <f t="shared" si="312"/>
        <v>0.30181086519114686</v>
      </c>
      <c r="P594" s="4">
        <f t="shared" si="312"/>
        <v>0.23529411764705879</v>
      </c>
      <c r="Q594" s="4">
        <f t="shared" si="312"/>
        <v>8.6058519793459562E-2</v>
      </c>
      <c r="R594" s="162"/>
      <c r="X594" s="34" t="s">
        <v>530</v>
      </c>
      <c r="Y594" s="195"/>
      <c r="AB594" s="18">
        <f t="shared" si="313"/>
        <v>1</v>
      </c>
      <c r="AC594" s="18">
        <f t="shared" si="314"/>
        <v>2</v>
      </c>
      <c r="AD594" s="67">
        <f t="shared" si="315"/>
        <v>2</v>
      </c>
      <c r="AE594" s="106">
        <f t="shared" si="316"/>
        <v>8.6058519793459562E-2</v>
      </c>
      <c r="AF594" s="4">
        <f t="shared" si="317"/>
        <v>0.24813895781637718</v>
      </c>
      <c r="AG594" s="4">
        <f t="shared" si="318"/>
        <v>0.23529411764705879</v>
      </c>
      <c r="AJ594" s="162"/>
    </row>
    <row r="595" spans="1:37" ht="15" customHeight="1" x14ac:dyDescent="0.15">
      <c r="B595" s="34" t="s">
        <v>153</v>
      </c>
      <c r="C595" s="195"/>
      <c r="F595" s="18">
        <v>45</v>
      </c>
      <c r="G595" s="18">
        <v>3</v>
      </c>
      <c r="H595" s="18">
        <v>42</v>
      </c>
      <c r="I595" s="18">
        <v>79</v>
      </c>
      <c r="J595" s="67">
        <v>78</v>
      </c>
      <c r="K595" s="18">
        <v>4</v>
      </c>
      <c r="L595" s="106">
        <f t="shared" si="312"/>
        <v>2.4671052631578947</v>
      </c>
      <c r="M595" s="24">
        <f t="shared" si="312"/>
        <v>0.29469548133595286</v>
      </c>
      <c r="N595" s="4">
        <f t="shared" si="312"/>
        <v>5.2109181141439205</v>
      </c>
      <c r="O595" s="4">
        <f t="shared" si="312"/>
        <v>7.9476861167002006</v>
      </c>
      <c r="P595" s="4">
        <f t="shared" si="312"/>
        <v>9.1764705882352935</v>
      </c>
      <c r="Q595" s="4">
        <f t="shared" si="312"/>
        <v>0.34423407917383825</v>
      </c>
      <c r="R595" s="162"/>
      <c r="X595" s="34" t="s">
        <v>153</v>
      </c>
      <c r="Y595" s="195"/>
      <c r="AB595" s="18">
        <f t="shared" si="313"/>
        <v>4</v>
      </c>
      <c r="AC595" s="18">
        <f t="shared" si="314"/>
        <v>42</v>
      </c>
      <c r="AD595" s="67">
        <f t="shared" si="315"/>
        <v>78</v>
      </c>
      <c r="AE595" s="106">
        <f t="shared" si="316"/>
        <v>0.34423407917383825</v>
      </c>
      <c r="AF595" s="4">
        <f t="shared" si="317"/>
        <v>5.2109181141439205</v>
      </c>
      <c r="AG595" s="4">
        <f t="shared" si="318"/>
        <v>9.1764705882352935</v>
      </c>
      <c r="AJ595" s="162"/>
    </row>
    <row r="596" spans="1:37" ht="15" customHeight="1" x14ac:dyDescent="0.15">
      <c r="B596" s="34" t="s">
        <v>141</v>
      </c>
      <c r="C596" s="195"/>
      <c r="D596" s="36"/>
      <c r="E596" s="36"/>
      <c r="F596" s="19">
        <v>348</v>
      </c>
      <c r="G596" s="19">
        <v>98</v>
      </c>
      <c r="H596" s="19">
        <v>250</v>
      </c>
      <c r="I596" s="19">
        <v>245</v>
      </c>
      <c r="J596" s="72">
        <v>222</v>
      </c>
      <c r="K596" s="19">
        <v>121</v>
      </c>
      <c r="L596" s="110">
        <f t="shared" si="312"/>
        <v>19.078947368421055</v>
      </c>
      <c r="M596" s="26">
        <f t="shared" si="312"/>
        <v>9.6267190569744603</v>
      </c>
      <c r="N596" s="5">
        <f t="shared" si="312"/>
        <v>31.017369727047146</v>
      </c>
      <c r="O596" s="5">
        <f t="shared" si="312"/>
        <v>24.647887323943664</v>
      </c>
      <c r="P596" s="5">
        <f t="shared" si="312"/>
        <v>26.117647058823529</v>
      </c>
      <c r="Q596" s="5">
        <f t="shared" si="312"/>
        <v>10.413080895008605</v>
      </c>
      <c r="R596" s="162"/>
      <c r="X596" s="34" t="s">
        <v>141</v>
      </c>
      <c r="Y596" s="195"/>
      <c r="Z596" s="36"/>
      <c r="AA596" s="36"/>
      <c r="AB596" s="19">
        <f t="shared" si="313"/>
        <v>121</v>
      </c>
      <c r="AC596" s="19">
        <f t="shared" si="314"/>
        <v>250</v>
      </c>
      <c r="AD596" s="72">
        <f t="shared" si="315"/>
        <v>222</v>
      </c>
      <c r="AE596" s="110">
        <f t="shared" si="316"/>
        <v>10.413080895008605</v>
      </c>
      <c r="AF596" s="5">
        <f t="shared" si="317"/>
        <v>31.017369727047146</v>
      </c>
      <c r="AG596" s="5">
        <f t="shared" si="318"/>
        <v>26.117647058823529</v>
      </c>
      <c r="AJ596" s="162"/>
    </row>
    <row r="597" spans="1:37" ht="15" customHeight="1" x14ac:dyDescent="0.15">
      <c r="B597" s="38" t="s">
        <v>1</v>
      </c>
      <c r="C597" s="78"/>
      <c r="D597" s="28"/>
      <c r="E597" s="29"/>
      <c r="F597" s="39">
        <f t="shared" ref="F597:Q597" si="319">SUM(F590:F596)</f>
        <v>1824</v>
      </c>
      <c r="G597" s="39">
        <f t="shared" si="319"/>
        <v>1018</v>
      </c>
      <c r="H597" s="39">
        <f t="shared" si="319"/>
        <v>806</v>
      </c>
      <c r="I597" s="39">
        <f t="shared" si="319"/>
        <v>994</v>
      </c>
      <c r="J597" s="68">
        <f t="shared" si="319"/>
        <v>850</v>
      </c>
      <c r="K597" s="39">
        <f t="shared" si="319"/>
        <v>1162</v>
      </c>
      <c r="L597" s="107">
        <f t="shared" si="319"/>
        <v>100</v>
      </c>
      <c r="M597" s="25">
        <f t="shared" si="319"/>
        <v>100.00000000000001</v>
      </c>
      <c r="N597" s="6">
        <f t="shared" si="319"/>
        <v>100</v>
      </c>
      <c r="O597" s="6">
        <f t="shared" si="319"/>
        <v>100</v>
      </c>
      <c r="P597" s="6">
        <f t="shared" si="319"/>
        <v>100</v>
      </c>
      <c r="Q597" s="6">
        <f t="shared" si="319"/>
        <v>100</v>
      </c>
      <c r="X597" s="38" t="s">
        <v>1</v>
      </c>
      <c r="Y597" s="78"/>
      <c r="Z597" s="28"/>
      <c r="AA597" s="29"/>
      <c r="AB597" s="39">
        <f t="shared" ref="AB597:AG597" si="320">SUM(AB590:AB596)</f>
        <v>1162</v>
      </c>
      <c r="AC597" s="39">
        <f t="shared" si="320"/>
        <v>806</v>
      </c>
      <c r="AD597" s="68">
        <f t="shared" si="320"/>
        <v>850</v>
      </c>
      <c r="AE597" s="107">
        <f t="shared" si="320"/>
        <v>100</v>
      </c>
      <c r="AF597" s="6">
        <f t="shared" si="320"/>
        <v>100</v>
      </c>
      <c r="AG597" s="6">
        <f t="shared" si="320"/>
        <v>100</v>
      </c>
    </row>
    <row r="598" spans="1:37" ht="15" customHeight="1" x14ac:dyDescent="0.15">
      <c r="B598" s="38" t="s">
        <v>83</v>
      </c>
      <c r="C598" s="78"/>
      <c r="D598" s="28"/>
      <c r="E598" s="29"/>
      <c r="F598" s="40">
        <v>8.1260118607679619</v>
      </c>
      <c r="G598" s="40">
        <v>3.0695581592320731</v>
      </c>
      <c r="H598" s="40">
        <v>16.492805755395679</v>
      </c>
      <c r="I598" s="40">
        <v>17.695416880997655</v>
      </c>
      <c r="J598" s="40">
        <v>20.141542816702053</v>
      </c>
      <c r="K598" s="40">
        <v>3.2939210965147581</v>
      </c>
      <c r="X598" s="38" t="s">
        <v>83</v>
      </c>
      <c r="Y598" s="78"/>
      <c r="Z598" s="28"/>
      <c r="AA598" s="29"/>
      <c r="AB598" s="40">
        <f>K598</f>
        <v>3.2939210965147581</v>
      </c>
      <c r="AC598" s="40">
        <f>H598</f>
        <v>16.492805755395679</v>
      </c>
      <c r="AD598" s="40">
        <f>J598</f>
        <v>20.141542816702053</v>
      </c>
    </row>
    <row r="599" spans="1:37" ht="15" customHeight="1" x14ac:dyDescent="0.15">
      <c r="B599" s="62"/>
      <c r="C599" s="45"/>
      <c r="D599" s="45"/>
      <c r="E599" s="45"/>
      <c r="F599" s="108"/>
      <c r="G599" s="108"/>
      <c r="H599" s="108"/>
      <c r="I599" s="108"/>
      <c r="J599" s="108"/>
      <c r="X599" s="62"/>
      <c r="Y599" s="45"/>
      <c r="Z599" s="45"/>
      <c r="AA599" s="45"/>
      <c r="AB599" s="45"/>
      <c r="AC599" s="45"/>
      <c r="AD599" s="45"/>
      <c r="AE599" s="108"/>
      <c r="AF599" s="108"/>
      <c r="AG599" s="108"/>
      <c r="AH599" s="108"/>
      <c r="AI599" s="108"/>
    </row>
    <row r="600" spans="1:37" ht="15" customHeight="1" x14ac:dyDescent="0.15">
      <c r="A600" s="1" t="s">
        <v>651</v>
      </c>
      <c r="B600" s="22"/>
      <c r="H600" s="7"/>
      <c r="I600" s="7"/>
      <c r="L600" s="7"/>
      <c r="X600" s="22"/>
      <c r="AD600" s="7"/>
      <c r="AE600" s="7"/>
      <c r="AF600" s="7"/>
      <c r="AG600" s="7"/>
      <c r="AH600" s="7"/>
      <c r="AK600" s="7"/>
    </row>
    <row r="601" spans="1:37" ht="13.7" customHeight="1" x14ac:dyDescent="0.15">
      <c r="B601" s="64"/>
      <c r="C601" s="33"/>
      <c r="D601" s="33"/>
      <c r="E601" s="33"/>
      <c r="F601" s="33"/>
      <c r="G601" s="33"/>
      <c r="H601" s="74"/>
      <c r="I601" s="328"/>
      <c r="J601" s="329"/>
      <c r="K601" s="86" t="s">
        <v>2</v>
      </c>
      <c r="L601" s="86"/>
      <c r="M601" s="329"/>
      <c r="N601" s="329"/>
      <c r="O601" s="330"/>
      <c r="P601" s="329"/>
      <c r="Q601" s="86" t="s">
        <v>3</v>
      </c>
      <c r="R601" s="86"/>
      <c r="S601" s="329"/>
      <c r="T601" s="331"/>
      <c r="U601" s="342"/>
      <c r="V601" s="342"/>
      <c r="X601" s="64"/>
      <c r="Y601" s="33"/>
      <c r="Z601" s="33"/>
      <c r="AA601" s="33"/>
      <c r="AB601" s="33"/>
      <c r="AC601" s="33"/>
      <c r="AD601" s="74"/>
      <c r="AE601" s="79"/>
      <c r="AF601" s="83" t="s">
        <v>2</v>
      </c>
      <c r="AG601" s="86"/>
      <c r="AH601" s="103"/>
      <c r="AI601" s="83" t="s">
        <v>3</v>
      </c>
      <c r="AJ601" s="84"/>
    </row>
    <row r="602" spans="1:37" ht="22.7" customHeight="1" x14ac:dyDescent="0.15">
      <c r="B602" s="34"/>
      <c r="H602" s="75"/>
      <c r="I602" s="94" t="s">
        <v>389</v>
      </c>
      <c r="J602" s="94" t="s">
        <v>183</v>
      </c>
      <c r="K602" s="94" t="s">
        <v>184</v>
      </c>
      <c r="L602" s="94" t="s">
        <v>390</v>
      </c>
      <c r="M602" s="99" t="s">
        <v>186</v>
      </c>
      <c r="N602" s="94" t="s">
        <v>590</v>
      </c>
      <c r="O602" s="102" t="s">
        <v>389</v>
      </c>
      <c r="P602" s="94" t="s">
        <v>183</v>
      </c>
      <c r="Q602" s="94" t="s">
        <v>184</v>
      </c>
      <c r="R602" s="94" t="s">
        <v>390</v>
      </c>
      <c r="S602" s="94" t="s">
        <v>186</v>
      </c>
      <c r="T602" s="94" t="s">
        <v>590</v>
      </c>
      <c r="U602" s="327"/>
      <c r="V602" s="327"/>
      <c r="X602" s="34"/>
      <c r="AD602" s="75"/>
      <c r="AE602" s="94" t="s">
        <v>518</v>
      </c>
      <c r="AF602" s="94" t="s">
        <v>184</v>
      </c>
      <c r="AG602" s="99" t="s">
        <v>186</v>
      </c>
      <c r="AH602" s="102" t="s">
        <v>518</v>
      </c>
      <c r="AI602" s="94" t="s">
        <v>184</v>
      </c>
      <c r="AJ602" s="94" t="s">
        <v>186</v>
      </c>
    </row>
    <row r="603" spans="1:37" ht="12" customHeight="1" x14ac:dyDescent="0.15">
      <c r="B603" s="35"/>
      <c r="C603" s="36"/>
      <c r="D603" s="36"/>
      <c r="E603" s="36"/>
      <c r="F603" s="36"/>
      <c r="G603" s="36"/>
      <c r="H603" s="76"/>
      <c r="I603" s="37"/>
      <c r="J603" s="37"/>
      <c r="K603" s="37"/>
      <c r="L603" s="37"/>
      <c r="M603" s="66"/>
      <c r="N603" s="37"/>
      <c r="O603" s="104">
        <f>I$609</f>
        <v>1854</v>
      </c>
      <c r="P603" s="2">
        <f t="shared" ref="P603:T603" si="321">J$609</f>
        <v>1019</v>
      </c>
      <c r="Q603" s="2">
        <f t="shared" si="321"/>
        <v>835</v>
      </c>
      <c r="R603" s="2">
        <f t="shared" si="321"/>
        <v>1101</v>
      </c>
      <c r="S603" s="2">
        <f t="shared" si="321"/>
        <v>955</v>
      </c>
      <c r="T603" s="2">
        <f t="shared" si="321"/>
        <v>1165</v>
      </c>
      <c r="U603" s="89"/>
      <c r="V603" s="89"/>
      <c r="X603" s="35"/>
      <c r="Y603" s="36"/>
      <c r="Z603" s="36"/>
      <c r="AA603" s="36"/>
      <c r="AB603" s="36"/>
      <c r="AC603" s="36"/>
      <c r="AD603" s="76"/>
      <c r="AE603" s="37"/>
      <c r="AF603" s="37"/>
      <c r="AG603" s="66"/>
      <c r="AH603" s="104">
        <f t="shared" ref="AH603:AH608" si="322">T603</f>
        <v>1165</v>
      </c>
      <c r="AI603" s="2">
        <f t="shared" ref="AI603:AI608" si="323">Q603</f>
        <v>835</v>
      </c>
      <c r="AJ603" s="2">
        <f t="shared" ref="AJ603:AJ608" si="324">S603</f>
        <v>955</v>
      </c>
    </row>
    <row r="604" spans="1:37" ht="15" customHeight="1" x14ac:dyDescent="0.15">
      <c r="B604" s="199" t="s">
        <v>660</v>
      </c>
      <c r="C604" s="200"/>
      <c r="D604" s="200"/>
      <c r="E604" s="200"/>
      <c r="F604" s="200"/>
      <c r="G604" s="200"/>
      <c r="H604" s="194"/>
      <c r="I604" s="18">
        <v>260</v>
      </c>
      <c r="J604" s="18">
        <v>136</v>
      </c>
      <c r="K604" s="18">
        <v>124</v>
      </c>
      <c r="L604" s="18">
        <v>98</v>
      </c>
      <c r="M604" s="67">
        <v>88</v>
      </c>
      <c r="N604" s="18">
        <v>146</v>
      </c>
      <c r="O604" s="106">
        <f t="shared" ref="O604:T608" si="325">I604/O$603*100</f>
        <v>14.023732470334412</v>
      </c>
      <c r="P604" s="24">
        <f t="shared" si="325"/>
        <v>13.346418056918546</v>
      </c>
      <c r="Q604" s="4">
        <f t="shared" si="325"/>
        <v>14.850299401197606</v>
      </c>
      <c r="R604" s="4">
        <f t="shared" si="325"/>
        <v>8.9009990917347857</v>
      </c>
      <c r="S604" s="4">
        <f t="shared" si="325"/>
        <v>9.2146596858638734</v>
      </c>
      <c r="T604" s="4">
        <f t="shared" si="325"/>
        <v>12.532188841201716</v>
      </c>
      <c r="U604" s="80"/>
      <c r="V604" s="80"/>
      <c r="X604" s="199" t="s">
        <v>660</v>
      </c>
      <c r="Y604" s="200"/>
      <c r="Z604" s="200"/>
      <c r="AA604" s="200"/>
      <c r="AB604" s="200"/>
      <c r="AC604" s="200"/>
      <c r="AD604" s="259"/>
      <c r="AE604" s="18">
        <f>N604</f>
        <v>146</v>
      </c>
      <c r="AF604" s="18">
        <f>K604</f>
        <v>124</v>
      </c>
      <c r="AG604" s="67">
        <f>M604</f>
        <v>88</v>
      </c>
      <c r="AH604" s="106">
        <f t="shared" si="322"/>
        <v>12.532188841201716</v>
      </c>
      <c r="AI604" s="4">
        <f t="shared" si="323"/>
        <v>14.850299401197606</v>
      </c>
      <c r="AJ604" s="4">
        <f t="shared" si="324"/>
        <v>9.2146596858638734</v>
      </c>
      <c r="AK604" s="162"/>
    </row>
    <row r="605" spans="1:37" ht="15" customHeight="1" x14ac:dyDescent="0.15">
      <c r="B605" s="338" t="s">
        <v>978</v>
      </c>
      <c r="C605" s="201"/>
      <c r="D605" s="201"/>
      <c r="E605" s="201"/>
      <c r="F605" s="201"/>
      <c r="G605" s="201"/>
      <c r="H605" s="75"/>
      <c r="I605" s="18">
        <v>683</v>
      </c>
      <c r="J605" s="18">
        <v>496</v>
      </c>
      <c r="K605" s="18">
        <v>187</v>
      </c>
      <c r="L605" s="18">
        <v>185</v>
      </c>
      <c r="M605" s="67">
        <v>105</v>
      </c>
      <c r="N605" s="18">
        <v>576</v>
      </c>
      <c r="O605" s="106">
        <f t="shared" si="325"/>
        <v>36.839266450916938</v>
      </c>
      <c r="P605" s="24">
        <f t="shared" si="325"/>
        <v>48.675171736997058</v>
      </c>
      <c r="Q605" s="4">
        <f t="shared" si="325"/>
        <v>22.395209580838323</v>
      </c>
      <c r="R605" s="4">
        <f t="shared" si="325"/>
        <v>16.802906448683018</v>
      </c>
      <c r="S605" s="4">
        <f t="shared" si="325"/>
        <v>10.99476439790576</v>
      </c>
      <c r="T605" s="4">
        <f t="shared" si="325"/>
        <v>49.442060085836907</v>
      </c>
      <c r="U605" s="80"/>
      <c r="V605" s="80"/>
      <c r="X605" s="338" t="s">
        <v>978</v>
      </c>
      <c r="Y605" s="201"/>
      <c r="Z605" s="201"/>
      <c r="AA605" s="201"/>
      <c r="AB605" s="201"/>
      <c r="AC605" s="201"/>
      <c r="AD605" s="75"/>
      <c r="AE605" s="18">
        <f>N605</f>
        <v>576</v>
      </c>
      <c r="AF605" s="18">
        <f>K605</f>
        <v>187</v>
      </c>
      <c r="AG605" s="67">
        <f>M605</f>
        <v>105</v>
      </c>
      <c r="AH605" s="106">
        <f t="shared" si="322"/>
        <v>49.442060085836907</v>
      </c>
      <c r="AI605" s="4">
        <f t="shared" si="323"/>
        <v>22.395209580838323</v>
      </c>
      <c r="AJ605" s="4">
        <f t="shared" si="324"/>
        <v>10.99476439790576</v>
      </c>
      <c r="AK605" s="162"/>
    </row>
    <row r="606" spans="1:37" ht="15" customHeight="1" x14ac:dyDescent="0.15">
      <c r="B606" s="203" t="s">
        <v>459</v>
      </c>
      <c r="C606" s="204"/>
      <c r="D606" s="204"/>
      <c r="E606" s="204"/>
      <c r="F606" s="204"/>
      <c r="G606" s="204"/>
      <c r="H606" s="193"/>
      <c r="I606" s="18">
        <v>478</v>
      </c>
      <c r="J606" s="18">
        <v>221</v>
      </c>
      <c r="K606" s="18">
        <v>257</v>
      </c>
      <c r="L606" s="18">
        <v>341</v>
      </c>
      <c r="M606" s="67">
        <v>311</v>
      </c>
      <c r="N606" s="18">
        <v>251</v>
      </c>
      <c r="O606" s="106">
        <f t="shared" si="325"/>
        <v>25.782092772384036</v>
      </c>
      <c r="P606" s="24">
        <f t="shared" si="325"/>
        <v>21.687929342492641</v>
      </c>
      <c r="Q606" s="4">
        <f t="shared" si="325"/>
        <v>30.778443113772454</v>
      </c>
      <c r="R606" s="4">
        <f t="shared" si="325"/>
        <v>30.971843778383288</v>
      </c>
      <c r="S606" s="4">
        <f t="shared" si="325"/>
        <v>32.565445026178011</v>
      </c>
      <c r="T606" s="4">
        <f t="shared" si="325"/>
        <v>21.545064377682404</v>
      </c>
      <c r="U606" s="80"/>
      <c r="V606" s="80"/>
      <c r="X606" s="203" t="s">
        <v>459</v>
      </c>
      <c r="Y606" s="204"/>
      <c r="Z606" s="204"/>
      <c r="AA606" s="204"/>
      <c r="AB606" s="204"/>
      <c r="AC606" s="204"/>
      <c r="AD606" s="193"/>
      <c r="AE606" s="18">
        <f>N606</f>
        <v>251</v>
      </c>
      <c r="AF606" s="18">
        <f>K606</f>
        <v>257</v>
      </c>
      <c r="AG606" s="67">
        <f>M606</f>
        <v>311</v>
      </c>
      <c r="AH606" s="106">
        <f t="shared" si="322"/>
        <v>21.545064377682404</v>
      </c>
      <c r="AI606" s="4">
        <f t="shared" si="323"/>
        <v>30.778443113772454</v>
      </c>
      <c r="AJ606" s="4">
        <f t="shared" si="324"/>
        <v>32.565445026178011</v>
      </c>
      <c r="AK606" s="162"/>
    </row>
    <row r="607" spans="1:37" ht="15" customHeight="1" x14ac:dyDescent="0.15">
      <c r="B607" s="61" t="s">
        <v>460</v>
      </c>
      <c r="C607" s="201"/>
      <c r="D607" s="201"/>
      <c r="E607" s="201"/>
      <c r="F607" s="201"/>
      <c r="G607" s="201"/>
      <c r="H607" s="75"/>
      <c r="I607" s="18">
        <v>281</v>
      </c>
      <c r="J607" s="18">
        <v>82</v>
      </c>
      <c r="K607" s="18">
        <v>199</v>
      </c>
      <c r="L607" s="18">
        <v>338</v>
      </c>
      <c r="M607" s="67">
        <v>326</v>
      </c>
      <c r="N607" s="18">
        <v>94</v>
      </c>
      <c r="O607" s="106">
        <f t="shared" si="325"/>
        <v>15.156418554476808</v>
      </c>
      <c r="P607" s="24">
        <f t="shared" si="325"/>
        <v>8.0471050049067703</v>
      </c>
      <c r="Q607" s="4">
        <f t="shared" si="325"/>
        <v>23.832335329341316</v>
      </c>
      <c r="R607" s="4">
        <f t="shared" si="325"/>
        <v>30.699364214350588</v>
      </c>
      <c r="S607" s="4">
        <f t="shared" si="325"/>
        <v>34.136125654450261</v>
      </c>
      <c r="T607" s="4">
        <f t="shared" si="325"/>
        <v>8.0686695278969953</v>
      </c>
      <c r="U607" s="80"/>
      <c r="V607" s="80"/>
      <c r="X607" s="61" t="s">
        <v>460</v>
      </c>
      <c r="Y607" s="201"/>
      <c r="Z607" s="201"/>
      <c r="AA607" s="201"/>
      <c r="AB607" s="201"/>
      <c r="AC607" s="201"/>
      <c r="AD607" s="75"/>
      <c r="AE607" s="18">
        <f>N607</f>
        <v>94</v>
      </c>
      <c r="AF607" s="18">
        <f>K607</f>
        <v>199</v>
      </c>
      <c r="AG607" s="67">
        <f>M607</f>
        <v>326</v>
      </c>
      <c r="AH607" s="106">
        <f t="shared" si="322"/>
        <v>8.0686695278969953</v>
      </c>
      <c r="AI607" s="4">
        <f t="shared" si="323"/>
        <v>23.832335329341316</v>
      </c>
      <c r="AJ607" s="4">
        <f t="shared" si="324"/>
        <v>34.136125654450261</v>
      </c>
      <c r="AK607" s="162"/>
    </row>
    <row r="608" spans="1:37" ht="15" customHeight="1" x14ac:dyDescent="0.15">
      <c r="B608" s="61" t="s">
        <v>0</v>
      </c>
      <c r="C608" s="202"/>
      <c r="D608" s="202"/>
      <c r="E608" s="202"/>
      <c r="F608" s="202"/>
      <c r="G608" s="202"/>
      <c r="H608" s="76"/>
      <c r="I608" s="19">
        <v>152</v>
      </c>
      <c r="J608" s="19">
        <v>84</v>
      </c>
      <c r="K608" s="19">
        <v>68</v>
      </c>
      <c r="L608" s="19">
        <v>139</v>
      </c>
      <c r="M608" s="72">
        <v>125</v>
      </c>
      <c r="N608" s="19">
        <v>98</v>
      </c>
      <c r="O608" s="110">
        <f t="shared" si="325"/>
        <v>8.198489751887811</v>
      </c>
      <c r="P608" s="26">
        <f t="shared" si="325"/>
        <v>8.2433758586849848</v>
      </c>
      <c r="Q608" s="5">
        <f t="shared" si="325"/>
        <v>8.1437125748502996</v>
      </c>
      <c r="R608" s="5">
        <f t="shared" si="325"/>
        <v>12.62488646684832</v>
      </c>
      <c r="S608" s="5">
        <f t="shared" si="325"/>
        <v>13.089005235602095</v>
      </c>
      <c r="T608" s="5">
        <f t="shared" si="325"/>
        <v>8.4120171673819737</v>
      </c>
      <c r="U608" s="80"/>
      <c r="V608" s="80"/>
      <c r="X608" s="61" t="s">
        <v>0</v>
      </c>
      <c r="Y608" s="202"/>
      <c r="Z608" s="202"/>
      <c r="AA608" s="202"/>
      <c r="AB608" s="202"/>
      <c r="AC608" s="202"/>
      <c r="AD608" s="76"/>
      <c r="AE608" s="19">
        <f>N608</f>
        <v>98</v>
      </c>
      <c r="AF608" s="19">
        <f>K608</f>
        <v>68</v>
      </c>
      <c r="AG608" s="72">
        <f>M608</f>
        <v>125</v>
      </c>
      <c r="AH608" s="110">
        <f t="shared" si="322"/>
        <v>8.4120171673819737</v>
      </c>
      <c r="AI608" s="5">
        <f t="shared" si="323"/>
        <v>8.1437125748502996</v>
      </c>
      <c r="AJ608" s="5">
        <f t="shared" si="324"/>
        <v>13.089005235602095</v>
      </c>
      <c r="AK608" s="162"/>
    </row>
    <row r="609" spans="1:39" ht="15" customHeight="1" x14ac:dyDescent="0.15">
      <c r="B609" s="38" t="s">
        <v>1</v>
      </c>
      <c r="C609" s="28"/>
      <c r="D609" s="28"/>
      <c r="E609" s="28"/>
      <c r="F609" s="28"/>
      <c r="G609" s="28"/>
      <c r="H609" s="29"/>
      <c r="I609" s="39">
        <f t="shared" ref="I609:T609" si="326">SUM(I604:I608)</f>
        <v>1854</v>
      </c>
      <c r="J609" s="39">
        <f t="shared" si="326"/>
        <v>1019</v>
      </c>
      <c r="K609" s="39">
        <f t="shared" si="326"/>
        <v>835</v>
      </c>
      <c r="L609" s="39">
        <f t="shared" si="326"/>
        <v>1101</v>
      </c>
      <c r="M609" s="68">
        <f t="shared" si="326"/>
        <v>955</v>
      </c>
      <c r="N609" s="39">
        <f t="shared" si="326"/>
        <v>1165</v>
      </c>
      <c r="O609" s="107">
        <f t="shared" si="326"/>
        <v>99.999999999999986</v>
      </c>
      <c r="P609" s="25">
        <f t="shared" si="326"/>
        <v>100</v>
      </c>
      <c r="Q609" s="6">
        <f t="shared" si="326"/>
        <v>100</v>
      </c>
      <c r="R609" s="6">
        <f t="shared" si="326"/>
        <v>100</v>
      </c>
      <c r="S609" s="6">
        <f t="shared" si="326"/>
        <v>100</v>
      </c>
      <c r="T609" s="6">
        <f t="shared" si="326"/>
        <v>100</v>
      </c>
      <c r="U609" s="23"/>
      <c r="V609" s="23"/>
      <c r="X609" s="38" t="s">
        <v>1</v>
      </c>
      <c r="Y609" s="28"/>
      <c r="Z609" s="28"/>
      <c r="AA609" s="28"/>
      <c r="AB609" s="28"/>
      <c r="AC609" s="28"/>
      <c r="AD609" s="29"/>
      <c r="AE609" s="39">
        <f t="shared" ref="AE609:AJ609" si="327">SUM(AE604:AE608)</f>
        <v>1165</v>
      </c>
      <c r="AF609" s="39">
        <f t="shared" si="327"/>
        <v>835</v>
      </c>
      <c r="AG609" s="68">
        <f t="shared" si="327"/>
        <v>955</v>
      </c>
      <c r="AH609" s="107">
        <f t="shared" si="327"/>
        <v>100</v>
      </c>
      <c r="AI609" s="6">
        <f t="shared" si="327"/>
        <v>100</v>
      </c>
      <c r="AJ609" s="6">
        <f t="shared" si="327"/>
        <v>100</v>
      </c>
    </row>
    <row r="610" spans="1:39" ht="15" customHeight="1" x14ac:dyDescent="0.15">
      <c r="B610" s="62"/>
      <c r="C610" s="45"/>
      <c r="D610" s="45"/>
      <c r="E610" s="45"/>
      <c r="F610" s="108"/>
      <c r="G610" s="108"/>
      <c r="H610" s="108"/>
      <c r="I610" s="108"/>
      <c r="N610" s="108"/>
      <c r="X610" s="62"/>
      <c r="Y610" s="45"/>
      <c r="Z610" s="45"/>
      <c r="AA610" s="45"/>
      <c r="AB610" s="45"/>
      <c r="AC610" s="45"/>
      <c r="AD610" s="108"/>
      <c r="AE610" s="108"/>
    </row>
    <row r="611" spans="1:39" ht="13.7" customHeight="1" x14ac:dyDescent="0.15">
      <c r="A611" s="73" t="s">
        <v>652</v>
      </c>
      <c r="B611" s="22"/>
      <c r="H611" s="7"/>
      <c r="X611" s="22"/>
      <c r="AD611" s="7"/>
    </row>
    <row r="612" spans="1:39" ht="15" customHeight="1" x14ac:dyDescent="0.15">
      <c r="A612" s="1" t="s">
        <v>661</v>
      </c>
      <c r="B612" s="22"/>
      <c r="H612" s="7"/>
      <c r="I612" s="7"/>
      <c r="L612" s="7"/>
      <c r="N612" s="7"/>
      <c r="X612" s="22"/>
      <c r="AD612" s="7"/>
      <c r="AE612" s="7"/>
    </row>
    <row r="613" spans="1:39" ht="13.7" customHeight="1" x14ac:dyDescent="0.15">
      <c r="B613" s="64"/>
      <c r="C613" s="33"/>
      <c r="D613" s="33"/>
      <c r="E613" s="33"/>
      <c r="F613" s="33"/>
      <c r="G613" s="33"/>
      <c r="H613" s="33"/>
      <c r="I613" s="328"/>
      <c r="J613" s="329"/>
      <c r="K613" s="86" t="s">
        <v>2</v>
      </c>
      <c r="L613" s="86"/>
      <c r="M613" s="329"/>
      <c r="N613" s="329"/>
      <c r="O613" s="330"/>
      <c r="P613" s="329"/>
      <c r="Q613" s="86" t="s">
        <v>3</v>
      </c>
      <c r="R613" s="86"/>
      <c r="S613" s="329"/>
      <c r="T613" s="331"/>
      <c r="U613" s="342"/>
      <c r="V613" s="342"/>
      <c r="X613" s="64"/>
      <c r="Y613" s="33"/>
      <c r="Z613" s="33"/>
      <c r="AA613" s="33"/>
      <c r="AB613" s="33"/>
      <c r="AC613" s="33"/>
      <c r="AD613" s="33"/>
      <c r="AE613" s="79"/>
      <c r="AF613" s="83" t="s">
        <v>2</v>
      </c>
      <c r="AG613" s="86"/>
      <c r="AH613" s="103"/>
      <c r="AI613" s="83" t="s">
        <v>3</v>
      </c>
      <c r="AJ613" s="84"/>
    </row>
    <row r="614" spans="1:39" ht="22.7" customHeight="1" x14ac:dyDescent="0.15">
      <c r="B614" s="34"/>
      <c r="H614" s="75"/>
      <c r="I614" s="94" t="s">
        <v>389</v>
      </c>
      <c r="J614" s="94" t="s">
        <v>183</v>
      </c>
      <c r="K614" s="94" t="s">
        <v>184</v>
      </c>
      <c r="L614" s="94" t="s">
        <v>390</v>
      </c>
      <c r="M614" s="99" t="s">
        <v>186</v>
      </c>
      <c r="N614" s="94" t="s">
        <v>590</v>
      </c>
      <c r="O614" s="102" t="s">
        <v>389</v>
      </c>
      <c r="P614" s="94" t="s">
        <v>183</v>
      </c>
      <c r="Q614" s="94" t="s">
        <v>184</v>
      </c>
      <c r="R614" s="94" t="s">
        <v>390</v>
      </c>
      <c r="S614" s="94" t="s">
        <v>186</v>
      </c>
      <c r="T614" s="94" t="s">
        <v>590</v>
      </c>
      <c r="U614" s="327"/>
      <c r="V614" s="327"/>
      <c r="X614" s="34"/>
      <c r="AD614" s="75"/>
      <c r="AE614" s="94" t="s">
        <v>518</v>
      </c>
      <c r="AF614" s="94" t="s">
        <v>184</v>
      </c>
      <c r="AG614" s="99" t="s">
        <v>186</v>
      </c>
      <c r="AH614" s="102" t="s">
        <v>518</v>
      </c>
      <c r="AI614" s="94" t="s">
        <v>184</v>
      </c>
      <c r="AJ614" s="94" t="s">
        <v>186</v>
      </c>
    </row>
    <row r="615" spans="1:39" ht="12" customHeight="1" x14ac:dyDescent="0.15">
      <c r="B615" s="35"/>
      <c r="C615" s="36"/>
      <c r="D615" s="36"/>
      <c r="E615" s="36"/>
      <c r="F615" s="36"/>
      <c r="G615" s="36"/>
      <c r="H615" s="76"/>
      <c r="I615" s="37"/>
      <c r="J615" s="37"/>
      <c r="K615" s="37"/>
      <c r="L615" s="37"/>
      <c r="M615" s="66"/>
      <c r="N615" s="37"/>
      <c r="O615" s="104">
        <f t="shared" ref="O615:T615" si="328">I606</f>
        <v>478</v>
      </c>
      <c r="P615" s="2">
        <f t="shared" si="328"/>
        <v>221</v>
      </c>
      <c r="Q615" s="2">
        <f t="shared" si="328"/>
        <v>257</v>
      </c>
      <c r="R615" s="2">
        <f t="shared" si="328"/>
        <v>341</v>
      </c>
      <c r="S615" s="2">
        <f t="shared" si="328"/>
        <v>311</v>
      </c>
      <c r="T615" s="2">
        <f t="shared" si="328"/>
        <v>251</v>
      </c>
      <c r="U615" s="89"/>
      <c r="V615" s="89"/>
      <c r="X615" s="35"/>
      <c r="Y615" s="36"/>
      <c r="Z615" s="36"/>
      <c r="AA615" s="36"/>
      <c r="AB615" s="36"/>
      <c r="AC615" s="36"/>
      <c r="AD615" s="76"/>
      <c r="AE615" s="37"/>
      <c r="AF615" s="37"/>
      <c r="AG615" s="66"/>
      <c r="AH615" s="104">
        <f>T615</f>
        <v>251</v>
      </c>
      <c r="AI615" s="2">
        <f>Q615</f>
        <v>257</v>
      </c>
      <c r="AJ615" s="2">
        <f>S615</f>
        <v>311</v>
      </c>
    </row>
    <row r="616" spans="1:39" ht="15" customHeight="1" x14ac:dyDescent="0.15">
      <c r="B616" s="34" t="s">
        <v>662</v>
      </c>
      <c r="H616" s="7"/>
      <c r="I616" s="18">
        <v>264</v>
      </c>
      <c r="J616" s="18">
        <v>66</v>
      </c>
      <c r="K616" s="18">
        <v>198</v>
      </c>
      <c r="L616" s="18">
        <v>246</v>
      </c>
      <c r="M616" s="67">
        <v>241</v>
      </c>
      <c r="N616" s="18">
        <v>71</v>
      </c>
      <c r="O616" s="106">
        <f t="shared" ref="O616:T619" si="329">I616/O$615*100</f>
        <v>55.230125523012553</v>
      </c>
      <c r="P616" s="24">
        <f t="shared" si="329"/>
        <v>29.864253393665159</v>
      </c>
      <c r="Q616" s="4">
        <f t="shared" si="329"/>
        <v>77.042801556420244</v>
      </c>
      <c r="R616" s="4">
        <f t="shared" si="329"/>
        <v>72.140762463343108</v>
      </c>
      <c r="S616" s="4">
        <f t="shared" si="329"/>
        <v>77.491961414791007</v>
      </c>
      <c r="T616" s="4">
        <f t="shared" si="329"/>
        <v>28.286852589641438</v>
      </c>
      <c r="U616" s="80"/>
      <c r="V616" s="80"/>
      <c r="X616" s="34" t="s">
        <v>662</v>
      </c>
      <c r="AD616" s="7"/>
      <c r="AE616" s="18">
        <f>N616</f>
        <v>71</v>
      </c>
      <c r="AF616" s="18">
        <f>K616</f>
        <v>198</v>
      </c>
      <c r="AG616" s="67">
        <f>M616</f>
        <v>241</v>
      </c>
      <c r="AH616" s="106">
        <f>T616</f>
        <v>28.286852589641438</v>
      </c>
      <c r="AI616" s="4">
        <f>Q616</f>
        <v>77.042801556420244</v>
      </c>
      <c r="AJ616" s="4">
        <f>S616</f>
        <v>77.491961414791007</v>
      </c>
      <c r="AM616" s="162"/>
    </row>
    <row r="617" spans="1:39" ht="15" customHeight="1" x14ac:dyDescent="0.15">
      <c r="B617" s="34" t="s">
        <v>663</v>
      </c>
      <c r="H617" s="7"/>
      <c r="I617" s="18">
        <v>83</v>
      </c>
      <c r="J617" s="18">
        <v>55</v>
      </c>
      <c r="K617" s="18">
        <v>28</v>
      </c>
      <c r="L617" s="18">
        <v>33</v>
      </c>
      <c r="M617" s="67">
        <v>25</v>
      </c>
      <c r="N617" s="18">
        <v>63</v>
      </c>
      <c r="O617" s="106">
        <f t="shared" si="329"/>
        <v>17.364016736401673</v>
      </c>
      <c r="P617" s="24">
        <f t="shared" si="329"/>
        <v>24.886877828054299</v>
      </c>
      <c r="Q617" s="4">
        <f t="shared" si="329"/>
        <v>10.894941634241246</v>
      </c>
      <c r="R617" s="4">
        <f t="shared" si="329"/>
        <v>9.67741935483871</v>
      </c>
      <c r="S617" s="4">
        <f t="shared" si="329"/>
        <v>8.0385852090032159</v>
      </c>
      <c r="T617" s="4">
        <f t="shared" si="329"/>
        <v>25.099601593625497</v>
      </c>
      <c r="U617" s="80"/>
      <c r="V617" s="80"/>
      <c r="X617" s="34" t="s">
        <v>663</v>
      </c>
      <c r="AD617" s="7"/>
      <c r="AE617" s="18">
        <f>N617</f>
        <v>63</v>
      </c>
      <c r="AF617" s="18">
        <f>K617</f>
        <v>28</v>
      </c>
      <c r="AG617" s="67">
        <f>M617</f>
        <v>25</v>
      </c>
      <c r="AH617" s="106">
        <f>T617</f>
        <v>25.099601593625497</v>
      </c>
      <c r="AI617" s="4">
        <f>Q617</f>
        <v>10.894941634241246</v>
      </c>
      <c r="AJ617" s="4">
        <f>S617</f>
        <v>8.0385852090032159</v>
      </c>
      <c r="AM617" s="162"/>
    </row>
    <row r="618" spans="1:39" ht="15" customHeight="1" x14ac:dyDescent="0.15">
      <c r="B618" s="34" t="s">
        <v>664</v>
      </c>
      <c r="H618" s="7"/>
      <c r="I618" s="18">
        <v>119</v>
      </c>
      <c r="J618" s="18">
        <v>95</v>
      </c>
      <c r="K618" s="18">
        <v>24</v>
      </c>
      <c r="L618" s="18">
        <v>55</v>
      </c>
      <c r="M618" s="67">
        <v>41</v>
      </c>
      <c r="N618" s="18">
        <v>109</v>
      </c>
      <c r="O618" s="106">
        <f t="shared" si="329"/>
        <v>24.89539748953975</v>
      </c>
      <c r="P618" s="24">
        <f t="shared" si="329"/>
        <v>42.986425339366519</v>
      </c>
      <c r="Q618" s="4">
        <f t="shared" si="329"/>
        <v>9.3385214007782107</v>
      </c>
      <c r="R618" s="4">
        <f t="shared" si="329"/>
        <v>16.129032258064516</v>
      </c>
      <c r="S618" s="4">
        <f t="shared" si="329"/>
        <v>13.183279742765272</v>
      </c>
      <c r="T618" s="4">
        <f t="shared" si="329"/>
        <v>43.426294820717132</v>
      </c>
      <c r="U618" s="80"/>
      <c r="V618" s="80"/>
      <c r="X618" s="34" t="s">
        <v>664</v>
      </c>
      <c r="AD618" s="7"/>
      <c r="AE618" s="18">
        <f>N618</f>
        <v>109</v>
      </c>
      <c r="AF618" s="18">
        <f>K618</f>
        <v>24</v>
      </c>
      <c r="AG618" s="67">
        <f>M618</f>
        <v>41</v>
      </c>
      <c r="AH618" s="106">
        <f>T618</f>
        <v>43.426294820717132</v>
      </c>
      <c r="AI618" s="4">
        <f>Q618</f>
        <v>9.3385214007782107</v>
      </c>
      <c r="AJ618" s="4">
        <f>S618</f>
        <v>13.183279742765272</v>
      </c>
      <c r="AM618" s="162"/>
    </row>
    <row r="619" spans="1:39" ht="15" customHeight="1" x14ac:dyDescent="0.15">
      <c r="B619" s="61" t="s">
        <v>0</v>
      </c>
      <c r="C619" s="36"/>
      <c r="D619" s="36"/>
      <c r="E619" s="36"/>
      <c r="F619" s="36"/>
      <c r="G619" s="36"/>
      <c r="H619" s="36"/>
      <c r="I619" s="19">
        <v>12</v>
      </c>
      <c r="J619" s="19">
        <v>5</v>
      </c>
      <c r="K619" s="19">
        <v>7</v>
      </c>
      <c r="L619" s="19">
        <v>7</v>
      </c>
      <c r="M619" s="72">
        <v>4</v>
      </c>
      <c r="N619" s="19">
        <v>8</v>
      </c>
      <c r="O619" s="110">
        <f t="shared" si="329"/>
        <v>2.510460251046025</v>
      </c>
      <c r="P619" s="26">
        <f t="shared" si="329"/>
        <v>2.2624434389140271</v>
      </c>
      <c r="Q619" s="5">
        <f t="shared" si="329"/>
        <v>2.7237354085603114</v>
      </c>
      <c r="R619" s="5">
        <f t="shared" si="329"/>
        <v>2.0527859237536656</v>
      </c>
      <c r="S619" s="5">
        <f t="shared" si="329"/>
        <v>1.2861736334405145</v>
      </c>
      <c r="T619" s="5">
        <f t="shared" si="329"/>
        <v>3.1872509960159361</v>
      </c>
      <c r="U619" s="80"/>
      <c r="V619" s="80"/>
      <c r="X619" s="61" t="s">
        <v>0</v>
      </c>
      <c r="Y619" s="36"/>
      <c r="Z619" s="36"/>
      <c r="AA619" s="36"/>
      <c r="AB619" s="36"/>
      <c r="AC619" s="36"/>
      <c r="AD619" s="36"/>
      <c r="AE619" s="19">
        <f>N619</f>
        <v>8</v>
      </c>
      <c r="AF619" s="19">
        <f>K619</f>
        <v>7</v>
      </c>
      <c r="AG619" s="72">
        <f>M619</f>
        <v>4</v>
      </c>
      <c r="AH619" s="110">
        <f>T619</f>
        <v>3.1872509960159361</v>
      </c>
      <c r="AI619" s="5">
        <f>Q619</f>
        <v>2.7237354085603114</v>
      </c>
      <c r="AJ619" s="5">
        <f>S619</f>
        <v>1.2861736334405145</v>
      </c>
      <c r="AM619" s="162"/>
    </row>
    <row r="620" spans="1:39" ht="15" customHeight="1" x14ac:dyDescent="0.15">
      <c r="B620" s="38" t="s">
        <v>1</v>
      </c>
      <c r="C620" s="28"/>
      <c r="D620" s="28"/>
      <c r="E620" s="28"/>
      <c r="F620" s="28"/>
      <c r="G620" s="28"/>
      <c r="H620" s="29"/>
      <c r="I620" s="39">
        <f t="shared" ref="I620:T620" si="330">SUM(I616:I619)</f>
        <v>478</v>
      </c>
      <c r="J620" s="39">
        <f t="shared" si="330"/>
        <v>221</v>
      </c>
      <c r="K620" s="39">
        <f t="shared" si="330"/>
        <v>257</v>
      </c>
      <c r="L620" s="39">
        <f t="shared" si="330"/>
        <v>341</v>
      </c>
      <c r="M620" s="68">
        <f t="shared" si="330"/>
        <v>311</v>
      </c>
      <c r="N620" s="39">
        <f t="shared" si="330"/>
        <v>251</v>
      </c>
      <c r="O620" s="107">
        <f t="shared" si="330"/>
        <v>100</v>
      </c>
      <c r="P620" s="25">
        <f t="shared" si="330"/>
        <v>100.00000000000001</v>
      </c>
      <c r="Q620" s="6">
        <f t="shared" si="330"/>
        <v>100.00000000000001</v>
      </c>
      <c r="R620" s="6">
        <f t="shared" si="330"/>
        <v>99.999999999999986</v>
      </c>
      <c r="S620" s="6">
        <f t="shared" si="330"/>
        <v>100</v>
      </c>
      <c r="T620" s="6">
        <f t="shared" si="330"/>
        <v>100</v>
      </c>
      <c r="U620" s="23"/>
      <c r="V620" s="23"/>
      <c r="X620" s="38" t="s">
        <v>1</v>
      </c>
      <c r="Y620" s="28"/>
      <c r="Z620" s="28"/>
      <c r="AA620" s="28"/>
      <c r="AB620" s="28"/>
      <c r="AC620" s="28"/>
      <c r="AD620" s="29"/>
      <c r="AE620" s="39">
        <f t="shared" ref="AE620:AJ620" si="331">SUM(AE616:AE619)</f>
        <v>251</v>
      </c>
      <c r="AF620" s="39">
        <f t="shared" si="331"/>
        <v>257</v>
      </c>
      <c r="AG620" s="68">
        <f t="shared" si="331"/>
        <v>311</v>
      </c>
      <c r="AH620" s="107">
        <f t="shared" si="331"/>
        <v>100</v>
      </c>
      <c r="AI620" s="6">
        <f t="shared" si="331"/>
        <v>100.00000000000001</v>
      </c>
      <c r="AJ620" s="6">
        <f t="shared" si="331"/>
        <v>100</v>
      </c>
    </row>
    <row r="621" spans="1:39" ht="15" customHeight="1" x14ac:dyDescent="0.15">
      <c r="B621" s="62"/>
      <c r="C621" s="45"/>
      <c r="D621" s="45"/>
      <c r="E621" s="45"/>
      <c r="F621" s="108"/>
      <c r="G621" s="108"/>
      <c r="H621" s="108"/>
      <c r="I621" s="108"/>
      <c r="J621" s="108"/>
      <c r="X621" s="62"/>
      <c r="Y621" s="45"/>
      <c r="Z621" s="45"/>
      <c r="AA621" s="45"/>
      <c r="AB621" s="45"/>
      <c r="AC621" s="45"/>
      <c r="AD621" s="45"/>
      <c r="AE621" s="108"/>
      <c r="AF621" s="108"/>
      <c r="AG621" s="108"/>
      <c r="AH621" s="108"/>
      <c r="AI621" s="108"/>
    </row>
    <row r="622" spans="1:39" ht="15" customHeight="1" x14ac:dyDescent="0.15">
      <c r="A622" s="1" t="s">
        <v>653</v>
      </c>
      <c r="B622" s="22"/>
      <c r="H622" s="7"/>
      <c r="I622" s="7"/>
      <c r="L622" s="7"/>
      <c r="X622" s="22"/>
      <c r="AD622" s="7"/>
      <c r="AE622" s="7"/>
      <c r="AF622" s="7"/>
      <c r="AG622" s="7"/>
      <c r="AH622" s="7"/>
      <c r="AK622" s="7"/>
    </row>
    <row r="623" spans="1:39" ht="13.7" customHeight="1" x14ac:dyDescent="0.15">
      <c r="B623" s="64"/>
      <c r="C623" s="33"/>
      <c r="D623" s="33"/>
      <c r="E623" s="33"/>
      <c r="F623" s="328"/>
      <c r="G623" s="329"/>
      <c r="H623" s="86" t="s">
        <v>2</v>
      </c>
      <c r="I623" s="86"/>
      <c r="J623" s="329"/>
      <c r="K623" s="329"/>
      <c r="L623" s="330"/>
      <c r="M623" s="329"/>
      <c r="N623" s="86" t="s">
        <v>3</v>
      </c>
      <c r="O623" s="86"/>
      <c r="P623" s="329"/>
      <c r="Q623" s="331"/>
      <c r="X623" s="64"/>
      <c r="Y623" s="33"/>
      <c r="Z623" s="33"/>
      <c r="AA623" s="33"/>
      <c r="AB623" s="79"/>
      <c r="AC623" s="83" t="s">
        <v>2</v>
      </c>
      <c r="AD623" s="86"/>
      <c r="AE623" s="103"/>
      <c r="AF623" s="83" t="s">
        <v>3</v>
      </c>
      <c r="AG623" s="84"/>
    </row>
    <row r="624" spans="1:39" ht="22.7" customHeight="1" x14ac:dyDescent="0.15">
      <c r="B624" s="34"/>
      <c r="C624" s="195"/>
      <c r="E624" s="75"/>
      <c r="F624" s="94" t="s">
        <v>389</v>
      </c>
      <c r="G624" s="94" t="s">
        <v>183</v>
      </c>
      <c r="H624" s="94" t="s">
        <v>184</v>
      </c>
      <c r="I624" s="94" t="s">
        <v>390</v>
      </c>
      <c r="J624" s="99" t="s">
        <v>186</v>
      </c>
      <c r="K624" s="94" t="s">
        <v>590</v>
      </c>
      <c r="L624" s="102" t="s">
        <v>389</v>
      </c>
      <c r="M624" s="94" t="s">
        <v>183</v>
      </c>
      <c r="N624" s="94" t="s">
        <v>184</v>
      </c>
      <c r="O624" s="94" t="s">
        <v>390</v>
      </c>
      <c r="P624" s="94" t="s">
        <v>186</v>
      </c>
      <c r="Q624" s="94" t="s">
        <v>590</v>
      </c>
      <c r="X624" s="34"/>
      <c r="Y624" s="195"/>
      <c r="AA624" s="75"/>
      <c r="AB624" s="94" t="s">
        <v>518</v>
      </c>
      <c r="AC624" s="94" t="s">
        <v>184</v>
      </c>
      <c r="AD624" s="99" t="s">
        <v>186</v>
      </c>
      <c r="AE624" s="102" t="s">
        <v>518</v>
      </c>
      <c r="AF624" s="94" t="s">
        <v>184</v>
      </c>
      <c r="AG624" s="94" t="s">
        <v>186</v>
      </c>
    </row>
    <row r="625" spans="1:36" ht="12" customHeight="1" x14ac:dyDescent="0.15">
      <c r="B625" s="35"/>
      <c r="C625" s="88"/>
      <c r="D625" s="36"/>
      <c r="E625" s="76"/>
      <c r="F625" s="37"/>
      <c r="G625" s="37"/>
      <c r="H625" s="37"/>
      <c r="I625" s="37"/>
      <c r="J625" s="66"/>
      <c r="K625" s="37"/>
      <c r="L625" s="104">
        <f t="shared" ref="L625:Q625" si="332">F$480</f>
        <v>1854</v>
      </c>
      <c r="M625" s="2">
        <f t="shared" si="332"/>
        <v>1019</v>
      </c>
      <c r="N625" s="2">
        <f t="shared" si="332"/>
        <v>835</v>
      </c>
      <c r="O625" s="2">
        <f t="shared" si="332"/>
        <v>1101</v>
      </c>
      <c r="P625" s="2">
        <f t="shared" si="332"/>
        <v>955</v>
      </c>
      <c r="Q625" s="2">
        <f t="shared" si="332"/>
        <v>1165</v>
      </c>
      <c r="X625" s="35"/>
      <c r="Y625" s="88"/>
      <c r="Z625" s="36"/>
      <c r="AA625" s="76"/>
      <c r="AB625" s="37"/>
      <c r="AC625" s="37"/>
      <c r="AD625" s="66"/>
      <c r="AE625" s="104">
        <f>Q625</f>
        <v>1165</v>
      </c>
      <c r="AF625" s="2">
        <f>N625</f>
        <v>835</v>
      </c>
      <c r="AG625" s="2">
        <f>P625</f>
        <v>955</v>
      </c>
    </row>
    <row r="626" spans="1:36" ht="15" customHeight="1" x14ac:dyDescent="0.15">
      <c r="B626" s="34" t="s">
        <v>165</v>
      </c>
      <c r="C626" s="195"/>
      <c r="F626" s="18">
        <v>1276</v>
      </c>
      <c r="G626" s="18">
        <v>666</v>
      </c>
      <c r="H626" s="18">
        <v>610</v>
      </c>
      <c r="I626" s="18">
        <v>852</v>
      </c>
      <c r="J626" s="67">
        <v>756</v>
      </c>
      <c r="K626" s="18">
        <v>762</v>
      </c>
      <c r="L626" s="106">
        <f t="shared" ref="L626:L634" si="333">F626/L$625*100</f>
        <v>68.824163969795038</v>
      </c>
      <c r="M626" s="24">
        <f t="shared" ref="M626:M634" si="334">G626/M$625*100</f>
        <v>65.358194308145244</v>
      </c>
      <c r="N626" s="4">
        <f t="shared" ref="N626:N634" si="335">H626/N$625*100</f>
        <v>73.053892215568865</v>
      </c>
      <c r="O626" s="4">
        <f t="shared" ref="O626:O634" si="336">I626/O$625*100</f>
        <v>77.3841961852861</v>
      </c>
      <c r="P626" s="4">
        <f t="shared" ref="P626:P634" si="337">J626/P$625*100</f>
        <v>79.162303664921467</v>
      </c>
      <c r="Q626" s="4">
        <f t="shared" ref="Q626:Q634" si="338">K626/Q$625*100</f>
        <v>65.407725321888407</v>
      </c>
      <c r="R626" s="162"/>
      <c r="X626" s="34" t="s">
        <v>165</v>
      </c>
      <c r="Y626" s="195"/>
      <c r="AB626" s="18">
        <f t="shared" ref="AB626:AB634" si="339">K626</f>
        <v>762</v>
      </c>
      <c r="AC626" s="18">
        <f t="shared" ref="AC626:AC634" si="340">H626</f>
        <v>610</v>
      </c>
      <c r="AD626" s="67">
        <f t="shared" ref="AD626:AD634" si="341">J626</f>
        <v>756</v>
      </c>
      <c r="AE626" s="106">
        <f>Q626</f>
        <v>65.407725321888407</v>
      </c>
      <c r="AF626" s="4">
        <f>N626</f>
        <v>73.053892215568865</v>
      </c>
      <c r="AG626" s="4">
        <f>P626</f>
        <v>79.162303664921467</v>
      </c>
      <c r="AJ626" s="162"/>
    </row>
    <row r="627" spans="1:36" ht="15" customHeight="1" x14ac:dyDescent="0.15">
      <c r="B627" s="34" t="s">
        <v>525</v>
      </c>
      <c r="C627" s="195"/>
      <c r="F627" s="18">
        <v>167</v>
      </c>
      <c r="G627" s="18">
        <v>116</v>
      </c>
      <c r="H627" s="18">
        <v>51</v>
      </c>
      <c r="I627" s="18">
        <v>47</v>
      </c>
      <c r="J627" s="67">
        <v>31</v>
      </c>
      <c r="K627" s="18">
        <v>132</v>
      </c>
      <c r="L627" s="106">
        <f t="shared" si="333"/>
        <v>9.0075512405609484</v>
      </c>
      <c r="M627" s="24">
        <f t="shared" si="334"/>
        <v>11.383709519136408</v>
      </c>
      <c r="N627" s="4">
        <f t="shared" si="335"/>
        <v>6.1077844311377243</v>
      </c>
      <c r="O627" s="4">
        <f t="shared" si="336"/>
        <v>4.2688465031789278</v>
      </c>
      <c r="P627" s="4">
        <f t="shared" si="337"/>
        <v>3.2460732984293195</v>
      </c>
      <c r="Q627" s="4">
        <f t="shared" si="338"/>
        <v>11.330472103004292</v>
      </c>
      <c r="R627" s="162"/>
      <c r="X627" s="34" t="s">
        <v>525</v>
      </c>
      <c r="Y627" s="195"/>
      <c r="AB627" s="18">
        <f t="shared" si="339"/>
        <v>132</v>
      </c>
      <c r="AC627" s="18">
        <f t="shared" si="340"/>
        <v>51</v>
      </c>
      <c r="AD627" s="67">
        <f t="shared" si="341"/>
        <v>31</v>
      </c>
      <c r="AE627" s="106">
        <f t="shared" ref="AE627:AE634" si="342">Q627</f>
        <v>11.330472103004292</v>
      </c>
      <c r="AF627" s="4">
        <f t="shared" ref="AF627:AF634" si="343">N627</f>
        <v>6.1077844311377243</v>
      </c>
      <c r="AG627" s="4">
        <f t="shared" ref="AG627:AG634" si="344">P627</f>
        <v>3.2460732984293195</v>
      </c>
      <c r="AJ627" s="162"/>
    </row>
    <row r="628" spans="1:36" ht="15" customHeight="1" x14ac:dyDescent="0.15">
      <c r="B628" s="34" t="s">
        <v>526</v>
      </c>
      <c r="C628" s="195"/>
      <c r="F628" s="18">
        <v>89</v>
      </c>
      <c r="G628" s="18">
        <v>64</v>
      </c>
      <c r="H628" s="18">
        <v>25</v>
      </c>
      <c r="I628" s="18">
        <v>40</v>
      </c>
      <c r="J628" s="67">
        <v>32</v>
      </c>
      <c r="K628" s="18">
        <v>72</v>
      </c>
      <c r="L628" s="106">
        <f t="shared" si="333"/>
        <v>4.8004314994606254</v>
      </c>
      <c r="M628" s="24">
        <f t="shared" si="334"/>
        <v>6.2806673209028459</v>
      </c>
      <c r="N628" s="4">
        <f t="shared" si="335"/>
        <v>2.9940119760479043</v>
      </c>
      <c r="O628" s="4">
        <f t="shared" si="336"/>
        <v>3.633060853769301</v>
      </c>
      <c r="P628" s="4">
        <f t="shared" si="337"/>
        <v>3.3507853403141366</v>
      </c>
      <c r="Q628" s="4">
        <f t="shared" si="338"/>
        <v>6.1802575107296134</v>
      </c>
      <c r="R628" s="162"/>
      <c r="X628" s="34" t="s">
        <v>526</v>
      </c>
      <c r="Y628" s="195"/>
      <c r="AB628" s="18">
        <f t="shared" si="339"/>
        <v>72</v>
      </c>
      <c r="AC628" s="18">
        <f t="shared" si="340"/>
        <v>25</v>
      </c>
      <c r="AD628" s="67">
        <f t="shared" si="341"/>
        <v>32</v>
      </c>
      <c r="AE628" s="106">
        <f t="shared" si="342"/>
        <v>6.1802575107296134</v>
      </c>
      <c r="AF628" s="4">
        <f t="shared" si="343"/>
        <v>2.9940119760479043</v>
      </c>
      <c r="AG628" s="4">
        <f t="shared" si="344"/>
        <v>3.3507853403141366</v>
      </c>
      <c r="AJ628" s="162"/>
    </row>
    <row r="629" spans="1:36" ht="15" customHeight="1" x14ac:dyDescent="0.15">
      <c r="B629" s="34" t="s">
        <v>527</v>
      </c>
      <c r="C629" s="195"/>
      <c r="F629" s="18">
        <v>51</v>
      </c>
      <c r="G629" s="18">
        <v>39</v>
      </c>
      <c r="H629" s="18">
        <v>12</v>
      </c>
      <c r="I629" s="18">
        <v>15</v>
      </c>
      <c r="J629" s="67">
        <v>11</v>
      </c>
      <c r="K629" s="18">
        <v>43</v>
      </c>
      <c r="L629" s="106">
        <f t="shared" si="333"/>
        <v>2.7508090614886731</v>
      </c>
      <c r="M629" s="24">
        <f t="shared" si="334"/>
        <v>3.8272816486751715</v>
      </c>
      <c r="N629" s="4">
        <f t="shared" si="335"/>
        <v>1.437125748502994</v>
      </c>
      <c r="O629" s="4">
        <f t="shared" si="336"/>
        <v>1.3623978201634876</v>
      </c>
      <c r="P629" s="4">
        <f t="shared" si="337"/>
        <v>1.1518324607329842</v>
      </c>
      <c r="Q629" s="4">
        <f t="shared" si="338"/>
        <v>3.6909871244635193</v>
      </c>
      <c r="R629" s="162"/>
      <c r="X629" s="34" t="s">
        <v>527</v>
      </c>
      <c r="Y629" s="195"/>
      <c r="AB629" s="18">
        <f t="shared" si="339"/>
        <v>43</v>
      </c>
      <c r="AC629" s="18">
        <f t="shared" si="340"/>
        <v>12</v>
      </c>
      <c r="AD629" s="67">
        <f t="shared" si="341"/>
        <v>11</v>
      </c>
      <c r="AE629" s="106">
        <f t="shared" si="342"/>
        <v>3.6909871244635193</v>
      </c>
      <c r="AF629" s="4">
        <f t="shared" si="343"/>
        <v>1.437125748502994</v>
      </c>
      <c r="AG629" s="4">
        <f t="shared" si="344"/>
        <v>1.1518324607329842</v>
      </c>
      <c r="AJ629" s="162"/>
    </row>
    <row r="630" spans="1:36" ht="15" customHeight="1" x14ac:dyDescent="0.15">
      <c r="B630" s="34" t="s">
        <v>528</v>
      </c>
      <c r="C630" s="195"/>
      <c r="F630" s="18">
        <v>27</v>
      </c>
      <c r="G630" s="18">
        <v>19</v>
      </c>
      <c r="H630" s="18">
        <v>8</v>
      </c>
      <c r="I630" s="18">
        <v>5</v>
      </c>
      <c r="J630" s="67">
        <v>4</v>
      </c>
      <c r="K630" s="18">
        <v>20</v>
      </c>
      <c r="L630" s="106">
        <f t="shared" si="333"/>
        <v>1.4563106796116505</v>
      </c>
      <c r="M630" s="24">
        <f t="shared" si="334"/>
        <v>1.8645731108930326</v>
      </c>
      <c r="N630" s="4">
        <f t="shared" si="335"/>
        <v>0.95808383233532934</v>
      </c>
      <c r="O630" s="4">
        <f t="shared" si="336"/>
        <v>0.45413260672116262</v>
      </c>
      <c r="P630" s="4">
        <f t="shared" si="337"/>
        <v>0.41884816753926707</v>
      </c>
      <c r="Q630" s="4">
        <f t="shared" si="338"/>
        <v>1.7167381974248928</v>
      </c>
      <c r="R630" s="162"/>
      <c r="X630" s="34" t="s">
        <v>528</v>
      </c>
      <c r="Y630" s="195"/>
      <c r="AB630" s="18">
        <f t="shared" si="339"/>
        <v>20</v>
      </c>
      <c r="AC630" s="18">
        <f t="shared" si="340"/>
        <v>8</v>
      </c>
      <c r="AD630" s="67">
        <f t="shared" si="341"/>
        <v>4</v>
      </c>
      <c r="AE630" s="106">
        <f t="shared" si="342"/>
        <v>1.7167381974248928</v>
      </c>
      <c r="AF630" s="4">
        <f t="shared" si="343"/>
        <v>0.95808383233532934</v>
      </c>
      <c r="AG630" s="4">
        <f t="shared" si="344"/>
        <v>0.41884816753926707</v>
      </c>
      <c r="AJ630" s="162"/>
    </row>
    <row r="631" spans="1:36" ht="15" customHeight="1" x14ac:dyDescent="0.15">
      <c r="B631" s="34" t="s">
        <v>529</v>
      </c>
      <c r="C631" s="195"/>
      <c r="F631" s="18">
        <v>22</v>
      </c>
      <c r="G631" s="18">
        <v>21</v>
      </c>
      <c r="H631" s="18">
        <v>1</v>
      </c>
      <c r="I631" s="18">
        <v>11</v>
      </c>
      <c r="J631" s="67">
        <v>10</v>
      </c>
      <c r="K631" s="18">
        <v>22</v>
      </c>
      <c r="L631" s="106">
        <f t="shared" si="333"/>
        <v>1.1866235167206041</v>
      </c>
      <c r="M631" s="24">
        <f t="shared" si="334"/>
        <v>2.0608439646712462</v>
      </c>
      <c r="N631" s="4">
        <f t="shared" si="335"/>
        <v>0.11976047904191617</v>
      </c>
      <c r="O631" s="4">
        <f t="shared" si="336"/>
        <v>0.99909173478655766</v>
      </c>
      <c r="P631" s="4">
        <f t="shared" si="337"/>
        <v>1.0471204188481675</v>
      </c>
      <c r="Q631" s="4">
        <f t="shared" si="338"/>
        <v>1.8884120171673819</v>
      </c>
      <c r="R631" s="162"/>
      <c r="X631" s="34" t="s">
        <v>529</v>
      </c>
      <c r="Y631" s="195"/>
      <c r="AB631" s="18">
        <f t="shared" si="339"/>
        <v>22</v>
      </c>
      <c r="AC631" s="18">
        <f t="shared" si="340"/>
        <v>1</v>
      </c>
      <c r="AD631" s="67">
        <f t="shared" si="341"/>
        <v>10</v>
      </c>
      <c r="AE631" s="106">
        <f t="shared" si="342"/>
        <v>1.8884120171673819</v>
      </c>
      <c r="AF631" s="4">
        <f t="shared" si="343"/>
        <v>0.11976047904191617</v>
      </c>
      <c r="AG631" s="4">
        <f t="shared" si="344"/>
        <v>1.0471204188481675</v>
      </c>
      <c r="AJ631" s="162"/>
    </row>
    <row r="632" spans="1:36" ht="15" customHeight="1" x14ac:dyDescent="0.15">
      <c r="B632" s="34" t="s">
        <v>531</v>
      </c>
      <c r="C632" s="195"/>
      <c r="F632" s="18">
        <v>51</v>
      </c>
      <c r="G632" s="18">
        <v>41</v>
      </c>
      <c r="H632" s="18">
        <v>10</v>
      </c>
      <c r="I632" s="18">
        <v>19</v>
      </c>
      <c r="J632" s="67">
        <v>13</v>
      </c>
      <c r="K632" s="18">
        <v>47</v>
      </c>
      <c r="L632" s="106">
        <f t="shared" si="333"/>
        <v>2.7508090614886731</v>
      </c>
      <c r="M632" s="24">
        <f t="shared" si="334"/>
        <v>4.0235525024533851</v>
      </c>
      <c r="N632" s="4">
        <f t="shared" si="335"/>
        <v>1.1976047904191618</v>
      </c>
      <c r="O632" s="4">
        <f t="shared" si="336"/>
        <v>1.725703905540418</v>
      </c>
      <c r="P632" s="4">
        <f t="shared" si="337"/>
        <v>1.3612565445026177</v>
      </c>
      <c r="Q632" s="4">
        <f t="shared" si="338"/>
        <v>4.0343347639484977</v>
      </c>
      <c r="R632" s="162"/>
      <c r="X632" s="34" t="s">
        <v>531</v>
      </c>
      <c r="Y632" s="195"/>
      <c r="AB632" s="18">
        <f t="shared" si="339"/>
        <v>47</v>
      </c>
      <c r="AC632" s="18">
        <f t="shared" si="340"/>
        <v>10</v>
      </c>
      <c r="AD632" s="67">
        <f t="shared" si="341"/>
        <v>13</v>
      </c>
      <c r="AE632" s="106">
        <f t="shared" si="342"/>
        <v>4.0343347639484977</v>
      </c>
      <c r="AF632" s="4">
        <f t="shared" si="343"/>
        <v>1.1976047904191618</v>
      </c>
      <c r="AG632" s="4">
        <f t="shared" si="344"/>
        <v>1.3612565445026177</v>
      </c>
      <c r="AJ632" s="162"/>
    </row>
    <row r="633" spans="1:36" ht="15" customHeight="1" x14ac:dyDescent="0.15">
      <c r="B633" s="34" t="s">
        <v>77</v>
      </c>
      <c r="C633" s="195"/>
      <c r="F633" s="18">
        <v>32</v>
      </c>
      <c r="G633" s="18">
        <v>20</v>
      </c>
      <c r="H633" s="18">
        <v>12</v>
      </c>
      <c r="I633" s="18">
        <v>14</v>
      </c>
      <c r="J633" s="67">
        <v>10</v>
      </c>
      <c r="K633" s="18">
        <v>24</v>
      </c>
      <c r="L633" s="106">
        <f t="shared" si="333"/>
        <v>1.7259978425026967</v>
      </c>
      <c r="M633" s="24">
        <f t="shared" si="334"/>
        <v>1.9627085377821394</v>
      </c>
      <c r="N633" s="4">
        <f t="shared" si="335"/>
        <v>1.437125748502994</v>
      </c>
      <c r="O633" s="4">
        <f t="shared" si="336"/>
        <v>1.2715712988192553</v>
      </c>
      <c r="P633" s="4">
        <f t="shared" si="337"/>
        <v>1.0471204188481675</v>
      </c>
      <c r="Q633" s="4">
        <f t="shared" si="338"/>
        <v>2.0600858369098711</v>
      </c>
      <c r="R633" s="162"/>
      <c r="X633" s="34" t="s">
        <v>77</v>
      </c>
      <c r="Y633" s="195"/>
      <c r="AB633" s="18">
        <f t="shared" si="339"/>
        <v>24</v>
      </c>
      <c r="AC633" s="18">
        <f t="shared" si="340"/>
        <v>12</v>
      </c>
      <c r="AD633" s="67">
        <f t="shared" si="341"/>
        <v>10</v>
      </c>
      <c r="AE633" s="106">
        <f t="shared" si="342"/>
        <v>2.0600858369098711</v>
      </c>
      <c r="AF633" s="4">
        <f t="shared" si="343"/>
        <v>1.437125748502994</v>
      </c>
      <c r="AG633" s="4">
        <f t="shared" si="344"/>
        <v>1.0471204188481675</v>
      </c>
      <c r="AJ633" s="162"/>
    </row>
    <row r="634" spans="1:36" ht="15" customHeight="1" x14ac:dyDescent="0.15">
      <c r="B634" s="34" t="s">
        <v>141</v>
      </c>
      <c r="C634" s="195"/>
      <c r="D634" s="36"/>
      <c r="E634" s="36"/>
      <c r="F634" s="19">
        <v>139</v>
      </c>
      <c r="G634" s="19">
        <v>33</v>
      </c>
      <c r="H634" s="19">
        <v>106</v>
      </c>
      <c r="I634" s="19">
        <v>98</v>
      </c>
      <c r="J634" s="72">
        <v>88</v>
      </c>
      <c r="K634" s="19">
        <v>43</v>
      </c>
      <c r="L634" s="110">
        <f t="shared" si="333"/>
        <v>7.4973031283710894</v>
      </c>
      <c r="M634" s="26">
        <f t="shared" si="334"/>
        <v>3.2384690873405302</v>
      </c>
      <c r="N634" s="5">
        <f t="shared" si="335"/>
        <v>12.694610778443113</v>
      </c>
      <c r="O634" s="5">
        <f t="shared" si="336"/>
        <v>8.9009990917347857</v>
      </c>
      <c r="P634" s="5">
        <f t="shared" si="337"/>
        <v>9.2146596858638734</v>
      </c>
      <c r="Q634" s="5">
        <f t="shared" si="338"/>
        <v>3.6909871244635193</v>
      </c>
      <c r="R634" s="162"/>
      <c r="X634" s="34" t="s">
        <v>141</v>
      </c>
      <c r="Y634" s="195"/>
      <c r="Z634" s="36"/>
      <c r="AA634" s="36"/>
      <c r="AB634" s="19">
        <f t="shared" si="339"/>
        <v>43</v>
      </c>
      <c r="AC634" s="19">
        <f t="shared" si="340"/>
        <v>106</v>
      </c>
      <c r="AD634" s="72">
        <f t="shared" si="341"/>
        <v>88</v>
      </c>
      <c r="AE634" s="110">
        <f t="shared" si="342"/>
        <v>3.6909871244635193</v>
      </c>
      <c r="AF634" s="5">
        <f t="shared" si="343"/>
        <v>12.694610778443113</v>
      </c>
      <c r="AG634" s="5">
        <f t="shared" si="344"/>
        <v>9.2146596858638734</v>
      </c>
      <c r="AJ634" s="162"/>
    </row>
    <row r="635" spans="1:36" ht="15" customHeight="1" x14ac:dyDescent="0.15">
      <c r="B635" s="38" t="s">
        <v>1</v>
      </c>
      <c r="C635" s="78"/>
      <c r="D635" s="28"/>
      <c r="E635" s="29"/>
      <c r="F635" s="39">
        <f t="shared" ref="F635:Q635" si="345">SUM(F626:F634)</f>
        <v>1854</v>
      </c>
      <c r="G635" s="39">
        <f t="shared" si="345"/>
        <v>1019</v>
      </c>
      <c r="H635" s="39">
        <f t="shared" si="345"/>
        <v>835</v>
      </c>
      <c r="I635" s="39">
        <f t="shared" si="345"/>
        <v>1101</v>
      </c>
      <c r="J635" s="68">
        <f t="shared" si="345"/>
        <v>955</v>
      </c>
      <c r="K635" s="39">
        <f t="shared" si="345"/>
        <v>1165</v>
      </c>
      <c r="L635" s="107">
        <f t="shared" si="345"/>
        <v>99.999999999999972</v>
      </c>
      <c r="M635" s="25">
        <f t="shared" si="345"/>
        <v>100</v>
      </c>
      <c r="N635" s="6">
        <f t="shared" si="345"/>
        <v>100</v>
      </c>
      <c r="O635" s="6">
        <f t="shared" si="345"/>
        <v>100.00000000000001</v>
      </c>
      <c r="P635" s="6">
        <f t="shared" si="345"/>
        <v>100.00000000000001</v>
      </c>
      <c r="Q635" s="6">
        <f t="shared" si="345"/>
        <v>100</v>
      </c>
      <c r="X635" s="38" t="s">
        <v>1</v>
      </c>
      <c r="Y635" s="78"/>
      <c r="Z635" s="28"/>
      <c r="AA635" s="29"/>
      <c r="AB635" s="39">
        <f t="shared" ref="AB635:AG635" si="346">SUM(AB626:AB634)</f>
        <v>1165</v>
      </c>
      <c r="AC635" s="39">
        <f t="shared" si="346"/>
        <v>835</v>
      </c>
      <c r="AD635" s="68">
        <f t="shared" si="346"/>
        <v>955</v>
      </c>
      <c r="AE635" s="107">
        <f t="shared" si="346"/>
        <v>100</v>
      </c>
      <c r="AF635" s="6">
        <f t="shared" si="346"/>
        <v>100</v>
      </c>
      <c r="AG635" s="6">
        <f t="shared" si="346"/>
        <v>100.00000000000001</v>
      </c>
    </row>
    <row r="636" spans="1:36" ht="15" customHeight="1" x14ac:dyDescent="0.15">
      <c r="B636" s="38" t="s">
        <v>430</v>
      </c>
      <c r="C636" s="78"/>
      <c r="D636" s="28"/>
      <c r="E636" s="29"/>
      <c r="F636" s="40">
        <v>0.90903790087463554</v>
      </c>
      <c r="G636" s="40">
        <v>1.1277890466531439</v>
      </c>
      <c r="H636" s="40">
        <v>0.61316872427983538</v>
      </c>
      <c r="I636" s="40">
        <v>0.56131605184446665</v>
      </c>
      <c r="J636" s="40">
        <v>0.47520184544405997</v>
      </c>
      <c r="K636" s="40">
        <v>1.125668449197861</v>
      </c>
      <c r="X636" s="38" t="s">
        <v>430</v>
      </c>
      <c r="Y636" s="78"/>
      <c r="Z636" s="28"/>
      <c r="AA636" s="29"/>
      <c r="AB636" s="40">
        <f>K636</f>
        <v>1.125668449197861</v>
      </c>
      <c r="AC636" s="40">
        <f>H636</f>
        <v>0.61316872427983538</v>
      </c>
      <c r="AD636" s="40">
        <f>J636</f>
        <v>0.47520184544405997</v>
      </c>
    </row>
    <row r="637" spans="1:36" ht="15" customHeight="1" x14ac:dyDescent="0.15">
      <c r="B637" s="38" t="s">
        <v>431</v>
      </c>
      <c r="C637" s="78"/>
      <c r="D637" s="28"/>
      <c r="E637" s="29"/>
      <c r="F637" s="40">
        <v>3.5512528473804101</v>
      </c>
      <c r="G637" s="40">
        <v>3.4750000000000001</v>
      </c>
      <c r="H637" s="40">
        <v>3.7563025210084033</v>
      </c>
      <c r="I637" s="40">
        <v>3.7284768211920531</v>
      </c>
      <c r="J637" s="40">
        <v>3.7117117117117115</v>
      </c>
      <c r="K637" s="40">
        <v>3.5083333333333333</v>
      </c>
      <c r="X637" s="38" t="s">
        <v>431</v>
      </c>
      <c r="Y637" s="78"/>
      <c r="Z637" s="28"/>
      <c r="AA637" s="29"/>
      <c r="AB637" s="40">
        <f>K637</f>
        <v>3.5083333333333333</v>
      </c>
      <c r="AC637" s="40">
        <f>H637</f>
        <v>3.7563025210084033</v>
      </c>
      <c r="AD637" s="40">
        <f>J637</f>
        <v>3.7117117117117115</v>
      </c>
    </row>
    <row r="638" spans="1:36" ht="15" customHeight="1" x14ac:dyDescent="0.15">
      <c r="B638" s="38" t="s">
        <v>100</v>
      </c>
      <c r="C638" s="78"/>
      <c r="D638" s="28"/>
      <c r="E638" s="29"/>
      <c r="F638" s="47">
        <v>30</v>
      </c>
      <c r="G638" s="47">
        <v>23</v>
      </c>
      <c r="H638" s="47">
        <v>30</v>
      </c>
      <c r="I638" s="47">
        <v>23</v>
      </c>
      <c r="J638" s="47">
        <v>17</v>
      </c>
      <c r="K638" s="47">
        <v>23</v>
      </c>
      <c r="X638" s="38" t="s">
        <v>100</v>
      </c>
      <c r="Y638" s="78"/>
      <c r="Z638" s="28"/>
      <c r="AA638" s="29"/>
      <c r="AB638" s="47">
        <f>K638</f>
        <v>23</v>
      </c>
      <c r="AC638" s="47">
        <f>H638</f>
        <v>30</v>
      </c>
      <c r="AD638" s="47">
        <f>J638</f>
        <v>17</v>
      </c>
    </row>
    <row r="639" spans="1:36" ht="15" customHeight="1" x14ac:dyDescent="0.15">
      <c r="B639" s="62"/>
      <c r="C639" s="62"/>
      <c r="D639" s="45"/>
      <c r="E639" s="45"/>
      <c r="F639" s="108"/>
      <c r="G639" s="108"/>
      <c r="H639" s="108"/>
      <c r="I639" s="108"/>
      <c r="J639" s="108"/>
      <c r="K639" s="108"/>
      <c r="X639" s="62"/>
      <c r="Y639" s="62"/>
      <c r="Z639" s="45"/>
      <c r="AA639" s="45"/>
      <c r="AB639" s="108"/>
      <c r="AC639" s="108"/>
      <c r="AD639" s="108"/>
    </row>
    <row r="640" spans="1:36" ht="15" customHeight="1" x14ac:dyDescent="0.15">
      <c r="A640" s="1" t="s">
        <v>654</v>
      </c>
      <c r="B640" s="22"/>
      <c r="C640" s="22"/>
      <c r="H640" s="7"/>
      <c r="I640" s="7"/>
      <c r="K640" s="7"/>
      <c r="M640" s="7"/>
      <c r="X640" s="22"/>
      <c r="Y640" s="22"/>
    </row>
    <row r="641" spans="2:36" ht="13.7" customHeight="1" x14ac:dyDescent="0.15">
      <c r="B641" s="64"/>
      <c r="C641" s="33"/>
      <c r="D641" s="33"/>
      <c r="E641" s="33"/>
      <c r="F641" s="328"/>
      <c r="G641" s="329"/>
      <c r="H641" s="86" t="s">
        <v>2</v>
      </c>
      <c r="I641" s="86"/>
      <c r="J641" s="329"/>
      <c r="K641" s="329"/>
      <c r="L641" s="330"/>
      <c r="M641" s="329"/>
      <c r="N641" s="86" t="s">
        <v>3</v>
      </c>
      <c r="O641" s="86"/>
      <c r="P641" s="329"/>
      <c r="Q641" s="331"/>
      <c r="X641" s="64"/>
      <c r="Y641" s="33"/>
      <c r="Z641" s="33"/>
      <c r="AA641" s="33"/>
      <c r="AB641" s="79"/>
      <c r="AC641" s="83" t="s">
        <v>2</v>
      </c>
      <c r="AD641" s="86"/>
      <c r="AE641" s="103"/>
      <c r="AF641" s="83" t="s">
        <v>3</v>
      </c>
      <c r="AG641" s="84"/>
    </row>
    <row r="642" spans="2:36" ht="22.7" customHeight="1" x14ac:dyDescent="0.15">
      <c r="B642" s="34"/>
      <c r="C642" s="195"/>
      <c r="E642" s="75"/>
      <c r="F642" s="94" t="s">
        <v>389</v>
      </c>
      <c r="G642" s="94" t="s">
        <v>183</v>
      </c>
      <c r="H642" s="94" t="s">
        <v>184</v>
      </c>
      <c r="I642" s="94" t="s">
        <v>390</v>
      </c>
      <c r="J642" s="99" t="s">
        <v>186</v>
      </c>
      <c r="K642" s="94" t="s">
        <v>590</v>
      </c>
      <c r="L642" s="102" t="s">
        <v>389</v>
      </c>
      <c r="M642" s="94" t="s">
        <v>183</v>
      </c>
      <c r="N642" s="94" t="s">
        <v>184</v>
      </c>
      <c r="O642" s="94" t="s">
        <v>390</v>
      </c>
      <c r="P642" s="94" t="s">
        <v>186</v>
      </c>
      <c r="Q642" s="94" t="s">
        <v>590</v>
      </c>
      <c r="X642" s="34"/>
      <c r="Y642" s="195"/>
      <c r="AA642" s="75"/>
      <c r="AB642" s="94" t="s">
        <v>518</v>
      </c>
      <c r="AC642" s="94" t="s">
        <v>184</v>
      </c>
      <c r="AD642" s="99" t="s">
        <v>186</v>
      </c>
      <c r="AE642" s="102" t="s">
        <v>518</v>
      </c>
      <c r="AF642" s="94" t="s">
        <v>184</v>
      </c>
      <c r="AG642" s="94" t="s">
        <v>186</v>
      </c>
    </row>
    <row r="643" spans="2:36" ht="12" customHeight="1" x14ac:dyDescent="0.15">
      <c r="B643" s="35"/>
      <c r="C643" s="88"/>
      <c r="D643" s="36"/>
      <c r="E643" s="76"/>
      <c r="F643" s="37"/>
      <c r="G643" s="37"/>
      <c r="H643" s="37"/>
      <c r="I643" s="37"/>
      <c r="J643" s="66"/>
      <c r="K643" s="37"/>
      <c r="L643" s="104">
        <f t="shared" ref="L643:Q643" si="347">F$480</f>
        <v>1854</v>
      </c>
      <c r="M643" s="2">
        <f t="shared" si="347"/>
        <v>1019</v>
      </c>
      <c r="N643" s="2">
        <f t="shared" si="347"/>
        <v>835</v>
      </c>
      <c r="O643" s="2">
        <f t="shared" si="347"/>
        <v>1101</v>
      </c>
      <c r="P643" s="2">
        <f t="shared" si="347"/>
        <v>955</v>
      </c>
      <c r="Q643" s="2">
        <f t="shared" si="347"/>
        <v>1165</v>
      </c>
      <c r="X643" s="35"/>
      <c r="Y643" s="88"/>
      <c r="Z643" s="36"/>
      <c r="AA643" s="76"/>
      <c r="AB643" s="37"/>
      <c r="AC643" s="37"/>
      <c r="AD643" s="66"/>
      <c r="AE643" s="104">
        <f>Q643</f>
        <v>1165</v>
      </c>
      <c r="AF643" s="2">
        <f>N643</f>
        <v>835</v>
      </c>
      <c r="AG643" s="2">
        <f>P643</f>
        <v>955</v>
      </c>
    </row>
    <row r="644" spans="2:36" ht="15" customHeight="1" x14ac:dyDescent="0.15">
      <c r="B644" s="34" t="s">
        <v>165</v>
      </c>
      <c r="C644" s="195"/>
      <c r="F644" s="18">
        <v>1302</v>
      </c>
      <c r="G644" s="18">
        <v>677</v>
      </c>
      <c r="H644" s="18">
        <v>625</v>
      </c>
      <c r="I644" s="18">
        <v>861</v>
      </c>
      <c r="J644" s="67">
        <v>765</v>
      </c>
      <c r="K644" s="18">
        <v>773</v>
      </c>
      <c r="L644" s="106">
        <f t="shared" ref="L644:L652" si="348">F644/L$643*100</f>
        <v>70.226537216828476</v>
      </c>
      <c r="M644" s="24">
        <f t="shared" ref="M644:M652" si="349">G644/M$643*100</f>
        <v>66.437684003925412</v>
      </c>
      <c r="N644" s="4">
        <f t="shared" ref="N644:N652" si="350">H644/N$643*100</f>
        <v>74.850299401197603</v>
      </c>
      <c r="O644" s="4">
        <f t="shared" ref="O644:O652" si="351">I644/O$643*100</f>
        <v>78.201634877384194</v>
      </c>
      <c r="P644" s="4">
        <f t="shared" ref="P644:P652" si="352">J644/P$643*100</f>
        <v>80.104712041884824</v>
      </c>
      <c r="Q644" s="4">
        <f t="shared" ref="Q644:Q652" si="353">K644/Q$643*100</f>
        <v>66.351931330472098</v>
      </c>
      <c r="R644" s="162"/>
      <c r="X644" s="34" t="s">
        <v>165</v>
      </c>
      <c r="Y644" s="195"/>
      <c r="AB644" s="18">
        <f t="shared" ref="AB644:AB652" si="354">K644</f>
        <v>773</v>
      </c>
      <c r="AC644" s="18">
        <f t="shared" ref="AC644:AC652" si="355">H644</f>
        <v>625</v>
      </c>
      <c r="AD644" s="67">
        <f t="shared" ref="AD644:AD652" si="356">J644</f>
        <v>765</v>
      </c>
      <c r="AE644" s="106">
        <f>Q644</f>
        <v>66.351931330472098</v>
      </c>
      <c r="AF644" s="4">
        <f>N644</f>
        <v>74.850299401197603</v>
      </c>
      <c r="AG644" s="4">
        <f>P644</f>
        <v>80.104712041884824</v>
      </c>
      <c r="AJ644" s="162"/>
    </row>
    <row r="645" spans="2:36" ht="15" customHeight="1" x14ac:dyDescent="0.15">
      <c r="B645" s="34" t="s">
        <v>66</v>
      </c>
      <c r="C645" s="195"/>
      <c r="F645" s="18">
        <v>214</v>
      </c>
      <c r="G645" s="18">
        <v>165</v>
      </c>
      <c r="H645" s="18">
        <v>49</v>
      </c>
      <c r="I645" s="18">
        <v>60</v>
      </c>
      <c r="J645" s="67">
        <v>37</v>
      </c>
      <c r="K645" s="18">
        <v>188</v>
      </c>
      <c r="L645" s="106">
        <f t="shared" si="348"/>
        <v>11.542610571736784</v>
      </c>
      <c r="M645" s="24">
        <f t="shared" si="349"/>
        <v>16.192345436702649</v>
      </c>
      <c r="N645" s="4">
        <f t="shared" si="350"/>
        <v>5.8682634730538927</v>
      </c>
      <c r="O645" s="4">
        <f t="shared" si="351"/>
        <v>5.4495912806539506</v>
      </c>
      <c r="P645" s="4">
        <f t="shared" si="352"/>
        <v>3.8743455497382202</v>
      </c>
      <c r="Q645" s="4">
        <f t="shared" si="353"/>
        <v>16.137339055793991</v>
      </c>
      <c r="R645" s="162"/>
      <c r="X645" s="34" t="s">
        <v>66</v>
      </c>
      <c r="Y645" s="195"/>
      <c r="AB645" s="18">
        <f t="shared" si="354"/>
        <v>188</v>
      </c>
      <c r="AC645" s="18">
        <f t="shared" si="355"/>
        <v>49</v>
      </c>
      <c r="AD645" s="67">
        <f t="shared" si="356"/>
        <v>37</v>
      </c>
      <c r="AE645" s="106">
        <f t="shared" ref="AE645:AE652" si="357">Q645</f>
        <v>16.137339055793991</v>
      </c>
      <c r="AF645" s="4">
        <f t="shared" ref="AF645:AF652" si="358">N645</f>
        <v>5.8682634730538927</v>
      </c>
      <c r="AG645" s="4">
        <f t="shared" ref="AG645:AG652" si="359">P645</f>
        <v>3.8743455497382202</v>
      </c>
      <c r="AJ645" s="162"/>
    </row>
    <row r="646" spans="2:36" ht="15" customHeight="1" x14ac:dyDescent="0.15">
      <c r="B646" s="34" t="s">
        <v>73</v>
      </c>
      <c r="C646" s="195"/>
      <c r="F646" s="18">
        <v>53</v>
      </c>
      <c r="G646" s="18">
        <v>40</v>
      </c>
      <c r="H646" s="18">
        <v>13</v>
      </c>
      <c r="I646" s="18">
        <v>19</v>
      </c>
      <c r="J646" s="67">
        <v>16</v>
      </c>
      <c r="K646" s="18">
        <v>43</v>
      </c>
      <c r="L646" s="106">
        <f t="shared" si="348"/>
        <v>2.8586839266450914</v>
      </c>
      <c r="M646" s="24">
        <f t="shared" si="349"/>
        <v>3.9254170755642788</v>
      </c>
      <c r="N646" s="4">
        <f t="shared" si="350"/>
        <v>1.5568862275449102</v>
      </c>
      <c r="O646" s="4">
        <f t="shared" si="351"/>
        <v>1.725703905540418</v>
      </c>
      <c r="P646" s="4">
        <f t="shared" si="352"/>
        <v>1.6753926701570683</v>
      </c>
      <c r="Q646" s="4">
        <f t="shared" si="353"/>
        <v>3.6909871244635193</v>
      </c>
      <c r="R646" s="162"/>
      <c r="X646" s="34" t="s">
        <v>73</v>
      </c>
      <c r="Y646" s="195"/>
      <c r="AB646" s="18">
        <f t="shared" si="354"/>
        <v>43</v>
      </c>
      <c r="AC646" s="18">
        <f t="shared" si="355"/>
        <v>13</v>
      </c>
      <c r="AD646" s="67">
        <f t="shared" si="356"/>
        <v>16</v>
      </c>
      <c r="AE646" s="106">
        <f t="shared" si="357"/>
        <v>3.6909871244635193</v>
      </c>
      <c r="AF646" s="4">
        <f t="shared" si="358"/>
        <v>1.5568862275449102</v>
      </c>
      <c r="AG646" s="4">
        <f t="shared" si="359"/>
        <v>1.6753926701570683</v>
      </c>
      <c r="AJ646" s="162"/>
    </row>
    <row r="647" spans="2:36" ht="15" customHeight="1" x14ac:dyDescent="0.15">
      <c r="B647" s="34" t="s">
        <v>74</v>
      </c>
      <c r="C647" s="195"/>
      <c r="F647" s="18">
        <v>26</v>
      </c>
      <c r="G647" s="18">
        <v>24</v>
      </c>
      <c r="H647" s="18">
        <v>2</v>
      </c>
      <c r="I647" s="18">
        <v>10</v>
      </c>
      <c r="J647" s="67">
        <v>7</v>
      </c>
      <c r="K647" s="18">
        <v>27</v>
      </c>
      <c r="L647" s="106">
        <f t="shared" si="348"/>
        <v>1.4023732470334414</v>
      </c>
      <c r="M647" s="24">
        <f t="shared" si="349"/>
        <v>2.3552502453385671</v>
      </c>
      <c r="N647" s="4">
        <f t="shared" si="350"/>
        <v>0.23952095808383234</v>
      </c>
      <c r="O647" s="4">
        <f t="shared" si="351"/>
        <v>0.90826521344232525</v>
      </c>
      <c r="P647" s="4">
        <f t="shared" si="352"/>
        <v>0.73298429319371727</v>
      </c>
      <c r="Q647" s="4">
        <f t="shared" si="353"/>
        <v>2.3175965665236049</v>
      </c>
      <c r="R647" s="162"/>
      <c r="X647" s="34" t="s">
        <v>74</v>
      </c>
      <c r="Y647" s="195"/>
      <c r="AB647" s="18">
        <f t="shared" si="354"/>
        <v>27</v>
      </c>
      <c r="AC647" s="18">
        <f t="shared" si="355"/>
        <v>2</v>
      </c>
      <c r="AD647" s="67">
        <f t="shared" si="356"/>
        <v>7</v>
      </c>
      <c r="AE647" s="106">
        <f t="shared" si="357"/>
        <v>2.3175965665236049</v>
      </c>
      <c r="AF647" s="4">
        <f t="shared" si="358"/>
        <v>0.23952095808383234</v>
      </c>
      <c r="AG647" s="4">
        <f t="shared" si="359"/>
        <v>0.73298429319371727</v>
      </c>
      <c r="AJ647" s="162"/>
    </row>
    <row r="648" spans="2:36" ht="15" customHeight="1" x14ac:dyDescent="0.15">
      <c r="B648" s="34" t="s">
        <v>75</v>
      </c>
      <c r="C648" s="195"/>
      <c r="F648" s="18">
        <v>22</v>
      </c>
      <c r="G648" s="18">
        <v>19</v>
      </c>
      <c r="H648" s="18">
        <v>3</v>
      </c>
      <c r="I648" s="18">
        <v>5</v>
      </c>
      <c r="J648" s="67">
        <v>3</v>
      </c>
      <c r="K648" s="18">
        <v>21</v>
      </c>
      <c r="L648" s="106">
        <f t="shared" si="348"/>
        <v>1.1866235167206041</v>
      </c>
      <c r="M648" s="24">
        <f t="shared" si="349"/>
        <v>1.8645731108930326</v>
      </c>
      <c r="N648" s="4">
        <f t="shared" si="350"/>
        <v>0.3592814371257485</v>
      </c>
      <c r="O648" s="4">
        <f t="shared" si="351"/>
        <v>0.45413260672116262</v>
      </c>
      <c r="P648" s="4">
        <f t="shared" si="352"/>
        <v>0.31413612565445026</v>
      </c>
      <c r="Q648" s="4">
        <f t="shared" si="353"/>
        <v>1.8025751072961373</v>
      </c>
      <c r="R648" s="162"/>
      <c r="X648" s="34" t="s">
        <v>75</v>
      </c>
      <c r="Y648" s="195"/>
      <c r="AB648" s="18">
        <f t="shared" si="354"/>
        <v>21</v>
      </c>
      <c r="AC648" s="18">
        <f t="shared" si="355"/>
        <v>3</v>
      </c>
      <c r="AD648" s="67">
        <f t="shared" si="356"/>
        <v>3</v>
      </c>
      <c r="AE648" s="106">
        <f t="shared" si="357"/>
        <v>1.8025751072961373</v>
      </c>
      <c r="AF648" s="4">
        <f t="shared" si="358"/>
        <v>0.3592814371257485</v>
      </c>
      <c r="AG648" s="4">
        <f t="shared" si="359"/>
        <v>0.31413612565445026</v>
      </c>
      <c r="AJ648" s="162"/>
    </row>
    <row r="649" spans="2:36" ht="15" customHeight="1" x14ac:dyDescent="0.15">
      <c r="B649" s="34" t="s">
        <v>296</v>
      </c>
      <c r="C649" s="195"/>
      <c r="F649" s="18">
        <v>15</v>
      </c>
      <c r="G649" s="18">
        <v>13</v>
      </c>
      <c r="H649" s="18">
        <v>2</v>
      </c>
      <c r="I649" s="18">
        <v>7</v>
      </c>
      <c r="J649" s="67">
        <v>6</v>
      </c>
      <c r="K649" s="18">
        <v>14</v>
      </c>
      <c r="L649" s="106">
        <f t="shared" si="348"/>
        <v>0.8090614886731391</v>
      </c>
      <c r="M649" s="24">
        <f t="shared" si="349"/>
        <v>1.2757605495583906</v>
      </c>
      <c r="N649" s="4">
        <f t="shared" si="350"/>
        <v>0.23952095808383234</v>
      </c>
      <c r="O649" s="4">
        <f t="shared" si="351"/>
        <v>0.63578564940962767</v>
      </c>
      <c r="P649" s="4">
        <f t="shared" si="352"/>
        <v>0.62827225130890052</v>
      </c>
      <c r="Q649" s="4">
        <f t="shared" si="353"/>
        <v>1.201716738197425</v>
      </c>
      <c r="R649" s="162"/>
      <c r="X649" s="34" t="s">
        <v>296</v>
      </c>
      <c r="Y649" s="195"/>
      <c r="AB649" s="18">
        <f t="shared" si="354"/>
        <v>14</v>
      </c>
      <c r="AC649" s="18">
        <f t="shared" si="355"/>
        <v>2</v>
      </c>
      <c r="AD649" s="67">
        <f t="shared" si="356"/>
        <v>6</v>
      </c>
      <c r="AE649" s="106">
        <f t="shared" si="357"/>
        <v>1.201716738197425</v>
      </c>
      <c r="AF649" s="4">
        <f t="shared" si="358"/>
        <v>0.23952095808383234</v>
      </c>
      <c r="AG649" s="4">
        <f t="shared" si="359"/>
        <v>0.62827225130890052</v>
      </c>
      <c r="AJ649" s="162"/>
    </row>
    <row r="650" spans="2:36" ht="15" customHeight="1" x14ac:dyDescent="0.15">
      <c r="B650" s="34" t="s">
        <v>76</v>
      </c>
      <c r="C650" s="195"/>
      <c r="F650" s="18">
        <v>33</v>
      </c>
      <c r="G650" s="18">
        <v>26</v>
      </c>
      <c r="H650" s="18">
        <v>7</v>
      </c>
      <c r="I650" s="18">
        <v>11</v>
      </c>
      <c r="J650" s="67">
        <v>6</v>
      </c>
      <c r="K650" s="18">
        <v>31</v>
      </c>
      <c r="L650" s="106">
        <f t="shared" si="348"/>
        <v>1.7799352750809061</v>
      </c>
      <c r="M650" s="24">
        <f t="shared" si="349"/>
        <v>2.5515210991167812</v>
      </c>
      <c r="N650" s="4">
        <f t="shared" si="350"/>
        <v>0.83832335329341312</v>
      </c>
      <c r="O650" s="4">
        <f t="shared" si="351"/>
        <v>0.99909173478655766</v>
      </c>
      <c r="P650" s="4">
        <f t="shared" si="352"/>
        <v>0.62827225130890052</v>
      </c>
      <c r="Q650" s="4">
        <f t="shared" si="353"/>
        <v>2.6609442060085837</v>
      </c>
      <c r="R650" s="162"/>
      <c r="X650" s="34" t="s">
        <v>76</v>
      </c>
      <c r="Y650" s="195"/>
      <c r="AB650" s="18">
        <f t="shared" si="354"/>
        <v>31</v>
      </c>
      <c r="AC650" s="18">
        <f t="shared" si="355"/>
        <v>7</v>
      </c>
      <c r="AD650" s="67">
        <f t="shared" si="356"/>
        <v>6</v>
      </c>
      <c r="AE650" s="106">
        <f t="shared" si="357"/>
        <v>2.6609442060085837</v>
      </c>
      <c r="AF650" s="4">
        <f t="shared" si="358"/>
        <v>0.83832335329341312</v>
      </c>
      <c r="AG650" s="4">
        <f t="shared" si="359"/>
        <v>0.62827225130890052</v>
      </c>
      <c r="AJ650" s="162"/>
    </row>
    <row r="651" spans="2:36" ht="15" customHeight="1" x14ac:dyDescent="0.15">
      <c r="B651" s="34" t="s">
        <v>77</v>
      </c>
      <c r="C651" s="195"/>
      <c r="F651" s="18">
        <v>13</v>
      </c>
      <c r="G651" s="18">
        <v>8</v>
      </c>
      <c r="H651" s="18">
        <v>5</v>
      </c>
      <c r="I651" s="18">
        <v>2</v>
      </c>
      <c r="J651" s="67">
        <v>1</v>
      </c>
      <c r="K651" s="18">
        <v>9</v>
      </c>
      <c r="L651" s="106">
        <f t="shared" si="348"/>
        <v>0.70118662351672068</v>
      </c>
      <c r="M651" s="24">
        <f t="shared" si="349"/>
        <v>0.78508341511285573</v>
      </c>
      <c r="N651" s="4">
        <f t="shared" si="350"/>
        <v>0.5988023952095809</v>
      </c>
      <c r="O651" s="4">
        <f t="shared" si="351"/>
        <v>0.18165304268846502</v>
      </c>
      <c r="P651" s="4">
        <f t="shared" si="352"/>
        <v>0.10471204188481677</v>
      </c>
      <c r="Q651" s="4">
        <f t="shared" si="353"/>
        <v>0.77253218884120167</v>
      </c>
      <c r="R651" s="162"/>
      <c r="X651" s="34" t="s">
        <v>77</v>
      </c>
      <c r="Y651" s="195"/>
      <c r="AB651" s="18">
        <f t="shared" si="354"/>
        <v>9</v>
      </c>
      <c r="AC651" s="18">
        <f t="shared" si="355"/>
        <v>5</v>
      </c>
      <c r="AD651" s="67">
        <f t="shared" si="356"/>
        <v>1</v>
      </c>
      <c r="AE651" s="106">
        <f t="shared" si="357"/>
        <v>0.77253218884120167</v>
      </c>
      <c r="AF651" s="4">
        <f t="shared" si="358"/>
        <v>0.5988023952095809</v>
      </c>
      <c r="AG651" s="4">
        <f t="shared" si="359"/>
        <v>0.10471204188481677</v>
      </c>
      <c r="AJ651" s="162"/>
    </row>
    <row r="652" spans="2:36" ht="15" customHeight="1" x14ac:dyDescent="0.15">
      <c r="B652" s="34" t="s">
        <v>141</v>
      </c>
      <c r="C652" s="195"/>
      <c r="D652" s="36"/>
      <c r="E652" s="36"/>
      <c r="F652" s="19">
        <v>176</v>
      </c>
      <c r="G652" s="19">
        <v>47</v>
      </c>
      <c r="H652" s="19">
        <v>129</v>
      </c>
      <c r="I652" s="19">
        <v>126</v>
      </c>
      <c r="J652" s="72">
        <v>114</v>
      </c>
      <c r="K652" s="19">
        <v>59</v>
      </c>
      <c r="L652" s="110">
        <f t="shared" si="348"/>
        <v>9.4929881337648325</v>
      </c>
      <c r="M652" s="26">
        <f t="shared" si="349"/>
        <v>4.6123650637880269</v>
      </c>
      <c r="N652" s="5">
        <f t="shared" si="350"/>
        <v>15.449101796407186</v>
      </c>
      <c r="O652" s="5">
        <f t="shared" si="351"/>
        <v>11.444141689373296</v>
      </c>
      <c r="P652" s="5">
        <f t="shared" si="352"/>
        <v>11.937172774869111</v>
      </c>
      <c r="Q652" s="5">
        <f t="shared" si="353"/>
        <v>5.0643776824034337</v>
      </c>
      <c r="R652" s="162"/>
      <c r="X652" s="34" t="s">
        <v>141</v>
      </c>
      <c r="Y652" s="195"/>
      <c r="Z652" s="36"/>
      <c r="AA652" s="36"/>
      <c r="AB652" s="19">
        <f t="shared" si="354"/>
        <v>59</v>
      </c>
      <c r="AC652" s="19">
        <f t="shared" si="355"/>
        <v>129</v>
      </c>
      <c r="AD652" s="72">
        <f t="shared" si="356"/>
        <v>114</v>
      </c>
      <c r="AE652" s="110">
        <f t="shared" si="357"/>
        <v>5.0643776824034337</v>
      </c>
      <c r="AF652" s="5">
        <f t="shared" si="358"/>
        <v>15.449101796407186</v>
      </c>
      <c r="AG652" s="5">
        <f t="shared" si="359"/>
        <v>11.937172774869111</v>
      </c>
      <c r="AJ652" s="162"/>
    </row>
    <row r="653" spans="2:36" ht="15" customHeight="1" x14ac:dyDescent="0.15">
      <c r="B653" s="38" t="s">
        <v>1</v>
      </c>
      <c r="C653" s="78"/>
      <c r="D653" s="28"/>
      <c r="E653" s="29"/>
      <c r="F653" s="39">
        <f t="shared" ref="F653:Q653" si="360">SUM(F644:F652)</f>
        <v>1854</v>
      </c>
      <c r="G653" s="39">
        <f t="shared" si="360"/>
        <v>1019</v>
      </c>
      <c r="H653" s="39">
        <f t="shared" si="360"/>
        <v>835</v>
      </c>
      <c r="I653" s="39">
        <f t="shared" si="360"/>
        <v>1101</v>
      </c>
      <c r="J653" s="68">
        <f t="shared" si="360"/>
        <v>955</v>
      </c>
      <c r="K653" s="39">
        <f t="shared" si="360"/>
        <v>1165</v>
      </c>
      <c r="L653" s="107">
        <f t="shared" si="360"/>
        <v>99.999999999999972</v>
      </c>
      <c r="M653" s="25">
        <f t="shared" si="360"/>
        <v>100</v>
      </c>
      <c r="N653" s="6">
        <f t="shared" si="360"/>
        <v>99.999999999999986</v>
      </c>
      <c r="O653" s="6">
        <f t="shared" si="360"/>
        <v>99.999999999999986</v>
      </c>
      <c r="P653" s="6">
        <f t="shared" si="360"/>
        <v>100.00000000000003</v>
      </c>
      <c r="Q653" s="6">
        <f t="shared" si="360"/>
        <v>99.999999999999972</v>
      </c>
      <c r="X653" s="38" t="s">
        <v>1</v>
      </c>
      <c r="Y653" s="78"/>
      <c r="Z653" s="28"/>
      <c r="AA653" s="29"/>
      <c r="AB653" s="39">
        <f t="shared" ref="AB653:AG653" si="361">SUM(AB644:AB652)</f>
        <v>1165</v>
      </c>
      <c r="AC653" s="39">
        <f t="shared" si="361"/>
        <v>835</v>
      </c>
      <c r="AD653" s="68">
        <f t="shared" si="361"/>
        <v>955</v>
      </c>
      <c r="AE653" s="107">
        <f t="shared" si="361"/>
        <v>99.999999999999972</v>
      </c>
      <c r="AF653" s="6">
        <f t="shared" si="361"/>
        <v>99.999999999999986</v>
      </c>
      <c r="AG653" s="6">
        <f t="shared" si="361"/>
        <v>100.00000000000003</v>
      </c>
    </row>
    <row r="654" spans="2:36" ht="15" customHeight="1" x14ac:dyDescent="0.15">
      <c r="B654" s="38" t="s">
        <v>430</v>
      </c>
      <c r="C654" s="78"/>
      <c r="D654" s="28"/>
      <c r="E654" s="29"/>
      <c r="F654" s="40">
        <v>0.61594755661501788</v>
      </c>
      <c r="G654" s="40">
        <v>0.82746913580246928</v>
      </c>
      <c r="H654" s="40">
        <v>0.32473087818696883</v>
      </c>
      <c r="I654" s="40">
        <v>0.31545641025641025</v>
      </c>
      <c r="J654" s="40">
        <v>0.23043995243757429</v>
      </c>
      <c r="K654" s="40">
        <v>0.83008137432188078</v>
      </c>
      <c r="X654" s="38" t="s">
        <v>430</v>
      </c>
      <c r="Y654" s="78"/>
      <c r="Z654" s="28"/>
      <c r="AA654" s="29"/>
      <c r="AB654" s="40">
        <f>K654</f>
        <v>0.83008137432188078</v>
      </c>
      <c r="AC654" s="40">
        <f>H654</f>
        <v>0.32473087818696883</v>
      </c>
      <c r="AD654" s="40">
        <f>J654</f>
        <v>0.23043995243757429</v>
      </c>
    </row>
    <row r="655" spans="2:36" ht="15" customHeight="1" x14ac:dyDescent="0.15">
      <c r="B655" s="38" t="s">
        <v>431</v>
      </c>
      <c r="C655" s="78"/>
      <c r="D655" s="28"/>
      <c r="E655" s="29"/>
      <c r="F655" s="40">
        <v>2.7488297872340426</v>
      </c>
      <c r="G655" s="40">
        <v>2.7264406779661021</v>
      </c>
      <c r="H655" s="40">
        <v>2.8303703703703702</v>
      </c>
      <c r="I655" s="40">
        <v>2.6979824561403509</v>
      </c>
      <c r="J655" s="40">
        <v>2.5499999999999998</v>
      </c>
      <c r="K655" s="40">
        <v>2.7569669669669676</v>
      </c>
      <c r="X655" s="38" t="s">
        <v>431</v>
      </c>
      <c r="Y655" s="78"/>
      <c r="Z655" s="28"/>
      <c r="AA655" s="29"/>
      <c r="AB655" s="40">
        <f>K655</f>
        <v>2.7569669669669676</v>
      </c>
      <c r="AC655" s="40">
        <f>H655</f>
        <v>2.8303703703703702</v>
      </c>
      <c r="AD655" s="40">
        <f>J655</f>
        <v>2.5499999999999998</v>
      </c>
    </row>
    <row r="656" spans="2:36" ht="15" customHeight="1" x14ac:dyDescent="0.15">
      <c r="B656" s="38" t="s">
        <v>100</v>
      </c>
      <c r="C656" s="78"/>
      <c r="D656" s="28"/>
      <c r="E656" s="29"/>
      <c r="F656" s="71">
        <v>22</v>
      </c>
      <c r="G656" s="71">
        <v>22</v>
      </c>
      <c r="H656" s="71">
        <v>20</v>
      </c>
      <c r="I656" s="71">
        <v>17</v>
      </c>
      <c r="J656" s="71">
        <v>10</v>
      </c>
      <c r="K656" s="71">
        <v>22</v>
      </c>
      <c r="X656" s="38" t="s">
        <v>100</v>
      </c>
      <c r="Y656" s="78"/>
      <c r="Z656" s="28"/>
      <c r="AA656" s="29"/>
      <c r="AB656" s="47">
        <f>K656</f>
        <v>22</v>
      </c>
      <c r="AC656" s="47">
        <f>H656</f>
        <v>20</v>
      </c>
      <c r="AD656" s="47">
        <f>J656</f>
        <v>10</v>
      </c>
    </row>
    <row r="657" spans="1:36" ht="15" customHeight="1" x14ac:dyDescent="0.15">
      <c r="B657" s="62"/>
      <c r="C657" s="62"/>
      <c r="D657" s="45"/>
      <c r="E657" s="45"/>
      <c r="F657" s="108"/>
      <c r="G657" s="108"/>
      <c r="H657" s="108"/>
      <c r="I657" s="108"/>
      <c r="J657" s="108"/>
      <c r="K657" s="108"/>
      <c r="X657" s="62"/>
      <c r="Y657" s="62"/>
      <c r="Z657" s="45"/>
      <c r="AA657" s="45"/>
      <c r="AB657" s="108"/>
      <c r="AC657" s="108"/>
      <c r="AD657" s="108"/>
    </row>
    <row r="658" spans="1:36" ht="15" customHeight="1" x14ac:dyDescent="0.15">
      <c r="A658" s="1" t="s">
        <v>655</v>
      </c>
      <c r="B658" s="22"/>
      <c r="C658" s="22"/>
      <c r="H658" s="7"/>
      <c r="I658" s="7"/>
      <c r="K658" s="7"/>
      <c r="M658" s="7"/>
      <c r="X658" s="22"/>
      <c r="Y658" s="22"/>
    </row>
    <row r="659" spans="1:36" ht="13.7" customHeight="1" x14ac:dyDescent="0.15">
      <c r="B659" s="64"/>
      <c r="C659" s="33"/>
      <c r="D659" s="33"/>
      <c r="E659" s="33"/>
      <c r="F659" s="328"/>
      <c r="G659" s="329"/>
      <c r="H659" s="86" t="s">
        <v>2</v>
      </c>
      <c r="I659" s="86"/>
      <c r="J659" s="329"/>
      <c r="K659" s="329"/>
      <c r="L659" s="330"/>
      <c r="M659" s="329"/>
      <c r="N659" s="86" t="s">
        <v>3</v>
      </c>
      <c r="O659" s="86"/>
      <c r="P659" s="329"/>
      <c r="Q659" s="331"/>
      <c r="X659" s="64"/>
      <c r="Y659" s="33"/>
      <c r="Z659" s="33"/>
      <c r="AA659" s="33"/>
      <c r="AB659" s="79"/>
      <c r="AC659" s="83" t="s">
        <v>2</v>
      </c>
      <c r="AD659" s="86"/>
      <c r="AE659" s="103"/>
      <c r="AF659" s="83" t="s">
        <v>3</v>
      </c>
      <c r="AG659" s="84"/>
    </row>
    <row r="660" spans="1:36" ht="22.7" customHeight="1" x14ac:dyDescent="0.15">
      <c r="B660" s="34"/>
      <c r="C660" s="195"/>
      <c r="E660" s="75"/>
      <c r="F660" s="94" t="s">
        <v>389</v>
      </c>
      <c r="G660" s="94" t="s">
        <v>183</v>
      </c>
      <c r="H660" s="94" t="s">
        <v>184</v>
      </c>
      <c r="I660" s="94" t="s">
        <v>390</v>
      </c>
      <c r="J660" s="99" t="s">
        <v>186</v>
      </c>
      <c r="K660" s="94" t="s">
        <v>590</v>
      </c>
      <c r="L660" s="102" t="s">
        <v>389</v>
      </c>
      <c r="M660" s="94" t="s">
        <v>183</v>
      </c>
      <c r="N660" s="94" t="s">
        <v>184</v>
      </c>
      <c r="O660" s="94" t="s">
        <v>390</v>
      </c>
      <c r="P660" s="94" t="s">
        <v>186</v>
      </c>
      <c r="Q660" s="94" t="s">
        <v>590</v>
      </c>
      <c r="X660" s="34"/>
      <c r="Y660" s="195"/>
      <c r="AA660" s="75"/>
      <c r="AB660" s="94" t="s">
        <v>518</v>
      </c>
      <c r="AC660" s="94" t="s">
        <v>184</v>
      </c>
      <c r="AD660" s="99" t="s">
        <v>186</v>
      </c>
      <c r="AE660" s="102" t="s">
        <v>518</v>
      </c>
      <c r="AF660" s="94" t="s">
        <v>184</v>
      </c>
      <c r="AG660" s="94" t="s">
        <v>186</v>
      </c>
    </row>
    <row r="661" spans="1:36" ht="12" customHeight="1" x14ac:dyDescent="0.15">
      <c r="B661" s="35"/>
      <c r="C661" s="88"/>
      <c r="D661" s="36"/>
      <c r="E661" s="76"/>
      <c r="F661" s="37"/>
      <c r="G661" s="37"/>
      <c r="H661" s="37"/>
      <c r="I661" s="37"/>
      <c r="J661" s="66"/>
      <c r="K661" s="37"/>
      <c r="L661" s="104">
        <f t="shared" ref="L661:Q661" si="362">F$480</f>
        <v>1854</v>
      </c>
      <c r="M661" s="2">
        <f t="shared" si="362"/>
        <v>1019</v>
      </c>
      <c r="N661" s="2">
        <f t="shared" si="362"/>
        <v>835</v>
      </c>
      <c r="O661" s="2">
        <f t="shared" si="362"/>
        <v>1101</v>
      </c>
      <c r="P661" s="2">
        <f t="shared" si="362"/>
        <v>955</v>
      </c>
      <c r="Q661" s="2">
        <f t="shared" si="362"/>
        <v>1165</v>
      </c>
      <c r="X661" s="35"/>
      <c r="Y661" s="88"/>
      <c r="Z661" s="36"/>
      <c r="AA661" s="76"/>
      <c r="AB661" s="37"/>
      <c r="AC661" s="37"/>
      <c r="AD661" s="66"/>
      <c r="AE661" s="104">
        <f>Q661</f>
        <v>1165</v>
      </c>
      <c r="AF661" s="2">
        <f>N661</f>
        <v>835</v>
      </c>
      <c r="AG661" s="2">
        <f>P661</f>
        <v>955</v>
      </c>
    </row>
    <row r="662" spans="1:36" ht="15" customHeight="1" x14ac:dyDescent="0.15">
      <c r="B662" s="34" t="s">
        <v>165</v>
      </c>
      <c r="C662" s="195"/>
      <c r="F662" s="18">
        <v>1453</v>
      </c>
      <c r="G662" s="18">
        <v>783</v>
      </c>
      <c r="H662" s="18">
        <v>670</v>
      </c>
      <c r="I662" s="18">
        <v>945</v>
      </c>
      <c r="J662" s="67">
        <v>829</v>
      </c>
      <c r="K662" s="18">
        <v>899</v>
      </c>
      <c r="L662" s="106">
        <f t="shared" ref="L662:L670" si="363">F662/L$661*100</f>
        <v>78.371089536138086</v>
      </c>
      <c r="M662" s="24">
        <f t="shared" ref="M662:M670" si="364">G662/M$661*100</f>
        <v>76.840039254170762</v>
      </c>
      <c r="N662" s="4">
        <f t="shared" ref="N662:N670" si="365">H662/N$661*100</f>
        <v>80.23952095808383</v>
      </c>
      <c r="O662" s="4">
        <f t="shared" ref="O662:O670" si="366">I662/O$661*100</f>
        <v>85.83106267029973</v>
      </c>
      <c r="P662" s="4">
        <f t="shared" ref="P662:P670" si="367">J662/P$661*100</f>
        <v>86.806282722513089</v>
      </c>
      <c r="Q662" s="4">
        <f t="shared" ref="Q662:Q670" si="368">K662/Q$661*100</f>
        <v>77.167381974248926</v>
      </c>
      <c r="R662" s="162"/>
      <c r="X662" s="34" t="s">
        <v>165</v>
      </c>
      <c r="Y662" s="195"/>
      <c r="AB662" s="18">
        <f t="shared" ref="AB662:AB670" si="369">K662</f>
        <v>899</v>
      </c>
      <c r="AC662" s="18">
        <f t="shared" ref="AC662:AC670" si="370">H662</f>
        <v>670</v>
      </c>
      <c r="AD662" s="67">
        <f t="shared" ref="AD662:AD670" si="371">J662</f>
        <v>829</v>
      </c>
      <c r="AE662" s="106">
        <f>Q662</f>
        <v>77.167381974248926</v>
      </c>
      <c r="AF662" s="4">
        <f>N662</f>
        <v>80.23952095808383</v>
      </c>
      <c r="AG662" s="4">
        <f>P662</f>
        <v>86.806282722513089</v>
      </c>
      <c r="AJ662" s="162"/>
    </row>
    <row r="663" spans="1:36" ht="15" customHeight="1" x14ac:dyDescent="0.15">
      <c r="B663" s="34" t="s">
        <v>525</v>
      </c>
      <c r="C663" s="195"/>
      <c r="F663" s="18">
        <v>126</v>
      </c>
      <c r="G663" s="18">
        <v>105</v>
      </c>
      <c r="H663" s="18">
        <v>21</v>
      </c>
      <c r="I663" s="18">
        <v>26</v>
      </c>
      <c r="J663" s="67">
        <v>11</v>
      </c>
      <c r="K663" s="18">
        <v>120</v>
      </c>
      <c r="L663" s="106">
        <f t="shared" si="363"/>
        <v>6.7961165048543686</v>
      </c>
      <c r="M663" s="24">
        <f t="shared" si="364"/>
        <v>10.304219823356231</v>
      </c>
      <c r="N663" s="4">
        <f t="shared" si="365"/>
        <v>2.5149700598802394</v>
      </c>
      <c r="O663" s="4">
        <f t="shared" si="366"/>
        <v>2.3614895549500452</v>
      </c>
      <c r="P663" s="4">
        <f t="shared" si="367"/>
        <v>1.1518324607329842</v>
      </c>
      <c r="Q663" s="4">
        <f t="shared" si="368"/>
        <v>10.300429184549357</v>
      </c>
      <c r="R663" s="162"/>
      <c r="X663" s="34" t="s">
        <v>525</v>
      </c>
      <c r="Y663" s="195"/>
      <c r="AB663" s="18">
        <f t="shared" si="369"/>
        <v>120</v>
      </c>
      <c r="AC663" s="18">
        <f t="shared" si="370"/>
        <v>21</v>
      </c>
      <c r="AD663" s="67">
        <f t="shared" si="371"/>
        <v>11</v>
      </c>
      <c r="AE663" s="106">
        <f t="shared" ref="AE663:AE670" si="372">Q663</f>
        <v>10.300429184549357</v>
      </c>
      <c r="AF663" s="4">
        <f t="shared" ref="AF663:AF670" si="373">N663</f>
        <v>2.5149700598802394</v>
      </c>
      <c r="AG663" s="4">
        <f t="shared" ref="AG663:AG670" si="374">P663</f>
        <v>1.1518324607329842</v>
      </c>
      <c r="AJ663" s="162"/>
    </row>
    <row r="664" spans="1:36" ht="15" customHeight="1" x14ac:dyDescent="0.15">
      <c r="B664" s="34" t="s">
        <v>526</v>
      </c>
      <c r="C664" s="195"/>
      <c r="F664" s="18">
        <v>61</v>
      </c>
      <c r="G664" s="18">
        <v>51</v>
      </c>
      <c r="H664" s="18">
        <v>10</v>
      </c>
      <c r="I664" s="18">
        <v>8</v>
      </c>
      <c r="J664" s="67">
        <v>5</v>
      </c>
      <c r="K664" s="18">
        <v>54</v>
      </c>
      <c r="L664" s="106">
        <f t="shared" si="363"/>
        <v>3.290183387270766</v>
      </c>
      <c r="M664" s="24">
        <f t="shared" si="364"/>
        <v>5.0049067713444559</v>
      </c>
      <c r="N664" s="4">
        <f t="shared" si="365"/>
        <v>1.1976047904191618</v>
      </c>
      <c r="O664" s="4">
        <f t="shared" si="366"/>
        <v>0.72661217075386009</v>
      </c>
      <c r="P664" s="4">
        <f t="shared" si="367"/>
        <v>0.52356020942408377</v>
      </c>
      <c r="Q664" s="4">
        <f t="shared" si="368"/>
        <v>4.6351931330472098</v>
      </c>
      <c r="R664" s="162"/>
      <c r="X664" s="34" t="s">
        <v>526</v>
      </c>
      <c r="Y664" s="195"/>
      <c r="AB664" s="18">
        <f t="shared" si="369"/>
        <v>54</v>
      </c>
      <c r="AC664" s="18">
        <f t="shared" si="370"/>
        <v>10</v>
      </c>
      <c r="AD664" s="67">
        <f t="shared" si="371"/>
        <v>5</v>
      </c>
      <c r="AE664" s="106">
        <f t="shared" si="372"/>
        <v>4.6351931330472098</v>
      </c>
      <c r="AF664" s="4">
        <f t="shared" si="373"/>
        <v>1.1976047904191618</v>
      </c>
      <c r="AG664" s="4">
        <f t="shared" si="374"/>
        <v>0.52356020942408377</v>
      </c>
      <c r="AJ664" s="162"/>
    </row>
    <row r="665" spans="1:36" ht="15" customHeight="1" x14ac:dyDescent="0.15">
      <c r="B665" s="34" t="s">
        <v>527</v>
      </c>
      <c r="C665" s="195"/>
      <c r="F665" s="18">
        <v>19</v>
      </c>
      <c r="G665" s="18">
        <v>17</v>
      </c>
      <c r="H665" s="18">
        <v>2</v>
      </c>
      <c r="I665" s="18">
        <v>2</v>
      </c>
      <c r="J665" s="67">
        <v>1</v>
      </c>
      <c r="K665" s="18">
        <v>18</v>
      </c>
      <c r="L665" s="106">
        <f t="shared" si="363"/>
        <v>1.0248112189859764</v>
      </c>
      <c r="M665" s="24">
        <f t="shared" si="364"/>
        <v>1.6683022571148183</v>
      </c>
      <c r="N665" s="4">
        <f t="shared" si="365"/>
        <v>0.23952095808383234</v>
      </c>
      <c r="O665" s="4">
        <f t="shared" si="366"/>
        <v>0.18165304268846502</v>
      </c>
      <c r="P665" s="4">
        <f t="shared" si="367"/>
        <v>0.10471204188481677</v>
      </c>
      <c r="Q665" s="4">
        <f t="shared" si="368"/>
        <v>1.5450643776824033</v>
      </c>
      <c r="R665" s="162"/>
      <c r="X665" s="34" t="s">
        <v>527</v>
      </c>
      <c r="Y665" s="195"/>
      <c r="AB665" s="18">
        <f t="shared" si="369"/>
        <v>18</v>
      </c>
      <c r="AC665" s="18">
        <f t="shared" si="370"/>
        <v>2</v>
      </c>
      <c r="AD665" s="67">
        <f t="shared" si="371"/>
        <v>1</v>
      </c>
      <c r="AE665" s="106">
        <f t="shared" si="372"/>
        <v>1.5450643776824033</v>
      </c>
      <c r="AF665" s="4">
        <f t="shared" si="373"/>
        <v>0.23952095808383234</v>
      </c>
      <c r="AG665" s="4">
        <f t="shared" si="374"/>
        <v>0.10471204188481677</v>
      </c>
      <c r="AJ665" s="162"/>
    </row>
    <row r="666" spans="1:36" ht="15" customHeight="1" x14ac:dyDescent="0.15">
      <c r="B666" s="34" t="s">
        <v>528</v>
      </c>
      <c r="C666" s="195"/>
      <c r="F666" s="18">
        <v>10</v>
      </c>
      <c r="G666" s="18">
        <v>9</v>
      </c>
      <c r="H666" s="18">
        <v>1</v>
      </c>
      <c r="I666" s="18">
        <v>3</v>
      </c>
      <c r="J666" s="67">
        <v>3</v>
      </c>
      <c r="K666" s="18">
        <v>9</v>
      </c>
      <c r="L666" s="106">
        <f t="shared" si="363"/>
        <v>0.53937432578209277</v>
      </c>
      <c r="M666" s="24">
        <f t="shared" si="364"/>
        <v>0.88321884200196277</v>
      </c>
      <c r="N666" s="4">
        <f t="shared" si="365"/>
        <v>0.11976047904191617</v>
      </c>
      <c r="O666" s="4">
        <f t="shared" si="366"/>
        <v>0.27247956403269752</v>
      </c>
      <c r="P666" s="4">
        <f t="shared" si="367"/>
        <v>0.31413612565445026</v>
      </c>
      <c r="Q666" s="4">
        <f t="shared" si="368"/>
        <v>0.77253218884120167</v>
      </c>
      <c r="R666" s="162"/>
      <c r="X666" s="34" t="s">
        <v>528</v>
      </c>
      <c r="Y666" s="195"/>
      <c r="AB666" s="18">
        <f t="shared" si="369"/>
        <v>9</v>
      </c>
      <c r="AC666" s="18">
        <f t="shared" si="370"/>
        <v>1</v>
      </c>
      <c r="AD666" s="67">
        <f t="shared" si="371"/>
        <v>3</v>
      </c>
      <c r="AE666" s="106">
        <f t="shared" si="372"/>
        <v>0.77253218884120167</v>
      </c>
      <c r="AF666" s="4">
        <f t="shared" si="373"/>
        <v>0.11976047904191617</v>
      </c>
      <c r="AG666" s="4">
        <f t="shared" si="374"/>
        <v>0.31413612565445026</v>
      </c>
      <c r="AJ666" s="162"/>
    </row>
    <row r="667" spans="1:36" ht="15" customHeight="1" x14ac:dyDescent="0.15">
      <c r="B667" s="34" t="s">
        <v>529</v>
      </c>
      <c r="C667" s="195"/>
      <c r="F667" s="18">
        <v>12</v>
      </c>
      <c r="G667" s="18">
        <v>6</v>
      </c>
      <c r="H667" s="18">
        <v>6</v>
      </c>
      <c r="I667" s="18">
        <v>1</v>
      </c>
      <c r="J667" s="67">
        <v>1</v>
      </c>
      <c r="K667" s="18">
        <v>6</v>
      </c>
      <c r="L667" s="106">
        <f t="shared" si="363"/>
        <v>0.64724919093851141</v>
      </c>
      <c r="M667" s="24">
        <f t="shared" si="364"/>
        <v>0.58881256133464177</v>
      </c>
      <c r="N667" s="4">
        <f t="shared" si="365"/>
        <v>0.71856287425149701</v>
      </c>
      <c r="O667" s="4">
        <f t="shared" si="366"/>
        <v>9.0826521344232511E-2</v>
      </c>
      <c r="P667" s="4">
        <f t="shared" si="367"/>
        <v>0.10471204188481677</v>
      </c>
      <c r="Q667" s="4">
        <f t="shared" si="368"/>
        <v>0.51502145922746778</v>
      </c>
      <c r="R667" s="162"/>
      <c r="X667" s="34" t="s">
        <v>529</v>
      </c>
      <c r="Y667" s="195"/>
      <c r="AB667" s="18">
        <f t="shared" si="369"/>
        <v>6</v>
      </c>
      <c r="AC667" s="18">
        <f t="shared" si="370"/>
        <v>6</v>
      </c>
      <c r="AD667" s="67">
        <f t="shared" si="371"/>
        <v>1</v>
      </c>
      <c r="AE667" s="106">
        <f t="shared" si="372"/>
        <v>0.51502145922746778</v>
      </c>
      <c r="AF667" s="4">
        <f t="shared" si="373"/>
        <v>0.71856287425149701</v>
      </c>
      <c r="AG667" s="4">
        <f t="shared" si="374"/>
        <v>0.10471204188481677</v>
      </c>
      <c r="AJ667" s="162"/>
    </row>
    <row r="668" spans="1:36" ht="15" customHeight="1" x14ac:dyDescent="0.15">
      <c r="B668" s="34" t="s">
        <v>531</v>
      </c>
      <c r="C668" s="195"/>
      <c r="F668" s="18">
        <v>13</v>
      </c>
      <c r="G668" s="18">
        <v>11</v>
      </c>
      <c r="H668" s="18">
        <v>2</v>
      </c>
      <c r="I668" s="18">
        <v>3</v>
      </c>
      <c r="J668" s="67">
        <v>3</v>
      </c>
      <c r="K668" s="18">
        <v>11</v>
      </c>
      <c r="L668" s="106">
        <f t="shared" si="363"/>
        <v>0.70118662351672068</v>
      </c>
      <c r="M668" s="24">
        <f t="shared" si="364"/>
        <v>1.0794896957801767</v>
      </c>
      <c r="N668" s="4">
        <f t="shared" si="365"/>
        <v>0.23952095808383234</v>
      </c>
      <c r="O668" s="4">
        <f t="shared" si="366"/>
        <v>0.27247956403269752</v>
      </c>
      <c r="P668" s="4">
        <f t="shared" si="367"/>
        <v>0.31413612565445026</v>
      </c>
      <c r="Q668" s="4">
        <f t="shared" si="368"/>
        <v>0.94420600858369097</v>
      </c>
      <c r="R668" s="162"/>
      <c r="X668" s="34" t="s">
        <v>531</v>
      </c>
      <c r="Y668" s="195"/>
      <c r="AB668" s="18">
        <f t="shared" si="369"/>
        <v>11</v>
      </c>
      <c r="AC668" s="18">
        <f t="shared" si="370"/>
        <v>2</v>
      </c>
      <c r="AD668" s="67">
        <f t="shared" si="371"/>
        <v>3</v>
      </c>
      <c r="AE668" s="106">
        <f t="shared" si="372"/>
        <v>0.94420600858369097</v>
      </c>
      <c r="AF668" s="4">
        <f t="shared" si="373"/>
        <v>0.23952095808383234</v>
      </c>
      <c r="AG668" s="4">
        <f t="shared" si="374"/>
        <v>0.31413612565445026</v>
      </c>
      <c r="AJ668" s="162"/>
    </row>
    <row r="669" spans="1:36" ht="15" customHeight="1" x14ac:dyDescent="0.15">
      <c r="B669" s="34" t="s">
        <v>77</v>
      </c>
      <c r="C669" s="195"/>
      <c r="F669" s="18">
        <v>4</v>
      </c>
      <c r="G669" s="18">
        <v>2</v>
      </c>
      <c r="H669" s="18">
        <v>2</v>
      </c>
      <c r="I669" s="18">
        <v>2</v>
      </c>
      <c r="J669" s="67">
        <v>1</v>
      </c>
      <c r="K669" s="18">
        <v>3</v>
      </c>
      <c r="L669" s="106">
        <f t="shared" si="363"/>
        <v>0.21574973031283709</v>
      </c>
      <c r="M669" s="24">
        <f t="shared" si="364"/>
        <v>0.19627085377821393</v>
      </c>
      <c r="N669" s="4">
        <f t="shared" si="365"/>
        <v>0.23952095808383234</v>
      </c>
      <c r="O669" s="4">
        <f t="shared" si="366"/>
        <v>0.18165304268846502</v>
      </c>
      <c r="P669" s="4">
        <f t="shared" si="367"/>
        <v>0.10471204188481677</v>
      </c>
      <c r="Q669" s="4">
        <f t="shared" si="368"/>
        <v>0.25751072961373389</v>
      </c>
      <c r="R669" s="162"/>
      <c r="X669" s="34" t="s">
        <v>77</v>
      </c>
      <c r="Y669" s="195"/>
      <c r="AB669" s="18">
        <f t="shared" si="369"/>
        <v>3</v>
      </c>
      <c r="AC669" s="18">
        <f t="shared" si="370"/>
        <v>2</v>
      </c>
      <c r="AD669" s="67">
        <f t="shared" si="371"/>
        <v>1</v>
      </c>
      <c r="AE669" s="106">
        <f t="shared" si="372"/>
        <v>0.25751072961373389</v>
      </c>
      <c r="AF669" s="4">
        <f t="shared" si="373"/>
        <v>0.23952095808383234</v>
      </c>
      <c r="AG669" s="4">
        <f t="shared" si="374"/>
        <v>0.10471204188481677</v>
      </c>
      <c r="AJ669" s="162"/>
    </row>
    <row r="670" spans="1:36" ht="15" customHeight="1" x14ac:dyDescent="0.15">
      <c r="B670" s="34" t="s">
        <v>141</v>
      </c>
      <c r="C670" s="195"/>
      <c r="D670" s="36"/>
      <c r="E670" s="36"/>
      <c r="F670" s="19">
        <v>156</v>
      </c>
      <c r="G670" s="19">
        <v>35</v>
      </c>
      <c r="H670" s="19">
        <v>121</v>
      </c>
      <c r="I670" s="19">
        <v>111</v>
      </c>
      <c r="J670" s="72">
        <v>101</v>
      </c>
      <c r="K670" s="19">
        <v>45</v>
      </c>
      <c r="L670" s="110">
        <f t="shared" si="363"/>
        <v>8.4142394822006477</v>
      </c>
      <c r="M670" s="26">
        <f t="shared" si="364"/>
        <v>3.4347399411187438</v>
      </c>
      <c r="N670" s="5">
        <f t="shared" si="365"/>
        <v>14.491017964071856</v>
      </c>
      <c r="O670" s="5">
        <f t="shared" si="366"/>
        <v>10.081743869209809</v>
      </c>
      <c r="P670" s="5">
        <f t="shared" si="367"/>
        <v>10.575916230366492</v>
      </c>
      <c r="Q670" s="5">
        <f t="shared" si="368"/>
        <v>3.8626609442060089</v>
      </c>
      <c r="R670" s="162"/>
      <c r="X670" s="34" t="s">
        <v>141</v>
      </c>
      <c r="Y670" s="195"/>
      <c r="Z670" s="36"/>
      <c r="AA670" s="36"/>
      <c r="AB670" s="19">
        <f t="shared" si="369"/>
        <v>45</v>
      </c>
      <c r="AC670" s="19">
        <f t="shared" si="370"/>
        <v>121</v>
      </c>
      <c r="AD670" s="72">
        <f t="shared" si="371"/>
        <v>101</v>
      </c>
      <c r="AE670" s="110">
        <f t="shared" si="372"/>
        <v>3.8626609442060089</v>
      </c>
      <c r="AF670" s="5">
        <f t="shared" si="373"/>
        <v>14.491017964071856</v>
      </c>
      <c r="AG670" s="5">
        <f t="shared" si="374"/>
        <v>10.575916230366492</v>
      </c>
      <c r="AJ670" s="162"/>
    </row>
    <row r="671" spans="1:36" ht="15" customHeight="1" x14ac:dyDescent="0.15">
      <c r="B671" s="38" t="s">
        <v>1</v>
      </c>
      <c r="C671" s="78"/>
      <c r="D671" s="28"/>
      <c r="E671" s="29"/>
      <c r="F671" s="39">
        <f t="shared" ref="F671:Q671" si="375">SUM(F662:F670)</f>
        <v>1854</v>
      </c>
      <c r="G671" s="39">
        <f t="shared" si="375"/>
        <v>1019</v>
      </c>
      <c r="H671" s="39">
        <f t="shared" si="375"/>
        <v>835</v>
      </c>
      <c r="I671" s="39">
        <f t="shared" si="375"/>
        <v>1101</v>
      </c>
      <c r="J671" s="68">
        <f t="shared" si="375"/>
        <v>955</v>
      </c>
      <c r="K671" s="39">
        <f t="shared" si="375"/>
        <v>1165</v>
      </c>
      <c r="L671" s="107">
        <f t="shared" si="375"/>
        <v>100</v>
      </c>
      <c r="M671" s="25">
        <f t="shared" si="375"/>
        <v>100.00000000000001</v>
      </c>
      <c r="N671" s="6">
        <f t="shared" si="375"/>
        <v>100</v>
      </c>
      <c r="O671" s="6">
        <f t="shared" si="375"/>
        <v>99.999999999999972</v>
      </c>
      <c r="P671" s="6">
        <f t="shared" si="375"/>
        <v>100.00000000000004</v>
      </c>
      <c r="Q671" s="6">
        <f t="shared" si="375"/>
        <v>100</v>
      </c>
      <c r="X671" s="38" t="s">
        <v>1</v>
      </c>
      <c r="Y671" s="78"/>
      <c r="Z671" s="28"/>
      <c r="AA671" s="29"/>
      <c r="AB671" s="39">
        <f t="shared" ref="AB671:AG671" si="376">SUM(AB662:AB670)</f>
        <v>1165</v>
      </c>
      <c r="AC671" s="39">
        <f t="shared" si="376"/>
        <v>835</v>
      </c>
      <c r="AD671" s="68">
        <f t="shared" si="376"/>
        <v>955</v>
      </c>
      <c r="AE671" s="107">
        <f t="shared" si="376"/>
        <v>100</v>
      </c>
      <c r="AF671" s="6">
        <f t="shared" si="376"/>
        <v>100</v>
      </c>
      <c r="AG671" s="6">
        <f t="shared" si="376"/>
        <v>100.00000000000004</v>
      </c>
    </row>
    <row r="672" spans="1:36" ht="15" customHeight="1" x14ac:dyDescent="0.15">
      <c r="B672" s="38" t="s">
        <v>430</v>
      </c>
      <c r="C672" s="78"/>
      <c r="D672" s="28"/>
      <c r="E672" s="29"/>
      <c r="F672" s="40">
        <v>0.32037691401648999</v>
      </c>
      <c r="G672" s="40">
        <v>0.43394308943089432</v>
      </c>
      <c r="H672" s="40">
        <v>0.1638655462184874</v>
      </c>
      <c r="I672" s="40">
        <v>0.11717171717171718</v>
      </c>
      <c r="J672" s="40">
        <v>9.3676814988290405E-2</v>
      </c>
      <c r="K672" s="40">
        <v>0.41339285714285712</v>
      </c>
      <c r="X672" s="38" t="s">
        <v>430</v>
      </c>
      <c r="Y672" s="78"/>
      <c r="Z672" s="28"/>
      <c r="AA672" s="29"/>
      <c r="AB672" s="40">
        <f>K672</f>
        <v>0.41339285714285712</v>
      </c>
      <c r="AC672" s="40">
        <f>H672</f>
        <v>0.1638655462184874</v>
      </c>
      <c r="AD672" s="40">
        <f>J672</f>
        <v>9.3676814988290405E-2</v>
      </c>
    </row>
    <row r="673" spans="1:36" ht="15" customHeight="1" x14ac:dyDescent="0.15">
      <c r="B673" s="38" t="s">
        <v>431</v>
      </c>
      <c r="C673" s="78"/>
      <c r="D673" s="28"/>
      <c r="E673" s="29"/>
      <c r="F673" s="40">
        <v>2.2204081632653061</v>
      </c>
      <c r="G673" s="40">
        <v>2.1243781094527363</v>
      </c>
      <c r="H673" s="40">
        <v>2.6590909090909092</v>
      </c>
      <c r="I673" s="40">
        <v>2.5777777777777779</v>
      </c>
      <c r="J673" s="40">
        <v>3.2</v>
      </c>
      <c r="K673" s="40">
        <v>2.0950226244343892</v>
      </c>
      <c r="X673" s="38" t="s">
        <v>431</v>
      </c>
      <c r="Y673" s="78"/>
      <c r="Z673" s="28"/>
      <c r="AA673" s="29"/>
      <c r="AB673" s="40">
        <f>K673</f>
        <v>2.0950226244343892</v>
      </c>
      <c r="AC673" s="40">
        <f>H673</f>
        <v>2.6590909090909092</v>
      </c>
      <c r="AD673" s="40">
        <f>J673</f>
        <v>3.2</v>
      </c>
    </row>
    <row r="674" spans="1:36" ht="15" customHeight="1" x14ac:dyDescent="0.15">
      <c r="B674" s="38" t="s">
        <v>100</v>
      </c>
      <c r="C674" s="78"/>
      <c r="D674" s="28"/>
      <c r="E674" s="29"/>
      <c r="F674" s="47">
        <v>14</v>
      </c>
      <c r="G674" s="47">
        <v>14</v>
      </c>
      <c r="H674" s="47">
        <v>13</v>
      </c>
      <c r="I674" s="47">
        <v>17</v>
      </c>
      <c r="J674" s="47">
        <v>17</v>
      </c>
      <c r="K674" s="47">
        <v>14</v>
      </c>
      <c r="X674" s="38" t="s">
        <v>100</v>
      </c>
      <c r="Y674" s="78"/>
      <c r="Z674" s="28"/>
      <c r="AA674" s="29"/>
      <c r="AB674" s="47">
        <f>K674</f>
        <v>14</v>
      </c>
      <c r="AC674" s="47">
        <f>H674</f>
        <v>13</v>
      </c>
      <c r="AD674" s="47">
        <f>J674</f>
        <v>17</v>
      </c>
    </row>
    <row r="675" spans="1:36" ht="15" customHeight="1" x14ac:dyDescent="0.15">
      <c r="B675" s="62"/>
      <c r="C675" s="62"/>
      <c r="D675" s="45"/>
      <c r="E675" s="45"/>
      <c r="F675" s="108"/>
      <c r="G675" s="108"/>
      <c r="H675" s="108"/>
      <c r="I675" s="108"/>
      <c r="J675" s="108"/>
      <c r="K675" s="108"/>
      <c r="X675" s="62"/>
      <c r="Y675" s="62"/>
      <c r="Z675" s="45"/>
      <c r="AA675" s="45"/>
      <c r="AB675" s="108"/>
      <c r="AC675" s="108"/>
      <c r="AD675" s="108"/>
    </row>
    <row r="676" spans="1:36" ht="15" customHeight="1" x14ac:dyDescent="0.15">
      <c r="A676" s="1" t="s">
        <v>656</v>
      </c>
      <c r="B676" s="22"/>
      <c r="C676" s="22"/>
      <c r="H676" s="7"/>
      <c r="I676" s="7"/>
      <c r="K676" s="7"/>
      <c r="M676" s="7"/>
      <c r="X676" s="22"/>
      <c r="Y676" s="22"/>
    </row>
    <row r="677" spans="1:36" ht="13.7" customHeight="1" x14ac:dyDescent="0.15">
      <c r="B677" s="64"/>
      <c r="C677" s="33"/>
      <c r="D677" s="33"/>
      <c r="E677" s="33"/>
      <c r="F677" s="328"/>
      <c r="G677" s="329"/>
      <c r="H677" s="86" t="s">
        <v>2</v>
      </c>
      <c r="I677" s="86"/>
      <c r="J677" s="329"/>
      <c r="K677" s="329"/>
      <c r="L677" s="330"/>
      <c r="M677" s="329"/>
      <c r="N677" s="86" t="s">
        <v>3</v>
      </c>
      <c r="O677" s="86"/>
      <c r="P677" s="329"/>
      <c r="Q677" s="331"/>
      <c r="X677" s="64"/>
      <c r="Y677" s="33"/>
      <c r="Z677" s="33"/>
      <c r="AA677" s="33"/>
      <c r="AB677" s="79"/>
      <c r="AC677" s="83" t="s">
        <v>2</v>
      </c>
      <c r="AD677" s="86"/>
      <c r="AE677" s="103"/>
      <c r="AF677" s="83" t="s">
        <v>3</v>
      </c>
      <c r="AG677" s="84"/>
    </row>
    <row r="678" spans="1:36" ht="22.7" customHeight="1" x14ac:dyDescent="0.15">
      <c r="B678" s="34"/>
      <c r="C678" s="195"/>
      <c r="E678" s="75"/>
      <c r="F678" s="94" t="s">
        <v>389</v>
      </c>
      <c r="G678" s="94" t="s">
        <v>183</v>
      </c>
      <c r="H678" s="94" t="s">
        <v>184</v>
      </c>
      <c r="I678" s="94" t="s">
        <v>390</v>
      </c>
      <c r="J678" s="99" t="s">
        <v>186</v>
      </c>
      <c r="K678" s="94" t="s">
        <v>590</v>
      </c>
      <c r="L678" s="102" t="s">
        <v>389</v>
      </c>
      <c r="M678" s="94" t="s">
        <v>183</v>
      </c>
      <c r="N678" s="94" t="s">
        <v>184</v>
      </c>
      <c r="O678" s="94" t="s">
        <v>390</v>
      </c>
      <c r="P678" s="94" t="s">
        <v>186</v>
      </c>
      <c r="Q678" s="94" t="s">
        <v>590</v>
      </c>
      <c r="X678" s="34"/>
      <c r="Y678" s="195"/>
      <c r="AA678" s="75"/>
      <c r="AB678" s="94" t="s">
        <v>518</v>
      </c>
      <c r="AC678" s="94" t="s">
        <v>184</v>
      </c>
      <c r="AD678" s="99" t="s">
        <v>186</v>
      </c>
      <c r="AE678" s="102" t="s">
        <v>518</v>
      </c>
      <c r="AF678" s="94" t="s">
        <v>184</v>
      </c>
      <c r="AG678" s="94" t="s">
        <v>186</v>
      </c>
    </row>
    <row r="679" spans="1:36" ht="12" customHeight="1" x14ac:dyDescent="0.15">
      <c r="B679" s="35"/>
      <c r="C679" s="88"/>
      <c r="D679" s="36"/>
      <c r="E679" s="76"/>
      <c r="F679" s="37"/>
      <c r="G679" s="37"/>
      <c r="H679" s="37"/>
      <c r="I679" s="37"/>
      <c r="J679" s="66"/>
      <c r="K679" s="37"/>
      <c r="L679" s="104">
        <f t="shared" ref="L679:Q679" si="377">F$480</f>
        <v>1854</v>
      </c>
      <c r="M679" s="2">
        <f t="shared" si="377"/>
        <v>1019</v>
      </c>
      <c r="N679" s="2">
        <f t="shared" si="377"/>
        <v>835</v>
      </c>
      <c r="O679" s="2">
        <f t="shared" si="377"/>
        <v>1101</v>
      </c>
      <c r="P679" s="2">
        <f t="shared" si="377"/>
        <v>955</v>
      </c>
      <c r="Q679" s="2">
        <f t="shared" si="377"/>
        <v>1165</v>
      </c>
      <c r="X679" s="35"/>
      <c r="Y679" s="88"/>
      <c r="Z679" s="36"/>
      <c r="AA679" s="76"/>
      <c r="AB679" s="37"/>
      <c r="AC679" s="37"/>
      <c r="AD679" s="66"/>
      <c r="AE679" s="104">
        <f>Q679</f>
        <v>1165</v>
      </c>
      <c r="AF679" s="2">
        <f>N679</f>
        <v>835</v>
      </c>
      <c r="AG679" s="2">
        <f>P679</f>
        <v>955</v>
      </c>
    </row>
    <row r="680" spans="1:36" ht="15" customHeight="1" x14ac:dyDescent="0.15">
      <c r="B680" s="34" t="s">
        <v>165</v>
      </c>
      <c r="C680" s="195"/>
      <c r="F680" s="18">
        <v>1471</v>
      </c>
      <c r="G680" s="18">
        <v>796</v>
      </c>
      <c r="H680" s="18">
        <v>675</v>
      </c>
      <c r="I680" s="18">
        <v>947</v>
      </c>
      <c r="J680" s="67">
        <v>829</v>
      </c>
      <c r="K680" s="18">
        <v>914</v>
      </c>
      <c r="L680" s="106">
        <f t="shared" ref="L680:L688" si="378">F680/L$679*100</f>
        <v>79.341963322545851</v>
      </c>
      <c r="M680" s="24">
        <f t="shared" ref="M680:M688" si="379">G680/M$679*100</f>
        <v>78.115799803729146</v>
      </c>
      <c r="N680" s="4">
        <f t="shared" ref="N680:N688" si="380">H680/N$679*100</f>
        <v>80.838323353293418</v>
      </c>
      <c r="O680" s="4">
        <f t="shared" ref="O680:O688" si="381">I680/O$679*100</f>
        <v>86.012715712988197</v>
      </c>
      <c r="P680" s="4">
        <f t="shared" ref="P680:P688" si="382">J680/P$679*100</f>
        <v>86.806282722513089</v>
      </c>
      <c r="Q680" s="4">
        <f t="shared" ref="Q680:Q688" si="383">K680/Q$679*100</f>
        <v>78.454935622317606</v>
      </c>
      <c r="R680" s="162"/>
      <c r="X680" s="34" t="s">
        <v>165</v>
      </c>
      <c r="Y680" s="195"/>
      <c r="AB680" s="18">
        <f t="shared" ref="AB680:AB688" si="384">K680</f>
        <v>914</v>
      </c>
      <c r="AC680" s="18">
        <f t="shared" ref="AC680:AC688" si="385">H680</f>
        <v>675</v>
      </c>
      <c r="AD680" s="67">
        <f t="shared" ref="AD680:AD688" si="386">J680</f>
        <v>829</v>
      </c>
      <c r="AE680" s="106">
        <f>Q680</f>
        <v>78.454935622317606</v>
      </c>
      <c r="AF680" s="4">
        <f>N680</f>
        <v>80.838323353293418</v>
      </c>
      <c r="AG680" s="4">
        <f>P680</f>
        <v>86.806282722513089</v>
      </c>
      <c r="AJ680" s="162"/>
    </row>
    <row r="681" spans="1:36" ht="15" customHeight="1" x14ac:dyDescent="0.15">
      <c r="B681" s="34" t="s">
        <v>66</v>
      </c>
      <c r="C681" s="195"/>
      <c r="F681" s="18">
        <v>172</v>
      </c>
      <c r="G681" s="18">
        <v>150</v>
      </c>
      <c r="H681" s="18">
        <v>22</v>
      </c>
      <c r="I681" s="18">
        <v>30</v>
      </c>
      <c r="J681" s="67">
        <v>14</v>
      </c>
      <c r="K681" s="18">
        <v>166</v>
      </c>
      <c r="L681" s="106">
        <f t="shared" si="378"/>
        <v>9.2772384034519959</v>
      </c>
      <c r="M681" s="24">
        <f t="shared" si="379"/>
        <v>14.720314033366044</v>
      </c>
      <c r="N681" s="4">
        <f t="shared" si="380"/>
        <v>2.6347305389221556</v>
      </c>
      <c r="O681" s="4">
        <f t="shared" si="381"/>
        <v>2.7247956403269753</v>
      </c>
      <c r="P681" s="4">
        <f t="shared" si="382"/>
        <v>1.4659685863874345</v>
      </c>
      <c r="Q681" s="4">
        <f t="shared" si="383"/>
        <v>14.24892703862661</v>
      </c>
      <c r="R681" s="162"/>
      <c r="X681" s="34" t="s">
        <v>66</v>
      </c>
      <c r="Y681" s="195"/>
      <c r="AB681" s="18">
        <f t="shared" si="384"/>
        <v>166</v>
      </c>
      <c r="AC681" s="18">
        <f t="shared" si="385"/>
        <v>22</v>
      </c>
      <c r="AD681" s="67">
        <f t="shared" si="386"/>
        <v>14</v>
      </c>
      <c r="AE681" s="106">
        <f t="shared" ref="AE681:AE688" si="387">Q681</f>
        <v>14.24892703862661</v>
      </c>
      <c r="AF681" s="4">
        <f t="shared" ref="AF681:AF688" si="388">N681</f>
        <v>2.6347305389221556</v>
      </c>
      <c r="AG681" s="4">
        <f t="shared" ref="AG681:AG688" si="389">P681</f>
        <v>1.4659685863874345</v>
      </c>
      <c r="AJ681" s="162"/>
    </row>
    <row r="682" spans="1:36" ht="15" customHeight="1" x14ac:dyDescent="0.15">
      <c r="B682" s="34" t="s">
        <v>73</v>
      </c>
      <c r="C682" s="195"/>
      <c r="F682" s="18">
        <v>18</v>
      </c>
      <c r="G682" s="18">
        <v>14</v>
      </c>
      <c r="H682" s="18">
        <v>4</v>
      </c>
      <c r="I682" s="18">
        <v>1</v>
      </c>
      <c r="J682" s="67">
        <v>1</v>
      </c>
      <c r="K682" s="18">
        <v>14</v>
      </c>
      <c r="L682" s="106">
        <f t="shared" si="378"/>
        <v>0.97087378640776689</v>
      </c>
      <c r="M682" s="24">
        <f t="shared" si="379"/>
        <v>1.3738959764474974</v>
      </c>
      <c r="N682" s="4">
        <f t="shared" si="380"/>
        <v>0.47904191616766467</v>
      </c>
      <c r="O682" s="4">
        <f t="shared" si="381"/>
        <v>9.0826521344232511E-2</v>
      </c>
      <c r="P682" s="4">
        <f t="shared" si="382"/>
        <v>0.10471204188481677</v>
      </c>
      <c r="Q682" s="4">
        <f t="shared" si="383"/>
        <v>1.201716738197425</v>
      </c>
      <c r="R682" s="162"/>
      <c r="X682" s="34" t="s">
        <v>73</v>
      </c>
      <c r="Y682" s="195"/>
      <c r="AB682" s="18">
        <f t="shared" si="384"/>
        <v>14</v>
      </c>
      <c r="AC682" s="18">
        <f t="shared" si="385"/>
        <v>4</v>
      </c>
      <c r="AD682" s="67">
        <f t="shared" si="386"/>
        <v>1</v>
      </c>
      <c r="AE682" s="106">
        <f t="shared" si="387"/>
        <v>1.201716738197425</v>
      </c>
      <c r="AF682" s="4">
        <f t="shared" si="388"/>
        <v>0.47904191616766467</v>
      </c>
      <c r="AG682" s="4">
        <f t="shared" si="389"/>
        <v>0.10471204188481677</v>
      </c>
      <c r="AJ682" s="162"/>
    </row>
    <row r="683" spans="1:36" ht="15" customHeight="1" x14ac:dyDescent="0.15">
      <c r="B683" s="34" t="s">
        <v>74</v>
      </c>
      <c r="C683" s="195"/>
      <c r="F683" s="18">
        <v>8</v>
      </c>
      <c r="G683" s="18">
        <v>7</v>
      </c>
      <c r="H683" s="18">
        <v>1</v>
      </c>
      <c r="I683" s="18">
        <v>2</v>
      </c>
      <c r="J683" s="67">
        <v>2</v>
      </c>
      <c r="K683" s="18">
        <v>7</v>
      </c>
      <c r="L683" s="106">
        <f t="shared" si="378"/>
        <v>0.43149946062567418</v>
      </c>
      <c r="M683" s="24">
        <f t="shared" si="379"/>
        <v>0.6869479882237487</v>
      </c>
      <c r="N683" s="4">
        <f t="shared" si="380"/>
        <v>0.11976047904191617</v>
      </c>
      <c r="O683" s="4">
        <f t="shared" si="381"/>
        <v>0.18165304268846502</v>
      </c>
      <c r="P683" s="4">
        <f t="shared" si="382"/>
        <v>0.20942408376963353</v>
      </c>
      <c r="Q683" s="4">
        <f t="shared" si="383"/>
        <v>0.60085836909871249</v>
      </c>
      <c r="R683" s="162"/>
      <c r="X683" s="34" t="s">
        <v>74</v>
      </c>
      <c r="Y683" s="195"/>
      <c r="AB683" s="18">
        <f t="shared" si="384"/>
        <v>7</v>
      </c>
      <c r="AC683" s="18">
        <f t="shared" si="385"/>
        <v>1</v>
      </c>
      <c r="AD683" s="67">
        <f t="shared" si="386"/>
        <v>2</v>
      </c>
      <c r="AE683" s="106">
        <f t="shared" si="387"/>
        <v>0.60085836909871249</v>
      </c>
      <c r="AF683" s="4">
        <f t="shared" si="388"/>
        <v>0.11976047904191617</v>
      </c>
      <c r="AG683" s="4">
        <f t="shared" si="389"/>
        <v>0.20942408376963353</v>
      </c>
      <c r="AJ683" s="162"/>
    </row>
    <row r="684" spans="1:36" ht="15" customHeight="1" x14ac:dyDescent="0.15">
      <c r="B684" s="34" t="s">
        <v>75</v>
      </c>
      <c r="C684" s="195"/>
      <c r="F684" s="18">
        <v>3</v>
      </c>
      <c r="G684" s="18">
        <v>2</v>
      </c>
      <c r="H684" s="18">
        <v>1</v>
      </c>
      <c r="I684" s="18">
        <v>1</v>
      </c>
      <c r="J684" s="67">
        <v>0</v>
      </c>
      <c r="K684" s="18">
        <v>3</v>
      </c>
      <c r="L684" s="106">
        <f t="shared" si="378"/>
        <v>0.16181229773462785</v>
      </c>
      <c r="M684" s="24">
        <f t="shared" si="379"/>
        <v>0.19627085377821393</v>
      </c>
      <c r="N684" s="4">
        <f t="shared" si="380"/>
        <v>0.11976047904191617</v>
      </c>
      <c r="O684" s="4">
        <f t="shared" si="381"/>
        <v>9.0826521344232511E-2</v>
      </c>
      <c r="P684" s="4">
        <f t="shared" si="382"/>
        <v>0</v>
      </c>
      <c r="Q684" s="4">
        <f t="shared" si="383"/>
        <v>0.25751072961373389</v>
      </c>
      <c r="R684" s="162"/>
      <c r="X684" s="34" t="s">
        <v>75</v>
      </c>
      <c r="Y684" s="195"/>
      <c r="AB684" s="18">
        <f t="shared" si="384"/>
        <v>3</v>
      </c>
      <c r="AC684" s="18">
        <f t="shared" si="385"/>
        <v>1</v>
      </c>
      <c r="AD684" s="67">
        <f t="shared" si="386"/>
        <v>0</v>
      </c>
      <c r="AE684" s="106">
        <f t="shared" si="387"/>
        <v>0.25751072961373389</v>
      </c>
      <c r="AF684" s="4">
        <f t="shared" si="388"/>
        <v>0.11976047904191617</v>
      </c>
      <c r="AG684" s="4">
        <f t="shared" si="389"/>
        <v>0</v>
      </c>
      <c r="AJ684" s="162"/>
    </row>
    <row r="685" spans="1:36" ht="15" customHeight="1" x14ac:dyDescent="0.15">
      <c r="B685" s="34" t="s">
        <v>296</v>
      </c>
      <c r="C685" s="195"/>
      <c r="F685" s="18">
        <v>3</v>
      </c>
      <c r="G685" s="18">
        <v>1</v>
      </c>
      <c r="H685" s="18">
        <v>2</v>
      </c>
      <c r="I685" s="18">
        <v>0</v>
      </c>
      <c r="J685" s="67">
        <v>0</v>
      </c>
      <c r="K685" s="18">
        <v>1</v>
      </c>
      <c r="L685" s="106">
        <f t="shared" si="378"/>
        <v>0.16181229773462785</v>
      </c>
      <c r="M685" s="24">
        <f t="shared" si="379"/>
        <v>9.8135426889106966E-2</v>
      </c>
      <c r="N685" s="4">
        <f t="shared" si="380"/>
        <v>0.23952095808383234</v>
      </c>
      <c r="O685" s="4">
        <f t="shared" si="381"/>
        <v>0</v>
      </c>
      <c r="P685" s="4">
        <f t="shared" si="382"/>
        <v>0</v>
      </c>
      <c r="Q685" s="4">
        <f t="shared" si="383"/>
        <v>8.5836909871244635E-2</v>
      </c>
      <c r="R685" s="162"/>
      <c r="X685" s="34" t="s">
        <v>296</v>
      </c>
      <c r="Y685" s="195"/>
      <c r="AB685" s="18">
        <f t="shared" si="384"/>
        <v>1</v>
      </c>
      <c r="AC685" s="18">
        <f t="shared" si="385"/>
        <v>2</v>
      </c>
      <c r="AD685" s="67">
        <f t="shared" si="386"/>
        <v>0</v>
      </c>
      <c r="AE685" s="106">
        <f t="shared" si="387"/>
        <v>8.5836909871244635E-2</v>
      </c>
      <c r="AF685" s="4">
        <f t="shared" si="388"/>
        <v>0.23952095808383234</v>
      </c>
      <c r="AG685" s="4">
        <f t="shared" si="389"/>
        <v>0</v>
      </c>
      <c r="AJ685" s="162"/>
    </row>
    <row r="686" spans="1:36" ht="15" customHeight="1" x14ac:dyDescent="0.15">
      <c r="B686" s="34" t="s">
        <v>76</v>
      </c>
      <c r="C686" s="195"/>
      <c r="F686" s="18">
        <v>4</v>
      </c>
      <c r="G686" s="18">
        <v>2</v>
      </c>
      <c r="H686" s="18">
        <v>2</v>
      </c>
      <c r="I686" s="18">
        <v>1</v>
      </c>
      <c r="J686" s="67">
        <v>1</v>
      </c>
      <c r="K686" s="18">
        <v>2</v>
      </c>
      <c r="L686" s="106">
        <f t="shared" si="378"/>
        <v>0.21574973031283709</v>
      </c>
      <c r="M686" s="24">
        <f t="shared" si="379"/>
        <v>0.19627085377821393</v>
      </c>
      <c r="N686" s="4">
        <f t="shared" si="380"/>
        <v>0.23952095808383234</v>
      </c>
      <c r="O686" s="4">
        <f t="shared" si="381"/>
        <v>9.0826521344232511E-2</v>
      </c>
      <c r="P686" s="4">
        <f t="shared" si="382"/>
        <v>0.10471204188481677</v>
      </c>
      <c r="Q686" s="4">
        <f t="shared" si="383"/>
        <v>0.17167381974248927</v>
      </c>
      <c r="R686" s="162"/>
      <c r="X686" s="34" t="s">
        <v>76</v>
      </c>
      <c r="Y686" s="195"/>
      <c r="AB686" s="18">
        <f t="shared" si="384"/>
        <v>2</v>
      </c>
      <c r="AC686" s="18">
        <f t="shared" si="385"/>
        <v>2</v>
      </c>
      <c r="AD686" s="67">
        <f t="shared" si="386"/>
        <v>1</v>
      </c>
      <c r="AE686" s="106">
        <f t="shared" si="387"/>
        <v>0.17167381974248927</v>
      </c>
      <c r="AF686" s="4">
        <f t="shared" si="388"/>
        <v>0.23952095808383234</v>
      </c>
      <c r="AG686" s="4">
        <f t="shared" si="389"/>
        <v>0.10471204188481677</v>
      </c>
      <c r="AJ686" s="162"/>
    </row>
    <row r="687" spans="1:36" ht="15" customHeight="1" x14ac:dyDescent="0.15">
      <c r="B687" s="34" t="s">
        <v>77</v>
      </c>
      <c r="C687" s="195"/>
      <c r="F687" s="18">
        <v>0</v>
      </c>
      <c r="G687" s="18">
        <v>0</v>
      </c>
      <c r="H687" s="18">
        <v>0</v>
      </c>
      <c r="I687" s="18">
        <v>0</v>
      </c>
      <c r="J687" s="67">
        <v>0</v>
      </c>
      <c r="K687" s="18">
        <v>0</v>
      </c>
      <c r="L687" s="106">
        <f t="shared" si="378"/>
        <v>0</v>
      </c>
      <c r="M687" s="24">
        <f t="shared" si="379"/>
        <v>0</v>
      </c>
      <c r="N687" s="4">
        <f t="shared" si="380"/>
        <v>0</v>
      </c>
      <c r="O687" s="4">
        <f t="shared" si="381"/>
        <v>0</v>
      </c>
      <c r="P687" s="4">
        <f t="shared" si="382"/>
        <v>0</v>
      </c>
      <c r="Q687" s="4">
        <f t="shared" si="383"/>
        <v>0</v>
      </c>
      <c r="R687" s="162"/>
      <c r="X687" s="34" t="s">
        <v>77</v>
      </c>
      <c r="Y687" s="195"/>
      <c r="AB687" s="18">
        <f t="shared" si="384"/>
        <v>0</v>
      </c>
      <c r="AC687" s="18">
        <f t="shared" si="385"/>
        <v>0</v>
      </c>
      <c r="AD687" s="67">
        <f t="shared" si="386"/>
        <v>0</v>
      </c>
      <c r="AE687" s="106">
        <f t="shared" si="387"/>
        <v>0</v>
      </c>
      <c r="AF687" s="4">
        <f t="shared" si="388"/>
        <v>0</v>
      </c>
      <c r="AG687" s="4">
        <f t="shared" si="389"/>
        <v>0</v>
      </c>
      <c r="AJ687" s="162"/>
    </row>
    <row r="688" spans="1:36" ht="15" customHeight="1" x14ac:dyDescent="0.15">
      <c r="B688" s="34" t="s">
        <v>141</v>
      </c>
      <c r="C688" s="195"/>
      <c r="D688" s="36"/>
      <c r="E688" s="36"/>
      <c r="F688" s="19">
        <v>175</v>
      </c>
      <c r="G688" s="19">
        <v>47</v>
      </c>
      <c r="H688" s="19">
        <v>128</v>
      </c>
      <c r="I688" s="19">
        <v>119</v>
      </c>
      <c r="J688" s="72">
        <v>108</v>
      </c>
      <c r="K688" s="19">
        <v>58</v>
      </c>
      <c r="L688" s="110">
        <f t="shared" si="378"/>
        <v>9.4390507011866234</v>
      </c>
      <c r="M688" s="26">
        <f t="shared" si="379"/>
        <v>4.6123650637880269</v>
      </c>
      <c r="N688" s="5">
        <f t="shared" si="380"/>
        <v>15.32934131736527</v>
      </c>
      <c r="O688" s="5">
        <f t="shared" si="381"/>
        <v>10.80835603996367</v>
      </c>
      <c r="P688" s="5">
        <f t="shared" si="382"/>
        <v>11.30890052356021</v>
      </c>
      <c r="Q688" s="5">
        <f t="shared" si="383"/>
        <v>4.9785407725321891</v>
      </c>
      <c r="R688" s="162"/>
      <c r="X688" s="34" t="s">
        <v>141</v>
      </c>
      <c r="Y688" s="195"/>
      <c r="Z688" s="36"/>
      <c r="AA688" s="36"/>
      <c r="AB688" s="19">
        <f t="shared" si="384"/>
        <v>58</v>
      </c>
      <c r="AC688" s="19">
        <f t="shared" si="385"/>
        <v>128</v>
      </c>
      <c r="AD688" s="72">
        <f t="shared" si="386"/>
        <v>108</v>
      </c>
      <c r="AE688" s="110">
        <f t="shared" si="387"/>
        <v>4.9785407725321891</v>
      </c>
      <c r="AF688" s="5">
        <f t="shared" si="388"/>
        <v>15.32934131736527</v>
      </c>
      <c r="AG688" s="5">
        <f t="shared" si="389"/>
        <v>11.30890052356021</v>
      </c>
      <c r="AJ688" s="162"/>
    </row>
    <row r="689" spans="1:36" ht="15" customHeight="1" x14ac:dyDescent="0.15">
      <c r="B689" s="38" t="s">
        <v>1</v>
      </c>
      <c r="C689" s="78"/>
      <c r="D689" s="28"/>
      <c r="E689" s="29"/>
      <c r="F689" s="39">
        <f t="shared" ref="F689:Q689" si="390">SUM(F680:F688)</f>
        <v>1854</v>
      </c>
      <c r="G689" s="39">
        <f t="shared" si="390"/>
        <v>1019</v>
      </c>
      <c r="H689" s="39">
        <f t="shared" si="390"/>
        <v>835</v>
      </c>
      <c r="I689" s="39">
        <f t="shared" si="390"/>
        <v>1101</v>
      </c>
      <c r="J689" s="68">
        <f t="shared" si="390"/>
        <v>955</v>
      </c>
      <c r="K689" s="39">
        <f t="shared" si="390"/>
        <v>1165</v>
      </c>
      <c r="L689" s="107">
        <f t="shared" si="390"/>
        <v>100</v>
      </c>
      <c r="M689" s="25">
        <f t="shared" si="390"/>
        <v>100</v>
      </c>
      <c r="N689" s="6">
        <f t="shared" si="390"/>
        <v>100</v>
      </c>
      <c r="O689" s="6">
        <f t="shared" si="390"/>
        <v>99.999999999999986</v>
      </c>
      <c r="P689" s="6">
        <f t="shared" si="390"/>
        <v>100.00000000000001</v>
      </c>
      <c r="Q689" s="6">
        <f t="shared" si="390"/>
        <v>100</v>
      </c>
      <c r="X689" s="38" t="s">
        <v>1</v>
      </c>
      <c r="Y689" s="78"/>
      <c r="Z689" s="28"/>
      <c r="AA689" s="29"/>
      <c r="AB689" s="39">
        <f t="shared" ref="AB689:AG689" si="391">SUM(AB680:AB688)</f>
        <v>1165</v>
      </c>
      <c r="AC689" s="39">
        <f t="shared" si="391"/>
        <v>835</v>
      </c>
      <c r="AD689" s="68">
        <f t="shared" si="391"/>
        <v>955</v>
      </c>
      <c r="AE689" s="107">
        <f t="shared" si="391"/>
        <v>100</v>
      </c>
      <c r="AF689" s="6">
        <f t="shared" si="391"/>
        <v>100</v>
      </c>
      <c r="AG689" s="6">
        <f t="shared" si="391"/>
        <v>100.00000000000001</v>
      </c>
    </row>
    <row r="690" spans="1:36" ht="15" customHeight="1" x14ac:dyDescent="0.15">
      <c r="B690" s="38" t="s">
        <v>430</v>
      </c>
      <c r="C690" s="78"/>
      <c r="D690" s="28"/>
      <c r="E690" s="29"/>
      <c r="F690" s="40">
        <v>0.16303752233472318</v>
      </c>
      <c r="G690" s="40">
        <v>0.22253086419753082</v>
      </c>
      <c r="H690" s="40">
        <v>8.1244695898161245E-2</v>
      </c>
      <c r="I690" s="40">
        <v>4.9602851323828918E-2</v>
      </c>
      <c r="J690" s="40">
        <v>3.4002361275088544E-2</v>
      </c>
      <c r="K690" s="40">
        <v>0.21337850045167112</v>
      </c>
      <c r="X690" s="38" t="s">
        <v>430</v>
      </c>
      <c r="Y690" s="78"/>
      <c r="Z690" s="28"/>
      <c r="AA690" s="29"/>
      <c r="AB690" s="40">
        <f>K690</f>
        <v>0.21337850045167112</v>
      </c>
      <c r="AC690" s="40">
        <f>H690</f>
        <v>8.1244695898161245E-2</v>
      </c>
      <c r="AD690" s="40">
        <f>J690</f>
        <v>3.4002361275088544E-2</v>
      </c>
    </row>
    <row r="691" spans="1:36" ht="15" customHeight="1" x14ac:dyDescent="0.15">
      <c r="B691" s="38" t="s">
        <v>431</v>
      </c>
      <c r="C691" s="78"/>
      <c r="D691" s="28"/>
      <c r="E691" s="29"/>
      <c r="F691" s="40">
        <v>1.3160576923076934</v>
      </c>
      <c r="G691" s="40">
        <v>1.2289772727272725</v>
      </c>
      <c r="H691" s="40">
        <v>1.7950000000000002</v>
      </c>
      <c r="I691" s="40">
        <v>1.3917142857142857</v>
      </c>
      <c r="J691" s="40">
        <v>1.5999999999999999</v>
      </c>
      <c r="K691" s="40">
        <v>1.2238860103626938</v>
      </c>
      <c r="X691" s="38" t="s">
        <v>431</v>
      </c>
      <c r="Y691" s="78"/>
      <c r="Z691" s="28"/>
      <c r="AA691" s="29"/>
      <c r="AB691" s="40">
        <f>K691</f>
        <v>1.2238860103626938</v>
      </c>
      <c r="AC691" s="40">
        <f>H691</f>
        <v>1.7950000000000002</v>
      </c>
      <c r="AD691" s="40">
        <f>J691</f>
        <v>1.5999999999999999</v>
      </c>
    </row>
    <row r="692" spans="1:36" ht="15" customHeight="1" x14ac:dyDescent="0.15">
      <c r="B692" s="38" t="s">
        <v>100</v>
      </c>
      <c r="C692" s="78"/>
      <c r="D692" s="28"/>
      <c r="E692" s="29"/>
      <c r="F692" s="71">
        <v>8.9</v>
      </c>
      <c r="G692" s="71">
        <v>8.9</v>
      </c>
      <c r="H692" s="71">
        <v>6.3</v>
      </c>
      <c r="I692" s="71">
        <v>8</v>
      </c>
      <c r="J692" s="71">
        <v>8</v>
      </c>
      <c r="K692" s="71">
        <v>8.9</v>
      </c>
      <c r="X692" s="38" t="s">
        <v>100</v>
      </c>
      <c r="Y692" s="78"/>
      <c r="Z692" s="28"/>
      <c r="AA692" s="29"/>
      <c r="AB692" s="47">
        <f>K692</f>
        <v>8.9</v>
      </c>
      <c r="AC692" s="47">
        <f>H692</f>
        <v>6.3</v>
      </c>
      <c r="AD692" s="47">
        <f>J692</f>
        <v>8</v>
      </c>
    </row>
    <row r="693" spans="1:36" ht="15" customHeight="1" x14ac:dyDescent="0.15">
      <c r="B693" s="62"/>
      <c r="C693" s="45"/>
      <c r="D693" s="45"/>
      <c r="E693" s="45"/>
      <c r="F693" s="108"/>
      <c r="G693" s="108"/>
      <c r="H693" s="108"/>
      <c r="I693" s="108"/>
      <c r="J693" s="108"/>
      <c r="K693" s="108"/>
      <c r="X693" s="62"/>
      <c r="Y693" s="45"/>
      <c r="Z693" s="45"/>
      <c r="AA693" s="45"/>
      <c r="AB693" s="108"/>
      <c r="AC693" s="108"/>
      <c r="AD693" s="108"/>
    </row>
    <row r="694" spans="1:36" ht="15" customHeight="1" x14ac:dyDescent="0.15">
      <c r="A694" s="1" t="s">
        <v>657</v>
      </c>
      <c r="B694" s="22"/>
      <c r="C694" s="1"/>
      <c r="D694" s="1"/>
      <c r="E694" s="1"/>
      <c r="K694" s="7"/>
      <c r="X694" s="22"/>
      <c r="Y694" s="1"/>
      <c r="Z694" s="1"/>
      <c r="AA694" s="1"/>
      <c r="AC694" s="1"/>
    </row>
    <row r="695" spans="1:36" ht="13.7" customHeight="1" x14ac:dyDescent="0.15">
      <c r="B695" s="64"/>
      <c r="C695" s="33"/>
      <c r="D695" s="33"/>
      <c r="E695" s="33"/>
      <c r="F695" s="328"/>
      <c r="G695" s="329"/>
      <c r="H695" s="86" t="s">
        <v>2</v>
      </c>
      <c r="I695" s="86"/>
      <c r="J695" s="329"/>
      <c r="K695" s="329"/>
      <c r="L695" s="330"/>
      <c r="M695" s="329"/>
      <c r="N695" s="86" t="s">
        <v>3</v>
      </c>
      <c r="O695" s="86"/>
      <c r="P695" s="329"/>
      <c r="Q695" s="331"/>
      <c r="X695" s="64"/>
      <c r="Y695" s="33"/>
      <c r="Z695" s="33"/>
      <c r="AA695" s="33"/>
      <c r="AB695" s="79"/>
      <c r="AC695" s="83" t="s">
        <v>2</v>
      </c>
      <c r="AD695" s="86"/>
      <c r="AE695" s="103"/>
      <c r="AF695" s="83" t="s">
        <v>3</v>
      </c>
      <c r="AG695" s="84"/>
    </row>
    <row r="696" spans="1:36" ht="22.7" customHeight="1" x14ac:dyDescent="0.15">
      <c r="B696" s="34"/>
      <c r="C696" s="195"/>
      <c r="E696" s="75"/>
      <c r="F696" s="94" t="s">
        <v>389</v>
      </c>
      <c r="G696" s="94" t="s">
        <v>183</v>
      </c>
      <c r="H696" s="94" t="s">
        <v>184</v>
      </c>
      <c r="I696" s="94" t="s">
        <v>390</v>
      </c>
      <c r="J696" s="99" t="s">
        <v>186</v>
      </c>
      <c r="K696" s="94" t="s">
        <v>590</v>
      </c>
      <c r="L696" s="102" t="s">
        <v>389</v>
      </c>
      <c r="M696" s="94" t="s">
        <v>183</v>
      </c>
      <c r="N696" s="94" t="s">
        <v>184</v>
      </c>
      <c r="O696" s="94" t="s">
        <v>390</v>
      </c>
      <c r="P696" s="94" t="s">
        <v>186</v>
      </c>
      <c r="Q696" s="94" t="s">
        <v>590</v>
      </c>
      <c r="X696" s="34"/>
      <c r="Y696" s="195"/>
      <c r="AA696" s="75"/>
      <c r="AB696" s="94" t="s">
        <v>518</v>
      </c>
      <c r="AC696" s="94" t="s">
        <v>184</v>
      </c>
      <c r="AD696" s="99" t="s">
        <v>186</v>
      </c>
      <c r="AE696" s="102" t="s">
        <v>518</v>
      </c>
      <c r="AF696" s="94" t="s">
        <v>184</v>
      </c>
      <c r="AG696" s="94" t="s">
        <v>186</v>
      </c>
    </row>
    <row r="697" spans="1:36" ht="12" customHeight="1" x14ac:dyDescent="0.15">
      <c r="B697" s="35"/>
      <c r="C697" s="88"/>
      <c r="D697" s="36"/>
      <c r="E697" s="76"/>
      <c r="F697" s="37"/>
      <c r="G697" s="37"/>
      <c r="H697" s="37"/>
      <c r="I697" s="37"/>
      <c r="J697" s="66"/>
      <c r="K697" s="37"/>
      <c r="L697" s="104">
        <f t="shared" ref="L697:Q697" si="392">I$609</f>
        <v>1854</v>
      </c>
      <c r="M697" s="2">
        <f t="shared" si="392"/>
        <v>1019</v>
      </c>
      <c r="N697" s="2">
        <f t="shared" si="392"/>
        <v>835</v>
      </c>
      <c r="O697" s="2">
        <f t="shared" si="392"/>
        <v>1101</v>
      </c>
      <c r="P697" s="2">
        <f t="shared" si="392"/>
        <v>955</v>
      </c>
      <c r="Q697" s="2">
        <f t="shared" si="392"/>
        <v>1165</v>
      </c>
      <c r="X697" s="35"/>
      <c r="Y697" s="88"/>
      <c r="Z697" s="36"/>
      <c r="AA697" s="76"/>
      <c r="AB697" s="37"/>
      <c r="AC697" s="37"/>
      <c r="AD697" s="66"/>
      <c r="AE697" s="104">
        <f>Q697</f>
        <v>1165</v>
      </c>
      <c r="AF697" s="2">
        <f>N697</f>
        <v>835</v>
      </c>
      <c r="AG697" s="2">
        <f>P697</f>
        <v>955</v>
      </c>
    </row>
    <row r="698" spans="1:36" ht="15" customHeight="1" x14ac:dyDescent="0.15">
      <c r="B698" s="34" t="s">
        <v>425</v>
      </c>
      <c r="C698" s="195"/>
      <c r="F698" s="18">
        <v>432</v>
      </c>
      <c r="G698" s="18">
        <v>314</v>
      </c>
      <c r="H698" s="18">
        <v>118</v>
      </c>
      <c r="I698" s="18">
        <v>126</v>
      </c>
      <c r="J698" s="67">
        <v>89</v>
      </c>
      <c r="K698" s="18">
        <v>351</v>
      </c>
      <c r="L698" s="106">
        <f t="shared" ref="L698:Q700" si="393">F698/L$697*100</f>
        <v>23.300970873786408</v>
      </c>
      <c r="M698" s="24">
        <f t="shared" si="393"/>
        <v>30.814524043179585</v>
      </c>
      <c r="N698" s="4">
        <f t="shared" si="393"/>
        <v>14.131736526946106</v>
      </c>
      <c r="O698" s="4">
        <f t="shared" si="393"/>
        <v>11.444141689373296</v>
      </c>
      <c r="P698" s="4">
        <f t="shared" si="393"/>
        <v>9.3193717277486918</v>
      </c>
      <c r="Q698" s="4">
        <f t="shared" si="393"/>
        <v>30.128755364806871</v>
      </c>
      <c r="R698" s="162"/>
      <c r="X698" s="34" t="s">
        <v>425</v>
      </c>
      <c r="Y698" s="195"/>
      <c r="AB698" s="18">
        <f>K698</f>
        <v>351</v>
      </c>
      <c r="AC698" s="18">
        <f>H698</f>
        <v>118</v>
      </c>
      <c r="AD698" s="67">
        <f>J698</f>
        <v>89</v>
      </c>
      <c r="AE698" s="106">
        <f>Q698</f>
        <v>30.128755364806871</v>
      </c>
      <c r="AF698" s="4">
        <f>N698</f>
        <v>14.131736526946106</v>
      </c>
      <c r="AG698" s="4">
        <f>P698</f>
        <v>9.3193717277486918</v>
      </c>
      <c r="AJ698" s="162"/>
    </row>
    <row r="699" spans="1:36" ht="15" customHeight="1" x14ac:dyDescent="0.15">
      <c r="B699" s="34" t="s">
        <v>426</v>
      </c>
      <c r="C699" s="195"/>
      <c r="F699" s="18">
        <v>1380</v>
      </c>
      <c r="G699" s="18">
        <v>689</v>
      </c>
      <c r="H699" s="18">
        <v>691</v>
      </c>
      <c r="I699" s="18">
        <v>944</v>
      </c>
      <c r="J699" s="67">
        <v>841</v>
      </c>
      <c r="K699" s="18">
        <v>792</v>
      </c>
      <c r="L699" s="106">
        <f t="shared" si="393"/>
        <v>74.433656957928804</v>
      </c>
      <c r="M699" s="24">
        <f t="shared" si="393"/>
        <v>67.615309126594695</v>
      </c>
      <c r="N699" s="4">
        <f t="shared" si="393"/>
        <v>82.754491017964071</v>
      </c>
      <c r="O699" s="4">
        <f t="shared" si="393"/>
        <v>85.740236148955489</v>
      </c>
      <c r="P699" s="4">
        <f t="shared" si="393"/>
        <v>88.062827225130889</v>
      </c>
      <c r="Q699" s="4">
        <f t="shared" si="393"/>
        <v>67.982832618025739</v>
      </c>
      <c r="R699" s="162"/>
      <c r="X699" s="34" t="s">
        <v>426</v>
      </c>
      <c r="Y699" s="195"/>
      <c r="AB699" s="18">
        <f>K699</f>
        <v>792</v>
      </c>
      <c r="AC699" s="18">
        <f>H699</f>
        <v>691</v>
      </c>
      <c r="AD699" s="67">
        <f>J699</f>
        <v>841</v>
      </c>
      <c r="AE699" s="106">
        <f t="shared" ref="AE699:AE700" si="394">Q699</f>
        <v>67.982832618025739</v>
      </c>
      <c r="AF699" s="4">
        <f t="shared" ref="AF699:AF700" si="395">N699</f>
        <v>82.754491017964071</v>
      </c>
      <c r="AG699" s="4">
        <f t="shared" ref="AG699:AG700" si="396">P699</f>
        <v>88.062827225130889</v>
      </c>
      <c r="AJ699" s="162"/>
    </row>
    <row r="700" spans="1:36" ht="15" customHeight="1" x14ac:dyDescent="0.15">
      <c r="B700" s="34" t="s">
        <v>0</v>
      </c>
      <c r="C700" s="195"/>
      <c r="D700" s="36"/>
      <c r="E700" s="36"/>
      <c r="F700" s="19">
        <v>42</v>
      </c>
      <c r="G700" s="19">
        <v>16</v>
      </c>
      <c r="H700" s="19">
        <v>26</v>
      </c>
      <c r="I700" s="19">
        <v>31</v>
      </c>
      <c r="J700" s="72">
        <v>25</v>
      </c>
      <c r="K700" s="19">
        <v>22</v>
      </c>
      <c r="L700" s="110">
        <f t="shared" si="393"/>
        <v>2.2653721682847898</v>
      </c>
      <c r="M700" s="26">
        <f t="shared" si="393"/>
        <v>1.5701668302257115</v>
      </c>
      <c r="N700" s="5">
        <f t="shared" si="393"/>
        <v>3.1137724550898205</v>
      </c>
      <c r="O700" s="5">
        <f t="shared" si="393"/>
        <v>2.8156221616712078</v>
      </c>
      <c r="P700" s="5">
        <f t="shared" si="393"/>
        <v>2.6178010471204187</v>
      </c>
      <c r="Q700" s="5">
        <f t="shared" si="393"/>
        <v>1.8884120171673819</v>
      </c>
      <c r="R700" s="162"/>
      <c r="X700" s="34" t="s">
        <v>0</v>
      </c>
      <c r="Y700" s="195"/>
      <c r="Z700" s="36"/>
      <c r="AA700" s="36"/>
      <c r="AB700" s="19">
        <f>K700</f>
        <v>22</v>
      </c>
      <c r="AC700" s="19">
        <f>H700</f>
        <v>26</v>
      </c>
      <c r="AD700" s="72">
        <f>J700</f>
        <v>25</v>
      </c>
      <c r="AE700" s="110">
        <f t="shared" si="394"/>
        <v>1.8884120171673819</v>
      </c>
      <c r="AF700" s="5">
        <f t="shared" si="395"/>
        <v>3.1137724550898205</v>
      </c>
      <c r="AG700" s="5">
        <f t="shared" si="396"/>
        <v>2.6178010471204187</v>
      </c>
      <c r="AJ700" s="162"/>
    </row>
    <row r="701" spans="1:36" ht="15" customHeight="1" x14ac:dyDescent="0.15">
      <c r="B701" s="38" t="s">
        <v>1</v>
      </c>
      <c r="C701" s="78"/>
      <c r="D701" s="28"/>
      <c r="E701" s="29"/>
      <c r="F701" s="39">
        <f t="shared" ref="F701:Q701" si="397">SUM(F698:F700)</f>
        <v>1854</v>
      </c>
      <c r="G701" s="39">
        <f t="shared" si="397"/>
        <v>1019</v>
      </c>
      <c r="H701" s="39">
        <f t="shared" si="397"/>
        <v>835</v>
      </c>
      <c r="I701" s="39">
        <f t="shared" si="397"/>
        <v>1101</v>
      </c>
      <c r="J701" s="68">
        <f t="shared" si="397"/>
        <v>955</v>
      </c>
      <c r="K701" s="39">
        <f t="shared" si="397"/>
        <v>1165</v>
      </c>
      <c r="L701" s="107">
        <f t="shared" si="397"/>
        <v>100</v>
      </c>
      <c r="M701" s="25">
        <f t="shared" si="397"/>
        <v>100</v>
      </c>
      <c r="N701" s="6">
        <f t="shared" si="397"/>
        <v>100</v>
      </c>
      <c r="O701" s="6">
        <f t="shared" si="397"/>
        <v>100</v>
      </c>
      <c r="P701" s="6">
        <f t="shared" si="397"/>
        <v>100</v>
      </c>
      <c r="Q701" s="6">
        <f t="shared" si="397"/>
        <v>100</v>
      </c>
      <c r="X701" s="38" t="s">
        <v>1</v>
      </c>
      <c r="Y701" s="78"/>
      <c r="Z701" s="28"/>
      <c r="AA701" s="29"/>
      <c r="AB701" s="39">
        <f t="shared" ref="AB701:AG701" si="398">SUM(AB698:AB700)</f>
        <v>1165</v>
      </c>
      <c r="AC701" s="39">
        <f t="shared" si="398"/>
        <v>835</v>
      </c>
      <c r="AD701" s="68">
        <f t="shared" si="398"/>
        <v>955</v>
      </c>
      <c r="AE701" s="107">
        <f t="shared" si="398"/>
        <v>100</v>
      </c>
      <c r="AF701" s="6">
        <f t="shared" si="398"/>
        <v>100</v>
      </c>
      <c r="AG701" s="6">
        <f t="shared" si="398"/>
        <v>100</v>
      </c>
    </row>
    <row r="702" spans="1:36" ht="15" customHeight="1" x14ac:dyDescent="0.15">
      <c r="B702" s="62"/>
      <c r="C702" s="62"/>
      <c r="D702" s="45"/>
      <c r="E702" s="45"/>
      <c r="F702" s="108"/>
      <c r="G702" s="108"/>
      <c r="H702" s="108"/>
      <c r="I702" s="108"/>
      <c r="J702" s="108"/>
      <c r="K702" s="108"/>
      <c r="X702" s="62"/>
      <c r="Y702" s="62"/>
      <c r="Z702" s="45"/>
      <c r="AA702" s="45"/>
      <c r="AB702" s="108"/>
      <c r="AC702" s="108"/>
      <c r="AD702" s="108"/>
    </row>
    <row r="703" spans="1:36" ht="15" customHeight="1" x14ac:dyDescent="0.15">
      <c r="A703" s="1" t="s">
        <v>658</v>
      </c>
      <c r="B703" s="22"/>
      <c r="C703" s="22"/>
      <c r="D703" s="1"/>
      <c r="E703" s="1"/>
      <c r="K703" s="7"/>
      <c r="X703" s="22"/>
      <c r="Y703" s="22"/>
      <c r="Z703" s="1"/>
      <c r="AA703" s="1"/>
      <c r="AC703" s="1"/>
    </row>
    <row r="704" spans="1:36" ht="13.7" customHeight="1" x14ac:dyDescent="0.15">
      <c r="B704" s="64"/>
      <c r="C704" s="33"/>
      <c r="D704" s="33"/>
      <c r="E704" s="33"/>
      <c r="F704" s="328"/>
      <c r="G704" s="329"/>
      <c r="H704" s="86" t="s">
        <v>2</v>
      </c>
      <c r="I704" s="86"/>
      <c r="J704" s="329"/>
      <c r="K704" s="329"/>
      <c r="L704" s="330"/>
      <c r="M704" s="329"/>
      <c r="N704" s="86" t="s">
        <v>3</v>
      </c>
      <c r="O704" s="86"/>
      <c r="P704" s="329"/>
      <c r="Q704" s="331"/>
      <c r="X704" s="64"/>
      <c r="Y704" s="33"/>
      <c r="Z704" s="33"/>
      <c r="AA704" s="33"/>
      <c r="AB704" s="79"/>
      <c r="AC704" s="83" t="s">
        <v>2</v>
      </c>
      <c r="AD704" s="86"/>
      <c r="AE704" s="103"/>
      <c r="AF704" s="83" t="s">
        <v>3</v>
      </c>
      <c r="AG704" s="84"/>
    </row>
    <row r="705" spans="1:36" ht="22.7" customHeight="1" x14ac:dyDescent="0.15">
      <c r="B705" s="34"/>
      <c r="C705" s="195"/>
      <c r="E705" s="75"/>
      <c r="F705" s="94" t="s">
        <v>389</v>
      </c>
      <c r="G705" s="94" t="s">
        <v>183</v>
      </c>
      <c r="H705" s="94" t="s">
        <v>184</v>
      </c>
      <c r="I705" s="94" t="s">
        <v>390</v>
      </c>
      <c r="J705" s="99" t="s">
        <v>186</v>
      </c>
      <c r="K705" s="94" t="s">
        <v>590</v>
      </c>
      <c r="L705" s="102" t="s">
        <v>389</v>
      </c>
      <c r="M705" s="94" t="s">
        <v>183</v>
      </c>
      <c r="N705" s="94" t="s">
        <v>184</v>
      </c>
      <c r="O705" s="94" t="s">
        <v>390</v>
      </c>
      <c r="P705" s="94" t="s">
        <v>186</v>
      </c>
      <c r="Q705" s="94" t="s">
        <v>590</v>
      </c>
      <c r="X705" s="34"/>
      <c r="Y705" s="195"/>
      <c r="AA705" s="75"/>
      <c r="AB705" s="94" t="s">
        <v>518</v>
      </c>
      <c r="AC705" s="94" t="s">
        <v>184</v>
      </c>
      <c r="AD705" s="99" t="s">
        <v>186</v>
      </c>
      <c r="AE705" s="102" t="s">
        <v>518</v>
      </c>
      <c r="AF705" s="94" t="s">
        <v>184</v>
      </c>
      <c r="AG705" s="94" t="s">
        <v>186</v>
      </c>
    </row>
    <row r="706" spans="1:36" ht="12" customHeight="1" x14ac:dyDescent="0.15">
      <c r="B706" s="35"/>
      <c r="C706" s="88"/>
      <c r="D706" s="36"/>
      <c r="E706" s="76"/>
      <c r="F706" s="37"/>
      <c r="G706" s="37"/>
      <c r="H706" s="37"/>
      <c r="I706" s="37"/>
      <c r="J706" s="66"/>
      <c r="K706" s="37"/>
      <c r="L706" s="104">
        <f t="shared" ref="L706:Q706" si="399">I$609</f>
        <v>1854</v>
      </c>
      <c r="M706" s="2">
        <f t="shared" si="399"/>
        <v>1019</v>
      </c>
      <c r="N706" s="2">
        <f t="shared" si="399"/>
        <v>835</v>
      </c>
      <c r="O706" s="2">
        <f t="shared" si="399"/>
        <v>1101</v>
      </c>
      <c r="P706" s="2">
        <f t="shared" si="399"/>
        <v>955</v>
      </c>
      <c r="Q706" s="2">
        <f t="shared" si="399"/>
        <v>1165</v>
      </c>
      <c r="X706" s="35"/>
      <c r="Y706" s="88"/>
      <c r="Z706" s="36"/>
      <c r="AA706" s="76"/>
      <c r="AB706" s="37"/>
      <c r="AC706" s="37"/>
      <c r="AD706" s="66"/>
      <c r="AE706" s="104">
        <f>Q706</f>
        <v>1165</v>
      </c>
      <c r="AF706" s="2">
        <f>N706</f>
        <v>835</v>
      </c>
      <c r="AG706" s="2">
        <f>P706</f>
        <v>955</v>
      </c>
    </row>
    <row r="707" spans="1:36" ht="15" customHeight="1" x14ac:dyDescent="0.15">
      <c r="B707" s="34" t="s">
        <v>425</v>
      </c>
      <c r="C707" s="195"/>
      <c r="F707" s="18">
        <v>492</v>
      </c>
      <c r="G707" s="18">
        <v>366</v>
      </c>
      <c r="H707" s="18">
        <v>126</v>
      </c>
      <c r="I707" s="18">
        <v>163</v>
      </c>
      <c r="J707" s="67">
        <v>117</v>
      </c>
      <c r="K707" s="18">
        <v>412</v>
      </c>
      <c r="L707" s="106">
        <f t="shared" ref="L707:Q709" si="400">F707/L$706*100</f>
        <v>26.537216828478964</v>
      </c>
      <c r="M707" s="24">
        <f t="shared" si="400"/>
        <v>35.917566241413148</v>
      </c>
      <c r="N707" s="4">
        <f t="shared" si="400"/>
        <v>15.089820359281436</v>
      </c>
      <c r="O707" s="4">
        <f t="shared" si="400"/>
        <v>14.804722979109899</v>
      </c>
      <c r="P707" s="4">
        <f t="shared" si="400"/>
        <v>12.25130890052356</v>
      </c>
      <c r="Q707" s="4">
        <f t="shared" si="400"/>
        <v>35.36480686695279</v>
      </c>
      <c r="R707" s="162"/>
      <c r="X707" s="34" t="s">
        <v>425</v>
      </c>
      <c r="Y707" s="195"/>
      <c r="AB707" s="18">
        <f>K707</f>
        <v>412</v>
      </c>
      <c r="AC707" s="18">
        <f>H707</f>
        <v>126</v>
      </c>
      <c r="AD707" s="67">
        <f>J707</f>
        <v>117</v>
      </c>
      <c r="AE707" s="106">
        <f>Q707</f>
        <v>35.36480686695279</v>
      </c>
      <c r="AF707" s="4">
        <f>N707</f>
        <v>15.089820359281436</v>
      </c>
      <c r="AG707" s="4">
        <f>P707</f>
        <v>12.25130890052356</v>
      </c>
      <c r="AJ707" s="162"/>
    </row>
    <row r="708" spans="1:36" ht="15" customHeight="1" x14ac:dyDescent="0.15">
      <c r="B708" s="34" t="s">
        <v>426</v>
      </c>
      <c r="C708" s="195"/>
      <c r="F708" s="18">
        <v>1308</v>
      </c>
      <c r="G708" s="18">
        <v>631</v>
      </c>
      <c r="H708" s="18">
        <v>677</v>
      </c>
      <c r="I708" s="18">
        <v>899</v>
      </c>
      <c r="J708" s="67">
        <v>804</v>
      </c>
      <c r="K708" s="18">
        <v>726</v>
      </c>
      <c r="L708" s="106">
        <f t="shared" si="400"/>
        <v>70.550161812297731</v>
      </c>
      <c r="M708" s="24">
        <f t="shared" si="400"/>
        <v>61.923454367026501</v>
      </c>
      <c r="N708" s="4">
        <f t="shared" si="400"/>
        <v>81.077844311377248</v>
      </c>
      <c r="O708" s="4">
        <f t="shared" si="400"/>
        <v>81.653042688465021</v>
      </c>
      <c r="P708" s="4">
        <f t="shared" si="400"/>
        <v>84.188481675392666</v>
      </c>
      <c r="Q708" s="4">
        <f t="shared" si="400"/>
        <v>62.317596566523605</v>
      </c>
      <c r="R708" s="162"/>
      <c r="X708" s="34" t="s">
        <v>426</v>
      </c>
      <c r="Y708" s="195"/>
      <c r="AB708" s="18">
        <f>K708</f>
        <v>726</v>
      </c>
      <c r="AC708" s="18">
        <f>H708</f>
        <v>677</v>
      </c>
      <c r="AD708" s="67">
        <f>J708</f>
        <v>804</v>
      </c>
      <c r="AE708" s="106">
        <f t="shared" ref="AE708:AE709" si="401">Q708</f>
        <v>62.317596566523605</v>
      </c>
      <c r="AF708" s="4">
        <f t="shared" ref="AF708:AF709" si="402">N708</f>
        <v>81.077844311377248</v>
      </c>
      <c r="AG708" s="4">
        <f t="shared" ref="AG708:AG709" si="403">P708</f>
        <v>84.188481675392666</v>
      </c>
      <c r="AJ708" s="162"/>
    </row>
    <row r="709" spans="1:36" ht="15" customHeight="1" x14ac:dyDescent="0.15">
      <c r="B709" s="34" t="s">
        <v>0</v>
      </c>
      <c r="C709" s="195"/>
      <c r="D709" s="36"/>
      <c r="E709" s="36"/>
      <c r="F709" s="19">
        <v>54</v>
      </c>
      <c r="G709" s="19">
        <v>22</v>
      </c>
      <c r="H709" s="19">
        <v>32</v>
      </c>
      <c r="I709" s="19">
        <v>39</v>
      </c>
      <c r="J709" s="72">
        <v>34</v>
      </c>
      <c r="K709" s="19">
        <v>27</v>
      </c>
      <c r="L709" s="110">
        <f t="shared" si="400"/>
        <v>2.912621359223301</v>
      </c>
      <c r="M709" s="26">
        <f t="shared" si="400"/>
        <v>2.1589793915603535</v>
      </c>
      <c r="N709" s="5">
        <f t="shared" si="400"/>
        <v>3.8323353293413174</v>
      </c>
      <c r="O709" s="5">
        <f t="shared" si="400"/>
        <v>3.5422343324250685</v>
      </c>
      <c r="P709" s="5">
        <f t="shared" si="400"/>
        <v>3.5602094240837698</v>
      </c>
      <c r="Q709" s="5">
        <f t="shared" si="400"/>
        <v>2.3175965665236049</v>
      </c>
      <c r="R709" s="162"/>
      <c r="X709" s="34" t="s">
        <v>0</v>
      </c>
      <c r="Y709" s="195"/>
      <c r="Z709" s="36"/>
      <c r="AA709" s="36"/>
      <c r="AB709" s="19">
        <f>K709</f>
        <v>27</v>
      </c>
      <c r="AC709" s="19">
        <f>H709</f>
        <v>32</v>
      </c>
      <c r="AD709" s="72">
        <f>J709</f>
        <v>34</v>
      </c>
      <c r="AE709" s="110">
        <f t="shared" si="401"/>
        <v>2.3175965665236049</v>
      </c>
      <c r="AF709" s="5">
        <f t="shared" si="402"/>
        <v>3.8323353293413174</v>
      </c>
      <c r="AG709" s="5">
        <f t="shared" si="403"/>
        <v>3.5602094240837698</v>
      </c>
      <c r="AJ709" s="162"/>
    </row>
    <row r="710" spans="1:36" ht="15" customHeight="1" x14ac:dyDescent="0.15">
      <c r="B710" s="38" t="s">
        <v>1</v>
      </c>
      <c r="C710" s="78"/>
      <c r="D710" s="28"/>
      <c r="E710" s="29"/>
      <c r="F710" s="39">
        <f t="shared" ref="F710:Q710" si="404">SUM(F707:F709)</f>
        <v>1854</v>
      </c>
      <c r="G710" s="39">
        <f t="shared" si="404"/>
        <v>1019</v>
      </c>
      <c r="H710" s="39">
        <f t="shared" si="404"/>
        <v>835</v>
      </c>
      <c r="I710" s="39">
        <f t="shared" si="404"/>
        <v>1101</v>
      </c>
      <c r="J710" s="68">
        <f t="shared" si="404"/>
        <v>955</v>
      </c>
      <c r="K710" s="39">
        <f t="shared" si="404"/>
        <v>1165</v>
      </c>
      <c r="L710" s="107">
        <f t="shared" si="404"/>
        <v>99.999999999999986</v>
      </c>
      <c r="M710" s="25">
        <f t="shared" si="404"/>
        <v>100</v>
      </c>
      <c r="N710" s="6">
        <f t="shared" si="404"/>
        <v>100</v>
      </c>
      <c r="O710" s="6">
        <f t="shared" si="404"/>
        <v>99.999999999999986</v>
      </c>
      <c r="P710" s="6">
        <f t="shared" si="404"/>
        <v>99.999999999999986</v>
      </c>
      <c r="Q710" s="6">
        <f t="shared" si="404"/>
        <v>100</v>
      </c>
      <c r="X710" s="38" t="s">
        <v>1</v>
      </c>
      <c r="Y710" s="78"/>
      <c r="Z710" s="28"/>
      <c r="AA710" s="29"/>
      <c r="AB710" s="39">
        <f t="shared" ref="AB710:AG710" si="405">SUM(AB707:AB709)</f>
        <v>1165</v>
      </c>
      <c r="AC710" s="39">
        <f t="shared" si="405"/>
        <v>835</v>
      </c>
      <c r="AD710" s="68">
        <f t="shared" si="405"/>
        <v>955</v>
      </c>
      <c r="AE710" s="107">
        <f t="shared" si="405"/>
        <v>100</v>
      </c>
      <c r="AF710" s="6">
        <f t="shared" si="405"/>
        <v>100</v>
      </c>
      <c r="AG710" s="6">
        <f t="shared" si="405"/>
        <v>99.999999999999986</v>
      </c>
    </row>
    <row r="711" spans="1:36" ht="15" customHeight="1" x14ac:dyDescent="0.15">
      <c r="B711" s="62"/>
      <c r="C711" s="45"/>
      <c r="D711" s="45"/>
      <c r="E711" s="45"/>
      <c r="F711" s="108"/>
      <c r="G711" s="108"/>
      <c r="H711" s="108"/>
      <c r="I711" s="108"/>
      <c r="J711" s="108"/>
      <c r="V711" s="62"/>
      <c r="W711" s="45"/>
      <c r="X711" s="45"/>
      <c r="Y711" s="45"/>
      <c r="Z711" s="45"/>
      <c r="AA711" s="45"/>
      <c r="AB711" s="45"/>
      <c r="AC711" s="108"/>
      <c r="AD711" s="108"/>
      <c r="AE711" s="108"/>
      <c r="AF711" s="108"/>
      <c r="AG711" s="108"/>
    </row>
    <row r="712" spans="1:36" ht="15" customHeight="1" x14ac:dyDescent="0.15">
      <c r="A712" s="43" t="s">
        <v>665</v>
      </c>
      <c r="B712" s="63"/>
      <c r="C712" s="63"/>
      <c r="D712" s="1"/>
      <c r="E712" s="1"/>
      <c r="H712" s="7"/>
      <c r="I712" s="7"/>
      <c r="J712" s="7"/>
      <c r="K712" s="7"/>
      <c r="V712" s="62"/>
      <c r="W712" s="45"/>
      <c r="X712" s="45"/>
      <c r="Y712" s="45"/>
      <c r="Z712" s="45"/>
      <c r="AA712" s="45"/>
      <c r="AB712" s="45"/>
      <c r="AC712" s="108"/>
      <c r="AD712" s="108"/>
      <c r="AE712" s="108"/>
      <c r="AF712" s="108"/>
      <c r="AG712" s="108"/>
    </row>
    <row r="713" spans="1:36" ht="15" customHeight="1" x14ac:dyDescent="0.15">
      <c r="A713" s="1" t="s">
        <v>666</v>
      </c>
      <c r="B713" s="22"/>
      <c r="C713" s="1"/>
      <c r="D713" s="1"/>
      <c r="E713" s="1"/>
      <c r="G713" s="1"/>
      <c r="V713" s="62"/>
      <c r="W713" s="45"/>
      <c r="X713" s="45"/>
      <c r="Y713" s="45"/>
      <c r="Z713" s="45"/>
      <c r="AA713" s="45"/>
      <c r="AB713" s="45"/>
      <c r="AC713" s="108"/>
      <c r="AD713" s="108"/>
      <c r="AE713" s="108"/>
      <c r="AF713" s="108"/>
      <c r="AG713" s="108"/>
    </row>
    <row r="714" spans="1:36" ht="15" customHeight="1" x14ac:dyDescent="0.15">
      <c r="B714" s="64"/>
      <c r="C714" s="33"/>
      <c r="D714" s="33"/>
      <c r="E714" s="33"/>
      <c r="F714" s="79"/>
      <c r="G714" s="83" t="s">
        <v>2</v>
      </c>
      <c r="H714" s="86"/>
      <c r="I714" s="103"/>
      <c r="J714" s="83" t="s">
        <v>3</v>
      </c>
      <c r="K714" s="84"/>
      <c r="V714" s="62"/>
      <c r="W714" s="45"/>
      <c r="X714" s="45"/>
      <c r="Y714" s="45"/>
      <c r="Z714" s="45"/>
      <c r="AA714" s="45"/>
      <c r="AB714" s="45"/>
      <c r="AC714" s="108"/>
      <c r="AD714" s="108"/>
      <c r="AE714" s="108"/>
      <c r="AF714" s="108"/>
      <c r="AG714" s="108"/>
    </row>
    <row r="715" spans="1:36" ht="21" x14ac:dyDescent="0.15">
      <c r="B715" s="77"/>
      <c r="F715" s="94" t="s">
        <v>4</v>
      </c>
      <c r="G715" s="94" t="s">
        <v>184</v>
      </c>
      <c r="H715" s="99" t="s">
        <v>186</v>
      </c>
      <c r="I715" s="102" t="s">
        <v>4</v>
      </c>
      <c r="J715" s="94" t="s">
        <v>184</v>
      </c>
      <c r="K715" s="94" t="s">
        <v>186</v>
      </c>
      <c r="V715" s="62"/>
      <c r="W715" s="45"/>
      <c r="X715" s="45"/>
      <c r="Y715" s="45"/>
      <c r="Z715" s="45"/>
      <c r="AA715" s="45"/>
      <c r="AB715" s="45"/>
      <c r="AC715" s="108"/>
      <c r="AD715" s="108"/>
      <c r="AE715" s="108"/>
      <c r="AF715" s="108"/>
      <c r="AG715" s="108"/>
    </row>
    <row r="716" spans="1:36" ht="15" customHeight="1" x14ac:dyDescent="0.15">
      <c r="B716" s="35"/>
      <c r="C716" s="88"/>
      <c r="D716" s="88"/>
      <c r="E716" s="36"/>
      <c r="F716" s="37"/>
      <c r="G716" s="37"/>
      <c r="H716" s="66"/>
      <c r="I716" s="104">
        <f>F$724</f>
        <v>1790</v>
      </c>
      <c r="J716" s="2">
        <f>G$724</f>
        <v>835</v>
      </c>
      <c r="K716" s="2">
        <f>H$724</f>
        <v>955</v>
      </c>
      <c r="L716" s="89"/>
      <c r="V716" s="62"/>
      <c r="W716" s="45"/>
      <c r="X716" s="45"/>
      <c r="Y716" s="45"/>
      <c r="Z716" s="45"/>
      <c r="AA716" s="45"/>
      <c r="AB716" s="45"/>
      <c r="AC716" s="108"/>
      <c r="AD716" s="108"/>
      <c r="AE716" s="108"/>
      <c r="AF716" s="108"/>
      <c r="AG716" s="108"/>
    </row>
    <row r="717" spans="1:36" ht="15" customHeight="1" x14ac:dyDescent="0.15">
      <c r="B717" s="34" t="s">
        <v>165</v>
      </c>
      <c r="C717" s="195"/>
      <c r="D717" s="195"/>
      <c r="F717" s="18">
        <v>79</v>
      </c>
      <c r="G717" s="18">
        <v>31</v>
      </c>
      <c r="H717" s="67">
        <v>48</v>
      </c>
      <c r="I717" s="106">
        <f t="shared" ref="I717:K723" si="406">F717/I$716*100</f>
        <v>4.4134078212290504</v>
      </c>
      <c r="J717" s="4">
        <f t="shared" si="406"/>
        <v>3.7125748502994016</v>
      </c>
      <c r="K717" s="4">
        <f t="shared" si="406"/>
        <v>5.0261780104712042</v>
      </c>
      <c r="L717" s="80"/>
      <c r="V717" s="62"/>
      <c r="W717" s="45"/>
      <c r="X717" s="45"/>
      <c r="Y717" s="45"/>
      <c r="Z717" s="45"/>
      <c r="AA717" s="45"/>
      <c r="AB717" s="45"/>
      <c r="AC717" s="108"/>
      <c r="AD717" s="108"/>
      <c r="AE717" s="108"/>
      <c r="AF717" s="108"/>
      <c r="AG717" s="108"/>
    </row>
    <row r="718" spans="1:36" ht="15" customHeight="1" x14ac:dyDescent="0.15">
      <c r="B718" s="34" t="s">
        <v>611</v>
      </c>
      <c r="C718" s="195"/>
      <c r="D718" s="195"/>
      <c r="F718" s="18">
        <v>200</v>
      </c>
      <c r="G718" s="18">
        <v>86</v>
      </c>
      <c r="H718" s="67">
        <v>114</v>
      </c>
      <c r="I718" s="106">
        <f t="shared" si="406"/>
        <v>11.173184357541899</v>
      </c>
      <c r="J718" s="4">
        <f t="shared" si="406"/>
        <v>10.299401197604791</v>
      </c>
      <c r="K718" s="4">
        <f t="shared" si="406"/>
        <v>11.937172774869111</v>
      </c>
      <c r="L718" s="80"/>
      <c r="V718" s="62"/>
      <c r="W718" s="45"/>
      <c r="X718" s="45"/>
      <c r="Y718" s="45"/>
      <c r="Z718" s="45"/>
      <c r="AA718" s="45"/>
      <c r="AB718" s="45"/>
      <c r="AC718" s="108"/>
      <c r="AD718" s="108"/>
      <c r="AE718" s="108"/>
      <c r="AF718" s="108"/>
      <c r="AG718" s="108"/>
    </row>
    <row r="719" spans="1:36" ht="15" customHeight="1" x14ac:dyDescent="0.15">
      <c r="B719" s="34" t="s">
        <v>612</v>
      </c>
      <c r="C719" s="195"/>
      <c r="D719" s="195"/>
      <c r="F719" s="18">
        <v>292</v>
      </c>
      <c r="G719" s="18">
        <v>138</v>
      </c>
      <c r="H719" s="67">
        <v>154</v>
      </c>
      <c r="I719" s="106">
        <f t="shared" si="406"/>
        <v>16.312849162011172</v>
      </c>
      <c r="J719" s="4">
        <f t="shared" si="406"/>
        <v>16.526946107784433</v>
      </c>
      <c r="K719" s="4">
        <f t="shared" si="406"/>
        <v>16.125654450261781</v>
      </c>
      <c r="L719" s="80"/>
      <c r="V719" s="62"/>
      <c r="W719" s="45"/>
      <c r="X719" s="45"/>
      <c r="Y719" s="45"/>
      <c r="Z719" s="45"/>
      <c r="AA719" s="45"/>
      <c r="AB719" s="45"/>
      <c r="AC719" s="108"/>
      <c r="AD719" s="108"/>
      <c r="AE719" s="108"/>
      <c r="AF719" s="108"/>
      <c r="AG719" s="108"/>
    </row>
    <row r="720" spans="1:36" ht="15" customHeight="1" x14ac:dyDescent="0.15">
      <c r="B720" s="34" t="s">
        <v>613</v>
      </c>
      <c r="C720" s="195"/>
      <c r="D720" s="195"/>
      <c r="F720" s="18">
        <v>340</v>
      </c>
      <c r="G720" s="18">
        <v>173</v>
      </c>
      <c r="H720" s="67">
        <v>167</v>
      </c>
      <c r="I720" s="106">
        <f t="shared" si="406"/>
        <v>18.994413407821227</v>
      </c>
      <c r="J720" s="4">
        <f t="shared" si="406"/>
        <v>20.718562874251496</v>
      </c>
      <c r="K720" s="4">
        <f t="shared" si="406"/>
        <v>17.486910994764397</v>
      </c>
      <c r="L720" s="80"/>
      <c r="V720" s="62"/>
      <c r="W720" s="45"/>
      <c r="X720" s="45"/>
      <c r="Y720" s="45"/>
      <c r="Z720" s="45"/>
      <c r="AA720" s="45"/>
      <c r="AB720" s="45"/>
      <c r="AC720" s="108"/>
      <c r="AD720" s="108"/>
      <c r="AE720" s="108"/>
      <c r="AF720" s="108"/>
      <c r="AG720" s="108"/>
    </row>
    <row r="721" spans="1:33" ht="15" customHeight="1" x14ac:dyDescent="0.15">
      <c r="B721" s="34" t="s">
        <v>523</v>
      </c>
      <c r="C721" s="195"/>
      <c r="D721" s="195"/>
      <c r="F721" s="18">
        <v>341</v>
      </c>
      <c r="G721" s="18">
        <v>150</v>
      </c>
      <c r="H721" s="67">
        <v>191</v>
      </c>
      <c r="I721" s="106">
        <f t="shared" si="406"/>
        <v>19.050279329608937</v>
      </c>
      <c r="J721" s="4">
        <f t="shared" si="406"/>
        <v>17.964071856287426</v>
      </c>
      <c r="K721" s="4">
        <f t="shared" si="406"/>
        <v>20</v>
      </c>
      <c r="L721" s="80"/>
      <c r="V721" s="62"/>
      <c r="W721" s="45"/>
      <c r="X721" s="45"/>
      <c r="Y721" s="45"/>
      <c r="Z721" s="45"/>
      <c r="AA721" s="45"/>
      <c r="AB721" s="45"/>
      <c r="AC721" s="108"/>
      <c r="AD721" s="108"/>
      <c r="AE721" s="108"/>
      <c r="AF721" s="108"/>
      <c r="AG721" s="108"/>
    </row>
    <row r="722" spans="1:33" ht="15" customHeight="1" x14ac:dyDescent="0.15">
      <c r="B722" s="34" t="s">
        <v>386</v>
      </c>
      <c r="C722" s="195"/>
      <c r="D722" s="195"/>
      <c r="F722" s="18">
        <v>360</v>
      </c>
      <c r="G722" s="18">
        <v>149</v>
      </c>
      <c r="H722" s="67">
        <v>211</v>
      </c>
      <c r="I722" s="106">
        <f t="shared" si="406"/>
        <v>20.11173184357542</v>
      </c>
      <c r="J722" s="4">
        <f t="shared" si="406"/>
        <v>17.844311377245507</v>
      </c>
      <c r="K722" s="4">
        <f t="shared" si="406"/>
        <v>22.094240837696336</v>
      </c>
      <c r="L722" s="80"/>
      <c r="V722" s="62"/>
      <c r="W722" s="45"/>
      <c r="X722" s="45"/>
      <c r="Y722" s="45"/>
      <c r="Z722" s="45"/>
      <c r="AA722" s="45"/>
      <c r="AB722" s="45"/>
      <c r="AC722" s="108"/>
      <c r="AD722" s="108"/>
      <c r="AE722" s="108"/>
      <c r="AF722" s="108"/>
      <c r="AG722" s="108"/>
    </row>
    <row r="723" spans="1:33" ht="15" customHeight="1" x14ac:dyDescent="0.15">
      <c r="B723" s="35" t="s">
        <v>141</v>
      </c>
      <c r="C723" s="88"/>
      <c r="D723" s="88"/>
      <c r="E723" s="36"/>
      <c r="F723" s="19">
        <v>178</v>
      </c>
      <c r="G723" s="19">
        <v>108</v>
      </c>
      <c r="H723" s="72">
        <v>70</v>
      </c>
      <c r="I723" s="110">
        <f t="shared" si="406"/>
        <v>9.9441340782122918</v>
      </c>
      <c r="J723" s="5">
        <f t="shared" si="406"/>
        <v>12.934131736526947</v>
      </c>
      <c r="K723" s="5">
        <f t="shared" si="406"/>
        <v>7.3298429319371721</v>
      </c>
      <c r="L723" s="23"/>
      <c r="V723" s="62"/>
      <c r="W723" s="45"/>
      <c r="X723" s="45"/>
      <c r="Y723" s="45"/>
      <c r="Z723" s="45"/>
      <c r="AA723" s="45"/>
      <c r="AB723" s="45"/>
      <c r="AC723" s="108"/>
      <c r="AD723" s="108"/>
      <c r="AE723" s="108"/>
      <c r="AF723" s="108"/>
      <c r="AG723" s="108"/>
    </row>
    <row r="724" spans="1:33" ht="15" customHeight="1" x14ac:dyDescent="0.15">
      <c r="B724" s="38" t="s">
        <v>1</v>
      </c>
      <c r="C724" s="78"/>
      <c r="D724" s="78"/>
      <c r="E724" s="28"/>
      <c r="F724" s="39">
        <f>SUM(F717:F723)</f>
        <v>1790</v>
      </c>
      <c r="G724" s="39">
        <f>SUM(G717:G723)</f>
        <v>835</v>
      </c>
      <c r="H724" s="68">
        <f>SUM(H717:H723)</f>
        <v>955</v>
      </c>
      <c r="I724" s="107">
        <f>IF(SUM(I717:I723)&gt;100,"－",SUM(I717:I723))</f>
        <v>99.999999999999986</v>
      </c>
      <c r="J724" s="6">
        <f>IF(SUM(J717:J723)&gt;100,"－",SUM(J717:J723))</f>
        <v>100</v>
      </c>
      <c r="K724" s="6">
        <f>IF(SUM(K717:K723)&gt;100,"－",SUM(K717:K723))</f>
        <v>100</v>
      </c>
      <c r="L724" s="23"/>
      <c r="V724" s="62"/>
      <c r="W724" s="45"/>
      <c r="X724" s="45"/>
      <c r="Y724" s="45"/>
      <c r="Z724" s="45"/>
      <c r="AA724" s="45"/>
      <c r="AB724" s="45"/>
      <c r="AC724" s="108"/>
      <c r="AD724" s="108"/>
      <c r="AE724" s="108"/>
      <c r="AF724" s="108"/>
      <c r="AG724" s="108"/>
    </row>
    <row r="725" spans="1:33" ht="15" customHeight="1" x14ac:dyDescent="0.15">
      <c r="B725" s="38" t="s">
        <v>430</v>
      </c>
      <c r="C725" s="78"/>
      <c r="D725" s="28"/>
      <c r="E725" s="29"/>
      <c r="F725" s="41">
        <v>9.7909429280397031</v>
      </c>
      <c r="G725" s="71">
        <v>9.773039889958735</v>
      </c>
      <c r="H725" s="71">
        <v>9.8056497175141235</v>
      </c>
      <c r="I725" s="46"/>
      <c r="V725" s="62"/>
      <c r="W725" s="45"/>
      <c r="X725" s="45"/>
      <c r="Y725" s="45"/>
      <c r="Z725" s="45"/>
      <c r="AA725" s="45"/>
      <c r="AB725" s="45"/>
      <c r="AC725" s="108"/>
      <c r="AD725" s="108"/>
      <c r="AE725" s="108"/>
      <c r="AF725" s="108"/>
      <c r="AG725" s="108"/>
    </row>
    <row r="726" spans="1:33" ht="15" customHeight="1" x14ac:dyDescent="0.15">
      <c r="B726" s="38" t="s">
        <v>431</v>
      </c>
      <c r="C726" s="78"/>
      <c r="D726" s="28"/>
      <c r="E726" s="29"/>
      <c r="F726" s="41">
        <v>10.295499021526419</v>
      </c>
      <c r="G726" s="71">
        <v>10.208333333333334</v>
      </c>
      <c r="H726" s="71">
        <v>10.367980884109917</v>
      </c>
      <c r="I726" s="46"/>
      <c r="V726" s="62"/>
      <c r="W726" s="45"/>
      <c r="X726" s="45"/>
      <c r="Y726" s="45"/>
      <c r="Z726" s="45"/>
      <c r="AA726" s="45"/>
      <c r="AB726" s="45"/>
      <c r="AC726" s="108"/>
      <c r="AD726" s="108"/>
      <c r="AE726" s="108"/>
      <c r="AF726" s="108"/>
      <c r="AG726" s="108"/>
    </row>
    <row r="727" spans="1:33" ht="15" customHeight="1" x14ac:dyDescent="0.15">
      <c r="B727" s="38" t="s">
        <v>100</v>
      </c>
      <c r="C727" s="78"/>
      <c r="D727" s="28"/>
      <c r="E727" s="29"/>
      <c r="F727" s="39">
        <v>78</v>
      </c>
      <c r="G727" s="39">
        <v>58</v>
      </c>
      <c r="H727" s="39">
        <v>78</v>
      </c>
      <c r="I727" s="91"/>
      <c r="V727" s="62"/>
      <c r="W727" s="45"/>
      <c r="X727" s="45"/>
      <c r="Y727" s="45"/>
      <c r="Z727" s="45"/>
      <c r="AA727" s="45"/>
      <c r="AB727" s="45"/>
      <c r="AC727" s="108"/>
      <c r="AD727" s="108"/>
      <c r="AE727" s="108"/>
      <c r="AF727" s="108"/>
      <c r="AG727" s="108"/>
    </row>
    <row r="728" spans="1:33" ht="15" customHeight="1" x14ac:dyDescent="0.15">
      <c r="B728" s="62"/>
      <c r="C728" s="45"/>
      <c r="D728" s="45"/>
      <c r="E728" s="45"/>
      <c r="F728" s="108"/>
      <c r="G728" s="108"/>
      <c r="H728" s="108"/>
      <c r="I728" s="108"/>
      <c r="J728" s="108"/>
      <c r="V728" s="62"/>
      <c r="W728" s="45"/>
      <c r="X728" s="45"/>
      <c r="Y728" s="45"/>
      <c r="Z728" s="45"/>
      <c r="AA728" s="45"/>
      <c r="AB728" s="45"/>
      <c r="AC728" s="108"/>
      <c r="AD728" s="108"/>
      <c r="AE728" s="108"/>
      <c r="AF728" s="108"/>
      <c r="AG728" s="108"/>
    </row>
    <row r="729" spans="1:33" ht="15" customHeight="1" x14ac:dyDescent="0.15">
      <c r="A729" s="1" t="s">
        <v>667</v>
      </c>
      <c r="B729" s="22"/>
      <c r="C729" s="1"/>
      <c r="D729" s="1"/>
      <c r="E729" s="1"/>
      <c r="G729" s="1"/>
      <c r="V729" s="62"/>
      <c r="W729" s="45"/>
      <c r="X729" s="45"/>
      <c r="Y729" s="45"/>
      <c r="Z729" s="45"/>
      <c r="AA729" s="45"/>
      <c r="AB729" s="45"/>
      <c r="AC729" s="108"/>
      <c r="AD729" s="108"/>
      <c r="AE729" s="108"/>
      <c r="AF729" s="108"/>
      <c r="AG729" s="108"/>
    </row>
    <row r="730" spans="1:33" ht="15" customHeight="1" x14ac:dyDescent="0.15">
      <c r="B730" s="64"/>
      <c r="C730" s="33"/>
      <c r="D730" s="33"/>
      <c r="E730" s="33"/>
      <c r="F730" s="79"/>
      <c r="G730" s="83" t="s">
        <v>2</v>
      </c>
      <c r="H730" s="86"/>
      <c r="I730" s="103"/>
      <c r="J730" s="83" t="s">
        <v>3</v>
      </c>
      <c r="K730" s="84"/>
      <c r="V730" s="62"/>
      <c r="W730" s="45"/>
      <c r="X730" s="45"/>
      <c r="Y730" s="45"/>
      <c r="Z730" s="45"/>
      <c r="AA730" s="45"/>
      <c r="AB730" s="45"/>
      <c r="AC730" s="108"/>
      <c r="AD730" s="108"/>
      <c r="AE730" s="108"/>
      <c r="AF730" s="108"/>
      <c r="AG730" s="108"/>
    </row>
    <row r="731" spans="1:33" ht="21" x14ac:dyDescent="0.15">
      <c r="B731" s="77"/>
      <c r="F731" s="94" t="s">
        <v>4</v>
      </c>
      <c r="G731" s="94" t="s">
        <v>184</v>
      </c>
      <c r="H731" s="99" t="s">
        <v>186</v>
      </c>
      <c r="I731" s="102" t="s">
        <v>4</v>
      </c>
      <c r="J731" s="94" t="s">
        <v>184</v>
      </c>
      <c r="K731" s="94" t="s">
        <v>186</v>
      </c>
      <c r="V731" s="62"/>
      <c r="W731" s="45"/>
      <c r="X731" s="45"/>
      <c r="Y731" s="45"/>
      <c r="Z731" s="45"/>
      <c r="AA731" s="45"/>
      <c r="AB731" s="45"/>
      <c r="AC731" s="108"/>
      <c r="AD731" s="108"/>
      <c r="AE731" s="108"/>
      <c r="AF731" s="108"/>
      <c r="AG731" s="108"/>
    </row>
    <row r="732" spans="1:33" ht="15" customHeight="1" x14ac:dyDescent="0.15">
      <c r="B732" s="35"/>
      <c r="C732" s="88"/>
      <c r="D732" s="88"/>
      <c r="E732" s="36"/>
      <c r="F732" s="37"/>
      <c r="G732" s="37"/>
      <c r="H732" s="66"/>
      <c r="I732" s="104">
        <f>F$724</f>
        <v>1790</v>
      </c>
      <c r="J732" s="2">
        <f>G$724</f>
        <v>835</v>
      </c>
      <c r="K732" s="2">
        <f>H$724</f>
        <v>955</v>
      </c>
      <c r="L732" s="89"/>
      <c r="V732" s="62"/>
      <c r="W732" s="45"/>
      <c r="X732" s="45"/>
      <c r="Y732" s="45"/>
      <c r="Z732" s="45"/>
      <c r="AA732" s="45"/>
      <c r="AB732" s="45"/>
      <c r="AC732" s="108"/>
      <c r="AD732" s="108"/>
      <c r="AE732" s="108"/>
      <c r="AF732" s="108"/>
      <c r="AG732" s="108"/>
    </row>
    <row r="733" spans="1:33" ht="15" customHeight="1" x14ac:dyDescent="0.15">
      <c r="B733" s="34" t="s">
        <v>165</v>
      </c>
      <c r="C733" s="195"/>
      <c r="D733" s="195"/>
      <c r="F733" s="18">
        <v>91</v>
      </c>
      <c r="G733" s="18">
        <v>35</v>
      </c>
      <c r="H733" s="67">
        <v>56</v>
      </c>
      <c r="I733" s="106">
        <f t="shared" ref="I733:K738" si="407">F733/I$732*100</f>
        <v>5.0837988826815641</v>
      </c>
      <c r="J733" s="4">
        <f t="shared" si="407"/>
        <v>4.1916167664670656</v>
      </c>
      <c r="K733" s="4">
        <f t="shared" si="407"/>
        <v>5.8638743455497382</v>
      </c>
      <c r="L733" s="80"/>
      <c r="V733" s="62"/>
      <c r="W733" s="45"/>
      <c r="X733" s="45"/>
      <c r="Y733" s="45"/>
      <c r="Z733" s="45"/>
      <c r="AA733" s="45"/>
      <c r="AB733" s="45"/>
      <c r="AC733" s="108"/>
      <c r="AD733" s="108"/>
      <c r="AE733" s="108"/>
      <c r="AF733" s="108"/>
      <c r="AG733" s="108"/>
    </row>
    <row r="734" spans="1:33" ht="15" customHeight="1" x14ac:dyDescent="0.15">
      <c r="B734" s="34" t="s">
        <v>614</v>
      </c>
      <c r="C734" s="195"/>
      <c r="D734" s="195"/>
      <c r="F734" s="18">
        <v>343</v>
      </c>
      <c r="G734" s="18">
        <v>166</v>
      </c>
      <c r="H734" s="67">
        <v>177</v>
      </c>
      <c r="I734" s="106">
        <f t="shared" si="407"/>
        <v>19.162011173184357</v>
      </c>
      <c r="J734" s="4">
        <f t="shared" si="407"/>
        <v>19.880239520958085</v>
      </c>
      <c r="K734" s="4">
        <f t="shared" si="407"/>
        <v>18.534031413612563</v>
      </c>
      <c r="L734" s="80"/>
      <c r="V734" s="62"/>
      <c r="W734" s="45"/>
      <c r="X734" s="45"/>
      <c r="Y734" s="45"/>
      <c r="Z734" s="45"/>
      <c r="AA734" s="45"/>
      <c r="AB734" s="45"/>
      <c r="AC734" s="108"/>
      <c r="AD734" s="108"/>
      <c r="AE734" s="108"/>
      <c r="AF734" s="108"/>
      <c r="AG734" s="108"/>
    </row>
    <row r="735" spans="1:33" ht="15" customHeight="1" x14ac:dyDescent="0.15">
      <c r="B735" s="34" t="s">
        <v>615</v>
      </c>
      <c r="C735" s="195"/>
      <c r="D735" s="195"/>
      <c r="F735" s="18">
        <v>321</v>
      </c>
      <c r="G735" s="18">
        <v>144</v>
      </c>
      <c r="H735" s="67">
        <v>177</v>
      </c>
      <c r="I735" s="106">
        <f t="shared" si="407"/>
        <v>17.932960893854748</v>
      </c>
      <c r="J735" s="4">
        <f t="shared" si="407"/>
        <v>17.245508982035929</v>
      </c>
      <c r="K735" s="4">
        <f t="shared" si="407"/>
        <v>18.534031413612563</v>
      </c>
      <c r="L735" s="80"/>
      <c r="V735" s="62"/>
      <c r="W735" s="45"/>
      <c r="X735" s="45"/>
      <c r="Y735" s="45"/>
      <c r="Z735" s="45"/>
      <c r="AA735" s="45"/>
      <c r="AB735" s="45"/>
      <c r="AC735" s="108"/>
      <c r="AD735" s="108"/>
      <c r="AE735" s="108"/>
      <c r="AF735" s="108"/>
      <c r="AG735" s="108"/>
    </row>
    <row r="736" spans="1:33" ht="15" customHeight="1" x14ac:dyDescent="0.15">
      <c r="B736" s="34" t="s">
        <v>76</v>
      </c>
      <c r="C736" s="195"/>
      <c r="D736" s="195"/>
      <c r="F736" s="18">
        <v>218</v>
      </c>
      <c r="G736" s="18">
        <v>85</v>
      </c>
      <c r="H736" s="67">
        <v>133</v>
      </c>
      <c r="I736" s="106">
        <f t="shared" si="407"/>
        <v>12.17877094972067</v>
      </c>
      <c r="J736" s="4">
        <f t="shared" si="407"/>
        <v>10.179640718562874</v>
      </c>
      <c r="K736" s="4">
        <f t="shared" si="407"/>
        <v>13.926701570680628</v>
      </c>
      <c r="L736" s="80"/>
      <c r="V736" s="62"/>
      <c r="W736" s="45"/>
      <c r="X736" s="45"/>
      <c r="Y736" s="45"/>
      <c r="Z736" s="45"/>
      <c r="AA736" s="45"/>
      <c r="AB736" s="45"/>
      <c r="AC736" s="108"/>
      <c r="AD736" s="108"/>
      <c r="AE736" s="108"/>
      <c r="AF736" s="108"/>
      <c r="AG736" s="108"/>
    </row>
    <row r="737" spans="1:33" ht="15" customHeight="1" x14ac:dyDescent="0.15">
      <c r="B737" s="34" t="s">
        <v>77</v>
      </c>
      <c r="C737" s="195"/>
      <c r="D737" s="195"/>
      <c r="F737" s="18">
        <v>236</v>
      </c>
      <c r="G737" s="18">
        <v>102</v>
      </c>
      <c r="H737" s="67">
        <v>134</v>
      </c>
      <c r="I737" s="106">
        <f t="shared" si="407"/>
        <v>13.184357541899441</v>
      </c>
      <c r="J737" s="4">
        <f t="shared" si="407"/>
        <v>12.215568862275449</v>
      </c>
      <c r="K737" s="4">
        <f t="shared" si="407"/>
        <v>14.031413612565444</v>
      </c>
      <c r="L737" s="80"/>
      <c r="V737" s="62"/>
      <c r="W737" s="45"/>
      <c r="X737" s="45"/>
      <c r="Y737" s="45"/>
      <c r="Z737" s="45"/>
      <c r="AA737" s="45"/>
      <c r="AB737" s="45"/>
      <c r="AC737" s="108"/>
      <c r="AD737" s="108"/>
      <c r="AE737" s="108"/>
      <c r="AF737" s="108"/>
      <c r="AG737" s="108"/>
    </row>
    <row r="738" spans="1:33" ht="15" customHeight="1" x14ac:dyDescent="0.15">
      <c r="B738" s="35" t="s">
        <v>141</v>
      </c>
      <c r="C738" s="88"/>
      <c r="D738" s="88"/>
      <c r="E738" s="36"/>
      <c r="F738" s="19">
        <v>581</v>
      </c>
      <c r="G738" s="19">
        <v>303</v>
      </c>
      <c r="H738" s="72">
        <v>278</v>
      </c>
      <c r="I738" s="110">
        <f t="shared" si="407"/>
        <v>32.458100558659218</v>
      </c>
      <c r="J738" s="5">
        <f t="shared" si="407"/>
        <v>36.287425149700596</v>
      </c>
      <c r="K738" s="5">
        <f t="shared" si="407"/>
        <v>29.109947643979055</v>
      </c>
      <c r="L738" s="23"/>
      <c r="V738" s="62"/>
      <c r="W738" s="45"/>
      <c r="X738" s="45"/>
      <c r="Y738" s="45"/>
      <c r="Z738" s="45"/>
      <c r="AA738" s="45"/>
      <c r="AB738" s="45"/>
      <c r="AC738" s="108"/>
      <c r="AD738" s="108"/>
      <c r="AE738" s="108"/>
      <c r="AF738" s="108"/>
      <c r="AG738" s="108"/>
    </row>
    <row r="739" spans="1:33" ht="15" customHeight="1" x14ac:dyDescent="0.15">
      <c r="B739" s="38" t="s">
        <v>1</v>
      </c>
      <c r="C739" s="78"/>
      <c r="D739" s="78"/>
      <c r="E739" s="28"/>
      <c r="F739" s="39">
        <f>SUM(F733:F738)</f>
        <v>1790</v>
      </c>
      <c r="G739" s="39">
        <f>SUM(G733:G738)</f>
        <v>835</v>
      </c>
      <c r="H739" s="68">
        <f>SUM(H733:H738)</f>
        <v>955</v>
      </c>
      <c r="I739" s="107">
        <f>IF(SUM(I733:I738)&gt;100,"－",SUM(I733:I738))</f>
        <v>100</v>
      </c>
      <c r="J739" s="6">
        <f>IF(SUM(J733:J738)&gt;100,"－",SUM(J733:J738))</f>
        <v>100</v>
      </c>
      <c r="K739" s="6">
        <f>IF(SUM(K733:K738)&gt;100,"－",SUM(K733:K738))</f>
        <v>99.999999999999986</v>
      </c>
      <c r="L739" s="23"/>
      <c r="V739" s="62"/>
      <c r="W739" s="45"/>
      <c r="X739" s="45"/>
      <c r="Y739" s="45"/>
      <c r="Z739" s="45"/>
      <c r="AA739" s="45"/>
      <c r="AB739" s="45"/>
      <c r="AC739" s="108"/>
      <c r="AD739" s="108"/>
      <c r="AE739" s="108"/>
      <c r="AF739" s="108"/>
      <c r="AG739" s="108"/>
    </row>
    <row r="740" spans="1:33" ht="15" customHeight="1" x14ac:dyDescent="0.15">
      <c r="B740" s="38" t="s">
        <v>430</v>
      </c>
      <c r="C740" s="78"/>
      <c r="D740" s="28"/>
      <c r="E740" s="29"/>
      <c r="F740" s="41">
        <v>5.8535442514474809</v>
      </c>
      <c r="G740" s="71">
        <v>5.9110056390977421</v>
      </c>
      <c r="H740" s="71">
        <v>5.808389955686855</v>
      </c>
      <c r="I740" s="46"/>
      <c r="V740" s="62"/>
      <c r="W740" s="45"/>
      <c r="X740" s="45"/>
      <c r="Y740" s="45"/>
      <c r="Z740" s="45"/>
      <c r="AA740" s="45"/>
      <c r="AB740" s="45"/>
      <c r="AC740" s="108"/>
      <c r="AD740" s="108"/>
      <c r="AE740" s="108"/>
      <c r="AF740" s="108"/>
      <c r="AG740" s="108"/>
    </row>
    <row r="741" spans="1:33" ht="15" customHeight="1" x14ac:dyDescent="0.15">
      <c r="B741" s="38" t="s">
        <v>431</v>
      </c>
      <c r="C741" s="78"/>
      <c r="D741" s="28"/>
      <c r="E741" s="29"/>
      <c r="F741" s="41">
        <v>6.329995527728089</v>
      </c>
      <c r="G741" s="71">
        <v>6.3272736418511046</v>
      </c>
      <c r="H741" s="71">
        <v>6.3321739130434791</v>
      </c>
      <c r="I741" s="46"/>
      <c r="V741" s="62"/>
      <c r="W741" s="45"/>
      <c r="X741" s="45"/>
      <c r="Y741" s="45"/>
      <c r="Z741" s="45"/>
      <c r="AA741" s="45"/>
      <c r="AB741" s="45"/>
      <c r="AC741" s="108"/>
      <c r="AD741" s="108"/>
      <c r="AE741" s="108"/>
      <c r="AF741" s="108"/>
      <c r="AG741" s="108"/>
    </row>
    <row r="742" spans="1:33" ht="15" customHeight="1" x14ac:dyDescent="0.15">
      <c r="B742" s="38" t="s">
        <v>100</v>
      </c>
      <c r="C742" s="78"/>
      <c r="D742" s="28"/>
      <c r="E742" s="29"/>
      <c r="F742" s="39">
        <v>62</v>
      </c>
      <c r="G742" s="39">
        <v>51</v>
      </c>
      <c r="H742" s="39">
        <v>62</v>
      </c>
      <c r="I742" s="91"/>
      <c r="V742" s="62"/>
      <c r="W742" s="45"/>
      <c r="X742" s="45"/>
      <c r="Y742" s="45"/>
      <c r="Z742" s="45"/>
      <c r="AA742" s="45"/>
      <c r="AB742" s="45"/>
      <c r="AC742" s="108"/>
      <c r="AD742" s="108"/>
      <c r="AE742" s="108"/>
      <c r="AF742" s="108"/>
      <c r="AG742" s="108"/>
    </row>
    <row r="743" spans="1:33" ht="15" customHeight="1" x14ac:dyDescent="0.15">
      <c r="B743" s="62"/>
      <c r="C743" s="45"/>
      <c r="D743" s="45"/>
      <c r="E743" s="45"/>
      <c r="F743" s="108"/>
      <c r="G743" s="108"/>
      <c r="H743" s="108"/>
      <c r="I743" s="108"/>
      <c r="J743" s="108"/>
      <c r="V743" s="62"/>
      <c r="W743" s="45"/>
      <c r="X743" s="45"/>
      <c r="Y743" s="45"/>
      <c r="Z743" s="45"/>
      <c r="AA743" s="45"/>
      <c r="AB743" s="45"/>
      <c r="AC743" s="108"/>
      <c r="AD743" s="108"/>
      <c r="AE743" s="108"/>
      <c r="AF743" s="108"/>
      <c r="AG743" s="108"/>
    </row>
    <row r="744" spans="1:33" ht="15" customHeight="1" x14ac:dyDescent="0.15">
      <c r="A744" s="1" t="s">
        <v>668</v>
      </c>
      <c r="B744" s="22"/>
      <c r="C744" s="1"/>
      <c r="D744" s="1"/>
      <c r="E744" s="1"/>
      <c r="G744" s="1"/>
      <c r="V744" s="62"/>
      <c r="W744" s="45"/>
      <c r="X744" s="45"/>
      <c r="Y744" s="45"/>
      <c r="Z744" s="45"/>
      <c r="AA744" s="45"/>
      <c r="AB744" s="45"/>
      <c r="AC744" s="108"/>
      <c r="AD744" s="108"/>
      <c r="AE744" s="108"/>
      <c r="AF744" s="108"/>
      <c r="AG744" s="108"/>
    </row>
    <row r="745" spans="1:33" ht="15" customHeight="1" x14ac:dyDescent="0.15">
      <c r="B745" s="64"/>
      <c r="C745" s="33"/>
      <c r="D745" s="33"/>
      <c r="E745" s="33"/>
      <c r="F745" s="79"/>
      <c r="G745" s="83" t="s">
        <v>2</v>
      </c>
      <c r="H745" s="86"/>
      <c r="I745" s="103"/>
      <c r="J745" s="83" t="s">
        <v>3</v>
      </c>
      <c r="K745" s="84"/>
      <c r="V745" s="62"/>
      <c r="W745" s="45"/>
      <c r="X745" s="45"/>
      <c r="Y745" s="45"/>
      <c r="Z745" s="45"/>
      <c r="AA745" s="45"/>
      <c r="AB745" s="45"/>
      <c r="AC745" s="108"/>
      <c r="AD745" s="108"/>
      <c r="AE745" s="108"/>
      <c r="AF745" s="108"/>
      <c r="AG745" s="108"/>
    </row>
    <row r="746" spans="1:33" ht="21" x14ac:dyDescent="0.15">
      <c r="B746" s="77"/>
      <c r="F746" s="94" t="s">
        <v>4</v>
      </c>
      <c r="G746" s="94" t="s">
        <v>184</v>
      </c>
      <c r="H746" s="99" t="s">
        <v>186</v>
      </c>
      <c r="I746" s="102" t="s">
        <v>4</v>
      </c>
      <c r="J746" s="94" t="s">
        <v>184</v>
      </c>
      <c r="K746" s="94" t="s">
        <v>186</v>
      </c>
      <c r="V746" s="62"/>
      <c r="W746" s="45"/>
      <c r="X746" s="45"/>
      <c r="Y746" s="45"/>
      <c r="Z746" s="45"/>
      <c r="AA746" s="45"/>
      <c r="AB746" s="45"/>
      <c r="AC746" s="108"/>
      <c r="AD746" s="108"/>
      <c r="AE746" s="108"/>
      <c r="AF746" s="108"/>
      <c r="AG746" s="108"/>
    </row>
    <row r="747" spans="1:33" ht="15" customHeight="1" x14ac:dyDescent="0.15">
      <c r="B747" s="35"/>
      <c r="C747" s="88"/>
      <c r="D747" s="88"/>
      <c r="E747" s="36"/>
      <c r="F747" s="37"/>
      <c r="G747" s="37"/>
      <c r="H747" s="66"/>
      <c r="I747" s="104">
        <f>F$724</f>
        <v>1790</v>
      </c>
      <c r="J747" s="2">
        <f>G$724</f>
        <v>835</v>
      </c>
      <c r="K747" s="2">
        <f>H$724</f>
        <v>955</v>
      </c>
      <c r="L747" s="89"/>
      <c r="V747" s="62"/>
      <c r="W747" s="45"/>
      <c r="X747" s="45"/>
      <c r="Y747" s="45"/>
      <c r="Z747" s="45"/>
      <c r="AA747" s="45"/>
      <c r="AB747" s="45"/>
      <c r="AC747" s="108"/>
      <c r="AD747" s="108"/>
      <c r="AE747" s="108"/>
      <c r="AF747" s="108"/>
      <c r="AG747" s="108"/>
    </row>
    <row r="748" spans="1:33" ht="15" customHeight="1" x14ac:dyDescent="0.15">
      <c r="B748" s="34" t="s">
        <v>165</v>
      </c>
      <c r="C748" s="195"/>
      <c r="D748" s="195"/>
      <c r="F748" s="18">
        <v>169</v>
      </c>
      <c r="G748" s="18">
        <v>68</v>
      </c>
      <c r="H748" s="67">
        <v>101</v>
      </c>
      <c r="I748" s="106">
        <f t="shared" ref="I748:K754" si="408">F748/I$747*100</f>
        <v>9.4413407821229054</v>
      </c>
      <c r="J748" s="4">
        <f t="shared" si="408"/>
        <v>8.1437125748502996</v>
      </c>
      <c r="K748" s="4">
        <f t="shared" si="408"/>
        <v>10.575916230366492</v>
      </c>
      <c r="L748" s="80"/>
      <c r="V748" s="62"/>
      <c r="W748" s="45"/>
      <c r="X748" s="45"/>
      <c r="Y748" s="45"/>
      <c r="Z748" s="45"/>
      <c r="AA748" s="45"/>
      <c r="AB748" s="45"/>
      <c r="AC748" s="108"/>
      <c r="AD748" s="108"/>
      <c r="AE748" s="108"/>
      <c r="AF748" s="108"/>
      <c r="AG748" s="108"/>
    </row>
    <row r="749" spans="1:33" ht="15" customHeight="1" x14ac:dyDescent="0.15">
      <c r="B749" s="34" t="s">
        <v>611</v>
      </c>
      <c r="C749" s="195"/>
      <c r="D749" s="195"/>
      <c r="F749" s="18">
        <v>367</v>
      </c>
      <c r="G749" s="18">
        <v>181</v>
      </c>
      <c r="H749" s="67">
        <v>186</v>
      </c>
      <c r="I749" s="106">
        <f t="shared" si="408"/>
        <v>20.502793296089386</v>
      </c>
      <c r="J749" s="4">
        <f t="shared" si="408"/>
        <v>21.676646706586826</v>
      </c>
      <c r="K749" s="4">
        <f t="shared" si="408"/>
        <v>19.476439790575917</v>
      </c>
      <c r="L749" s="80"/>
      <c r="V749" s="62"/>
      <c r="W749" s="45"/>
      <c r="X749" s="45"/>
      <c r="Y749" s="45"/>
      <c r="Z749" s="45"/>
      <c r="AA749" s="45"/>
      <c r="AB749" s="45"/>
      <c r="AC749" s="108"/>
      <c r="AD749" s="108"/>
      <c r="AE749" s="108"/>
      <c r="AF749" s="108"/>
      <c r="AG749" s="108"/>
    </row>
    <row r="750" spans="1:33" ht="15" customHeight="1" x14ac:dyDescent="0.15">
      <c r="B750" s="34" t="s">
        <v>612</v>
      </c>
      <c r="C750" s="195"/>
      <c r="D750" s="195"/>
      <c r="F750" s="18">
        <v>440</v>
      </c>
      <c r="G750" s="18">
        <v>224</v>
      </c>
      <c r="H750" s="67">
        <v>216</v>
      </c>
      <c r="I750" s="106">
        <f t="shared" si="408"/>
        <v>24.581005586592177</v>
      </c>
      <c r="J750" s="4">
        <f t="shared" si="408"/>
        <v>26.82634730538922</v>
      </c>
      <c r="K750" s="4">
        <f t="shared" si="408"/>
        <v>22.61780104712042</v>
      </c>
      <c r="L750" s="80"/>
      <c r="V750" s="62"/>
      <c r="W750" s="45"/>
      <c r="X750" s="45"/>
      <c r="Y750" s="45"/>
      <c r="Z750" s="45"/>
      <c r="AA750" s="45"/>
      <c r="AB750" s="45"/>
      <c r="AC750" s="108"/>
      <c r="AD750" s="108"/>
      <c r="AE750" s="108"/>
      <c r="AF750" s="108"/>
      <c r="AG750" s="108"/>
    </row>
    <row r="751" spans="1:33" ht="15" customHeight="1" x14ac:dyDescent="0.15">
      <c r="B751" s="34" t="s">
        <v>613</v>
      </c>
      <c r="C751" s="195"/>
      <c r="D751" s="195"/>
      <c r="F751" s="18">
        <v>333</v>
      </c>
      <c r="G751" s="18">
        <v>129</v>
      </c>
      <c r="H751" s="67">
        <v>204</v>
      </c>
      <c r="I751" s="106">
        <f t="shared" si="408"/>
        <v>18.603351955307261</v>
      </c>
      <c r="J751" s="4">
        <f t="shared" si="408"/>
        <v>15.449101796407186</v>
      </c>
      <c r="K751" s="4">
        <f t="shared" si="408"/>
        <v>21.36125654450262</v>
      </c>
      <c r="L751" s="80"/>
      <c r="V751" s="62"/>
      <c r="W751" s="45"/>
      <c r="X751" s="45"/>
      <c r="Y751" s="45"/>
      <c r="Z751" s="45"/>
      <c r="AA751" s="45"/>
      <c r="AB751" s="45"/>
      <c r="AC751" s="108"/>
      <c r="AD751" s="108"/>
      <c r="AE751" s="108"/>
      <c r="AF751" s="108"/>
      <c r="AG751" s="108"/>
    </row>
    <row r="752" spans="1:33" ht="15" customHeight="1" x14ac:dyDescent="0.15">
      <c r="B752" s="34" t="s">
        <v>523</v>
      </c>
      <c r="C752" s="195"/>
      <c r="D752" s="195"/>
      <c r="F752" s="18">
        <v>177</v>
      </c>
      <c r="G752" s="18">
        <v>69</v>
      </c>
      <c r="H752" s="67">
        <v>108</v>
      </c>
      <c r="I752" s="106">
        <f t="shared" si="408"/>
        <v>9.8882681564245818</v>
      </c>
      <c r="J752" s="4">
        <f t="shared" si="408"/>
        <v>8.2634730538922163</v>
      </c>
      <c r="K752" s="4">
        <f t="shared" si="408"/>
        <v>11.30890052356021</v>
      </c>
      <c r="L752" s="80"/>
      <c r="V752" s="62"/>
      <c r="W752" s="45"/>
      <c r="X752" s="45"/>
      <c r="Y752" s="45"/>
      <c r="Z752" s="45"/>
      <c r="AA752" s="45"/>
      <c r="AB752" s="45"/>
      <c r="AC752" s="108"/>
      <c r="AD752" s="108"/>
      <c r="AE752" s="108"/>
      <c r="AF752" s="108"/>
      <c r="AG752" s="108"/>
    </row>
    <row r="753" spans="1:33" ht="15" customHeight="1" x14ac:dyDescent="0.15">
      <c r="B753" s="34" t="s">
        <v>386</v>
      </c>
      <c r="C753" s="195"/>
      <c r="D753" s="195"/>
      <c r="F753" s="18">
        <v>108</v>
      </c>
      <c r="G753" s="18">
        <v>49</v>
      </c>
      <c r="H753" s="67">
        <v>59</v>
      </c>
      <c r="I753" s="106">
        <f t="shared" si="408"/>
        <v>6.033519553072626</v>
      </c>
      <c r="J753" s="4">
        <f t="shared" si="408"/>
        <v>5.8682634730538927</v>
      </c>
      <c r="K753" s="4">
        <f t="shared" si="408"/>
        <v>6.178010471204189</v>
      </c>
      <c r="L753" s="80"/>
      <c r="V753" s="62"/>
      <c r="W753" s="45"/>
      <c r="X753" s="45"/>
      <c r="Y753" s="45"/>
      <c r="Z753" s="45"/>
      <c r="AA753" s="45"/>
      <c r="AB753" s="45"/>
      <c r="AC753" s="108"/>
      <c r="AD753" s="108"/>
      <c r="AE753" s="108"/>
      <c r="AF753" s="108"/>
      <c r="AG753" s="108"/>
    </row>
    <row r="754" spans="1:33" ht="15" customHeight="1" x14ac:dyDescent="0.15">
      <c r="B754" s="35" t="s">
        <v>141</v>
      </c>
      <c r="C754" s="88"/>
      <c r="D754" s="88"/>
      <c r="E754" s="36"/>
      <c r="F754" s="19">
        <v>196</v>
      </c>
      <c r="G754" s="19">
        <v>115</v>
      </c>
      <c r="H754" s="72">
        <v>81</v>
      </c>
      <c r="I754" s="110">
        <f t="shared" si="408"/>
        <v>10.949720670391061</v>
      </c>
      <c r="J754" s="5">
        <f t="shared" si="408"/>
        <v>13.77245508982036</v>
      </c>
      <c r="K754" s="5">
        <f t="shared" si="408"/>
        <v>8.4816753926701569</v>
      </c>
      <c r="L754" s="23"/>
      <c r="V754" s="62"/>
      <c r="W754" s="45"/>
      <c r="X754" s="45"/>
      <c r="Y754" s="45"/>
      <c r="Z754" s="45"/>
      <c r="AA754" s="45"/>
      <c r="AB754" s="45"/>
      <c r="AC754" s="108"/>
      <c r="AD754" s="108"/>
      <c r="AE754" s="108"/>
      <c r="AF754" s="108"/>
      <c r="AG754" s="108"/>
    </row>
    <row r="755" spans="1:33" ht="15" customHeight="1" x14ac:dyDescent="0.15">
      <c r="B755" s="38" t="s">
        <v>1</v>
      </c>
      <c r="C755" s="78"/>
      <c r="D755" s="78"/>
      <c r="E755" s="28"/>
      <c r="F755" s="39">
        <f>SUM(F748:F754)</f>
        <v>1790</v>
      </c>
      <c r="G755" s="39">
        <f>SUM(G748:G754)</f>
        <v>835</v>
      </c>
      <c r="H755" s="68">
        <f>SUM(H748:H754)</f>
        <v>955</v>
      </c>
      <c r="I755" s="107">
        <f>IF(SUM(I748:I754)&gt;100,"－",SUM(I748:I754))</f>
        <v>100</v>
      </c>
      <c r="J755" s="6">
        <f>IF(SUM(J748:J754)&gt;100,"－",SUM(J748:J754))</f>
        <v>99.999999999999986</v>
      </c>
      <c r="K755" s="6">
        <f>IF(SUM(K748:K754)&gt;100,"－",SUM(K748:K754))</f>
        <v>100</v>
      </c>
      <c r="L755" s="23"/>
      <c r="V755" s="62"/>
      <c r="W755" s="45"/>
      <c r="X755" s="45"/>
      <c r="Y755" s="45"/>
      <c r="Z755" s="45"/>
      <c r="AA755" s="45"/>
      <c r="AB755" s="45"/>
      <c r="AC755" s="108"/>
      <c r="AD755" s="108"/>
      <c r="AE755" s="108"/>
      <c r="AF755" s="108"/>
      <c r="AG755" s="108"/>
    </row>
    <row r="756" spans="1:33" ht="15" customHeight="1" x14ac:dyDescent="0.15">
      <c r="B756" s="38" t="s">
        <v>430</v>
      </c>
      <c r="C756" s="78"/>
      <c r="D756" s="28"/>
      <c r="E756" s="29"/>
      <c r="F756" s="41">
        <v>5.4767879548306144</v>
      </c>
      <c r="G756" s="71">
        <v>5.2652777777777775</v>
      </c>
      <c r="H756" s="71">
        <v>5.6510297482837526</v>
      </c>
      <c r="I756" s="46"/>
      <c r="V756" s="62"/>
      <c r="W756" s="45"/>
      <c r="X756" s="45"/>
      <c r="Y756" s="45"/>
      <c r="Z756" s="45"/>
      <c r="AA756" s="45"/>
      <c r="AB756" s="45"/>
      <c r="AC756" s="108"/>
      <c r="AD756" s="108"/>
      <c r="AE756" s="108"/>
      <c r="AF756" s="108"/>
      <c r="AG756" s="108"/>
    </row>
    <row r="757" spans="1:33" ht="15" customHeight="1" x14ac:dyDescent="0.15">
      <c r="B757" s="38" t="s">
        <v>431</v>
      </c>
      <c r="C757" s="78"/>
      <c r="D757" s="28"/>
      <c r="E757" s="29"/>
      <c r="F757" s="41">
        <v>6.1263157894736846</v>
      </c>
      <c r="G757" s="71">
        <v>5.8144171779141107</v>
      </c>
      <c r="H757" s="71">
        <v>6.3893919793014229</v>
      </c>
      <c r="I757" s="46"/>
      <c r="V757" s="62"/>
      <c r="W757" s="45"/>
      <c r="X757" s="45"/>
      <c r="Y757" s="45"/>
      <c r="Z757" s="45"/>
      <c r="AA757" s="45"/>
      <c r="AB757" s="45"/>
      <c r="AC757" s="108"/>
      <c r="AD757" s="108"/>
      <c r="AE757" s="108"/>
      <c r="AF757" s="108"/>
      <c r="AG757" s="108"/>
    </row>
    <row r="758" spans="1:33" ht="15" customHeight="1" x14ac:dyDescent="0.15">
      <c r="B758" s="38" t="s">
        <v>100</v>
      </c>
      <c r="C758" s="78"/>
      <c r="D758" s="28"/>
      <c r="E758" s="29"/>
      <c r="F758" s="39">
        <v>40</v>
      </c>
      <c r="G758" s="39">
        <v>40</v>
      </c>
      <c r="H758" s="39">
        <v>36</v>
      </c>
      <c r="I758" s="91"/>
      <c r="V758" s="62"/>
      <c r="W758" s="45"/>
      <c r="X758" s="45"/>
      <c r="Y758" s="45"/>
      <c r="Z758" s="45"/>
      <c r="AA758" s="45"/>
      <c r="AB758" s="45"/>
      <c r="AC758" s="108"/>
      <c r="AD758" s="108"/>
      <c r="AE758" s="108"/>
      <c r="AF758" s="108"/>
      <c r="AG758" s="108"/>
    </row>
    <row r="759" spans="1:33" ht="15" customHeight="1" x14ac:dyDescent="0.15">
      <c r="B759" s="62"/>
      <c r="C759" s="45"/>
      <c r="D759" s="45"/>
      <c r="E759" s="45"/>
      <c r="F759" s="108"/>
      <c r="G759" s="108"/>
      <c r="H759" s="108"/>
      <c r="I759" s="108"/>
      <c r="J759" s="108"/>
      <c r="V759" s="62"/>
      <c r="W759" s="45"/>
      <c r="X759" s="45"/>
      <c r="Y759" s="45"/>
      <c r="Z759" s="45"/>
      <c r="AA759" s="45"/>
      <c r="AB759" s="45"/>
      <c r="AC759" s="108"/>
      <c r="AD759" s="108"/>
      <c r="AE759" s="108"/>
      <c r="AF759" s="108"/>
      <c r="AG759" s="108"/>
    </row>
    <row r="760" spans="1:33" ht="15" customHeight="1" x14ac:dyDescent="0.15">
      <c r="A760" s="1" t="s">
        <v>669</v>
      </c>
      <c r="B760" s="22"/>
      <c r="C760" s="1"/>
      <c r="D760" s="1"/>
      <c r="E760" s="1"/>
      <c r="G760" s="1"/>
      <c r="V760" s="62"/>
      <c r="W760" s="45"/>
      <c r="X760" s="45"/>
      <c r="Y760" s="45"/>
      <c r="Z760" s="45"/>
      <c r="AA760" s="45"/>
      <c r="AB760" s="45"/>
      <c r="AC760" s="108"/>
      <c r="AD760" s="108"/>
      <c r="AE760" s="108"/>
      <c r="AF760" s="108"/>
      <c r="AG760" s="108"/>
    </row>
    <row r="761" spans="1:33" ht="15" customHeight="1" x14ac:dyDescent="0.15">
      <c r="B761" s="64"/>
      <c r="C761" s="33"/>
      <c r="D761" s="33"/>
      <c r="E761" s="33"/>
      <c r="F761" s="79"/>
      <c r="G761" s="83" t="s">
        <v>2</v>
      </c>
      <c r="H761" s="86"/>
      <c r="I761" s="103"/>
      <c r="J761" s="83" t="s">
        <v>3</v>
      </c>
      <c r="K761" s="84"/>
      <c r="V761" s="62"/>
      <c r="W761" s="45"/>
      <c r="X761" s="45"/>
      <c r="Y761" s="45"/>
      <c r="Z761" s="45"/>
      <c r="AA761" s="45"/>
      <c r="AB761" s="45"/>
      <c r="AC761" s="108"/>
      <c r="AD761" s="108"/>
      <c r="AE761" s="108"/>
      <c r="AF761" s="108"/>
      <c r="AG761" s="108"/>
    </row>
    <row r="762" spans="1:33" ht="21" x14ac:dyDescent="0.15">
      <c r="B762" s="77"/>
      <c r="F762" s="94" t="s">
        <v>4</v>
      </c>
      <c r="G762" s="94" t="s">
        <v>184</v>
      </c>
      <c r="H762" s="99" t="s">
        <v>186</v>
      </c>
      <c r="I762" s="102" t="s">
        <v>4</v>
      </c>
      <c r="J762" s="94" t="s">
        <v>184</v>
      </c>
      <c r="K762" s="94" t="s">
        <v>186</v>
      </c>
      <c r="V762" s="62"/>
      <c r="W762" s="45"/>
      <c r="X762" s="45"/>
      <c r="Y762" s="45"/>
      <c r="Z762" s="45"/>
      <c r="AA762" s="45"/>
      <c r="AB762" s="45"/>
      <c r="AC762" s="108"/>
      <c r="AD762" s="108"/>
      <c r="AE762" s="108"/>
      <c r="AF762" s="108"/>
      <c r="AG762" s="108"/>
    </row>
    <row r="763" spans="1:33" ht="15" customHeight="1" x14ac:dyDescent="0.15">
      <c r="B763" s="35"/>
      <c r="C763" s="88"/>
      <c r="D763" s="88"/>
      <c r="E763" s="36"/>
      <c r="F763" s="37"/>
      <c r="G763" s="37"/>
      <c r="H763" s="66"/>
      <c r="I763" s="104">
        <f>F$724</f>
        <v>1790</v>
      </c>
      <c r="J763" s="2">
        <f>G$724</f>
        <v>835</v>
      </c>
      <c r="K763" s="2">
        <f>H$724</f>
        <v>955</v>
      </c>
      <c r="L763" s="89"/>
      <c r="V763" s="62"/>
      <c r="W763" s="45"/>
      <c r="X763" s="45"/>
      <c r="Y763" s="45"/>
      <c r="Z763" s="45"/>
      <c r="AA763" s="45"/>
      <c r="AB763" s="45"/>
      <c r="AC763" s="108"/>
      <c r="AD763" s="108"/>
      <c r="AE763" s="108"/>
      <c r="AF763" s="108"/>
      <c r="AG763" s="108"/>
    </row>
    <row r="764" spans="1:33" ht="15" customHeight="1" x14ac:dyDescent="0.15">
      <c r="B764" s="34" t="s">
        <v>165</v>
      </c>
      <c r="C764" s="195"/>
      <c r="D764" s="195"/>
      <c r="F764" s="18">
        <v>173</v>
      </c>
      <c r="G764" s="18">
        <v>72</v>
      </c>
      <c r="H764" s="67">
        <v>101</v>
      </c>
      <c r="I764" s="106">
        <f t="shared" ref="I764:K769" si="409">F764/I$763*100</f>
        <v>9.6648044692737418</v>
      </c>
      <c r="J764" s="4">
        <f t="shared" si="409"/>
        <v>8.6227544910179645</v>
      </c>
      <c r="K764" s="4">
        <f t="shared" si="409"/>
        <v>10.575916230366492</v>
      </c>
      <c r="L764" s="80"/>
      <c r="V764" s="62"/>
      <c r="W764" s="45"/>
      <c r="X764" s="45"/>
      <c r="Y764" s="45"/>
      <c r="Z764" s="45"/>
      <c r="AA764" s="45"/>
      <c r="AB764" s="45"/>
      <c r="AC764" s="108"/>
      <c r="AD764" s="108"/>
      <c r="AE764" s="108"/>
      <c r="AF764" s="108"/>
      <c r="AG764" s="108"/>
    </row>
    <row r="765" spans="1:33" ht="15" customHeight="1" x14ac:dyDescent="0.15">
      <c r="B765" s="34" t="s">
        <v>614</v>
      </c>
      <c r="C765" s="195"/>
      <c r="D765" s="195"/>
      <c r="F765" s="18">
        <v>468</v>
      </c>
      <c r="G765" s="18">
        <v>242</v>
      </c>
      <c r="H765" s="67">
        <v>226</v>
      </c>
      <c r="I765" s="106">
        <f t="shared" si="409"/>
        <v>26.145251396648046</v>
      </c>
      <c r="J765" s="4">
        <f t="shared" si="409"/>
        <v>28.982035928143713</v>
      </c>
      <c r="K765" s="4">
        <f t="shared" si="409"/>
        <v>23.664921465968586</v>
      </c>
      <c r="L765" s="80"/>
      <c r="V765" s="62"/>
      <c r="W765" s="45"/>
      <c r="X765" s="45"/>
      <c r="Y765" s="45"/>
      <c r="Z765" s="45"/>
      <c r="AA765" s="45"/>
      <c r="AB765" s="45"/>
      <c r="AC765" s="108"/>
      <c r="AD765" s="108"/>
      <c r="AE765" s="108"/>
      <c r="AF765" s="108"/>
      <c r="AG765" s="108"/>
    </row>
    <row r="766" spans="1:33" ht="15" customHeight="1" x14ac:dyDescent="0.15">
      <c r="B766" s="34" t="s">
        <v>615</v>
      </c>
      <c r="C766" s="195"/>
      <c r="D766" s="195"/>
      <c r="F766" s="18">
        <v>270</v>
      </c>
      <c r="G766" s="18">
        <v>111</v>
      </c>
      <c r="H766" s="67">
        <v>159</v>
      </c>
      <c r="I766" s="106">
        <f t="shared" si="409"/>
        <v>15.083798882681565</v>
      </c>
      <c r="J766" s="4">
        <f t="shared" si="409"/>
        <v>13.293413173652693</v>
      </c>
      <c r="K766" s="4">
        <f t="shared" si="409"/>
        <v>16.649214659685864</v>
      </c>
      <c r="L766" s="80"/>
      <c r="V766" s="62"/>
      <c r="W766" s="45"/>
      <c r="X766" s="45"/>
      <c r="Y766" s="45"/>
      <c r="Z766" s="45"/>
      <c r="AA766" s="45"/>
      <c r="AB766" s="45"/>
      <c r="AC766" s="108"/>
      <c r="AD766" s="108"/>
      <c r="AE766" s="108"/>
      <c r="AF766" s="108"/>
      <c r="AG766" s="108"/>
    </row>
    <row r="767" spans="1:33" ht="15" customHeight="1" x14ac:dyDescent="0.15">
      <c r="B767" s="34" t="s">
        <v>76</v>
      </c>
      <c r="C767" s="195"/>
      <c r="D767" s="195"/>
      <c r="F767" s="18">
        <v>149</v>
      </c>
      <c r="G767" s="18">
        <v>59</v>
      </c>
      <c r="H767" s="67">
        <v>90</v>
      </c>
      <c r="I767" s="106">
        <f t="shared" si="409"/>
        <v>8.3240223463687144</v>
      </c>
      <c r="J767" s="4">
        <f t="shared" si="409"/>
        <v>7.0658682634730532</v>
      </c>
      <c r="K767" s="4">
        <f t="shared" si="409"/>
        <v>9.4240837696335085</v>
      </c>
      <c r="L767" s="80"/>
      <c r="V767" s="62"/>
      <c r="W767" s="45"/>
      <c r="X767" s="45"/>
      <c r="Y767" s="45"/>
      <c r="Z767" s="45"/>
      <c r="AA767" s="45"/>
      <c r="AB767" s="45"/>
      <c r="AC767" s="108"/>
      <c r="AD767" s="108"/>
      <c r="AE767" s="108"/>
      <c r="AF767" s="108"/>
      <c r="AG767" s="108"/>
    </row>
    <row r="768" spans="1:33" ht="15" customHeight="1" x14ac:dyDescent="0.15">
      <c r="B768" s="34" t="s">
        <v>77</v>
      </c>
      <c r="C768" s="195"/>
      <c r="D768" s="195"/>
      <c r="F768" s="18">
        <v>81</v>
      </c>
      <c r="G768" s="18">
        <v>28</v>
      </c>
      <c r="H768" s="67">
        <v>53</v>
      </c>
      <c r="I768" s="106">
        <f t="shared" si="409"/>
        <v>4.5251396648044695</v>
      </c>
      <c r="J768" s="4">
        <f t="shared" si="409"/>
        <v>3.3532934131736525</v>
      </c>
      <c r="K768" s="4">
        <f t="shared" si="409"/>
        <v>5.5497382198952883</v>
      </c>
      <c r="L768" s="80"/>
      <c r="V768" s="62"/>
      <c r="W768" s="45"/>
      <c r="X768" s="45"/>
      <c r="Y768" s="45"/>
      <c r="Z768" s="45"/>
      <c r="AA768" s="45"/>
      <c r="AB768" s="45"/>
      <c r="AC768" s="108"/>
      <c r="AD768" s="108"/>
      <c r="AE768" s="108"/>
      <c r="AF768" s="108"/>
      <c r="AG768" s="108"/>
    </row>
    <row r="769" spans="1:33" ht="15" customHeight="1" x14ac:dyDescent="0.15">
      <c r="B769" s="35" t="s">
        <v>141</v>
      </c>
      <c r="C769" s="88"/>
      <c r="D769" s="88"/>
      <c r="E769" s="36"/>
      <c r="F769" s="19">
        <v>649</v>
      </c>
      <c r="G769" s="19">
        <v>323</v>
      </c>
      <c r="H769" s="72">
        <v>326</v>
      </c>
      <c r="I769" s="110">
        <f t="shared" si="409"/>
        <v>36.256983240223462</v>
      </c>
      <c r="J769" s="5">
        <f t="shared" si="409"/>
        <v>38.682634730538922</v>
      </c>
      <c r="K769" s="5">
        <f t="shared" si="409"/>
        <v>34.136125654450261</v>
      </c>
      <c r="L769" s="23"/>
      <c r="V769" s="62"/>
      <c r="W769" s="45"/>
      <c r="X769" s="45"/>
      <c r="Y769" s="45"/>
      <c r="Z769" s="45"/>
      <c r="AA769" s="45"/>
      <c r="AB769" s="45"/>
      <c r="AC769" s="108"/>
      <c r="AD769" s="108"/>
      <c r="AE769" s="108"/>
      <c r="AF769" s="108"/>
      <c r="AG769" s="108"/>
    </row>
    <row r="770" spans="1:33" ht="15" customHeight="1" x14ac:dyDescent="0.15">
      <c r="B770" s="38" t="s">
        <v>1</v>
      </c>
      <c r="C770" s="78"/>
      <c r="D770" s="78"/>
      <c r="E770" s="28"/>
      <c r="F770" s="39">
        <f>SUM(F764:F769)</f>
        <v>1790</v>
      </c>
      <c r="G770" s="39">
        <f>SUM(G764:G769)</f>
        <v>835</v>
      </c>
      <c r="H770" s="68">
        <f>SUM(H764:H769)</f>
        <v>955</v>
      </c>
      <c r="I770" s="107">
        <f>IF(SUM(I764:I769)&gt;100,"－",SUM(I764:I769))</f>
        <v>100</v>
      </c>
      <c r="J770" s="6">
        <f>IF(SUM(J764:J769)&gt;100,"－",SUM(J764:J769))</f>
        <v>100</v>
      </c>
      <c r="K770" s="6">
        <f>IF(SUM(K764:K769)&gt;100,"－",SUM(K764:K769))</f>
        <v>100</v>
      </c>
      <c r="L770" s="23"/>
      <c r="V770" s="62"/>
      <c r="W770" s="45"/>
      <c r="X770" s="45"/>
      <c r="Y770" s="45"/>
      <c r="Z770" s="45"/>
      <c r="AA770" s="45"/>
      <c r="AB770" s="45"/>
      <c r="AC770" s="108"/>
      <c r="AD770" s="108"/>
      <c r="AE770" s="108"/>
      <c r="AF770" s="108"/>
      <c r="AG770" s="108"/>
    </row>
    <row r="771" spans="1:33" ht="15" customHeight="1" x14ac:dyDescent="0.15">
      <c r="B771" s="38" t="s">
        <v>430</v>
      </c>
      <c r="C771" s="78"/>
      <c r="D771" s="28"/>
      <c r="E771" s="29"/>
      <c r="F771" s="41">
        <v>3.4770026292725684</v>
      </c>
      <c r="G771" s="71">
        <v>3.2076367187499981</v>
      </c>
      <c r="H771" s="71">
        <v>3.6962639109697939</v>
      </c>
      <c r="I771" s="46"/>
      <c r="V771" s="62"/>
      <c r="W771" s="45"/>
      <c r="X771" s="45"/>
      <c r="Y771" s="45"/>
      <c r="Z771" s="45"/>
      <c r="AA771" s="45"/>
      <c r="AB771" s="45"/>
      <c r="AC771" s="108"/>
      <c r="AD771" s="108"/>
      <c r="AE771" s="108"/>
      <c r="AF771" s="108"/>
      <c r="AG771" s="108"/>
    </row>
    <row r="772" spans="1:33" ht="15" customHeight="1" x14ac:dyDescent="0.15">
      <c r="B772" s="38" t="s">
        <v>431</v>
      </c>
      <c r="C772" s="78"/>
      <c r="D772" s="28"/>
      <c r="E772" s="29"/>
      <c r="F772" s="41">
        <v>4.098409090909092</v>
      </c>
      <c r="G772" s="71">
        <v>3.732522727272725</v>
      </c>
      <c r="H772" s="71">
        <v>4.4033143939393948</v>
      </c>
      <c r="I772" s="46"/>
      <c r="V772" s="62"/>
      <c r="W772" s="45"/>
      <c r="X772" s="45"/>
      <c r="Y772" s="45"/>
      <c r="Z772" s="45"/>
      <c r="AA772" s="45"/>
      <c r="AB772" s="45"/>
      <c r="AC772" s="108"/>
      <c r="AD772" s="108"/>
      <c r="AE772" s="108"/>
      <c r="AF772" s="108"/>
      <c r="AG772" s="108"/>
    </row>
    <row r="773" spans="1:33" ht="15" customHeight="1" x14ac:dyDescent="0.15">
      <c r="B773" s="38" t="s">
        <v>100</v>
      </c>
      <c r="C773" s="78"/>
      <c r="D773" s="28"/>
      <c r="E773" s="29"/>
      <c r="F773" s="39">
        <v>40</v>
      </c>
      <c r="G773" s="39">
        <v>40</v>
      </c>
      <c r="H773" s="39">
        <v>32</v>
      </c>
      <c r="I773" s="91"/>
      <c r="V773" s="62"/>
      <c r="W773" s="45"/>
      <c r="X773" s="45"/>
      <c r="Y773" s="45"/>
      <c r="Z773" s="45"/>
      <c r="AA773" s="45"/>
      <c r="AB773" s="45"/>
      <c r="AC773" s="108"/>
      <c r="AD773" s="108"/>
      <c r="AE773" s="108"/>
      <c r="AF773" s="108"/>
      <c r="AG773" s="108"/>
    </row>
    <row r="774" spans="1:33" ht="15" customHeight="1" x14ac:dyDescent="0.15">
      <c r="B774" s="62"/>
      <c r="C774" s="45"/>
      <c r="D774" s="45"/>
      <c r="E774" s="45"/>
      <c r="F774" s="108"/>
      <c r="G774" s="108"/>
      <c r="H774" s="108"/>
      <c r="I774" s="108"/>
      <c r="J774" s="108"/>
      <c r="V774" s="62"/>
      <c r="W774" s="45"/>
      <c r="X774" s="45"/>
      <c r="Y774" s="45"/>
      <c r="Z774" s="45"/>
      <c r="AA774" s="45"/>
      <c r="AB774" s="45"/>
      <c r="AC774" s="108"/>
      <c r="AD774" s="108"/>
      <c r="AE774" s="108"/>
      <c r="AF774" s="108"/>
      <c r="AG774" s="108"/>
    </row>
    <row r="775" spans="1:33" ht="15" customHeight="1" x14ac:dyDescent="0.15">
      <c r="A775" s="1" t="s">
        <v>670</v>
      </c>
      <c r="B775" s="22"/>
      <c r="C775" s="1"/>
      <c r="D775" s="1"/>
      <c r="E775" s="1"/>
      <c r="G775" s="1"/>
      <c r="V775" s="62"/>
      <c r="W775" s="45"/>
      <c r="X775" s="45"/>
      <c r="Y775" s="45"/>
      <c r="Z775" s="45"/>
      <c r="AA775" s="45"/>
      <c r="AB775" s="45"/>
      <c r="AC775" s="108"/>
      <c r="AD775" s="108"/>
      <c r="AE775" s="108"/>
      <c r="AF775" s="108"/>
      <c r="AG775" s="108"/>
    </row>
    <row r="776" spans="1:33" ht="15" customHeight="1" x14ac:dyDescent="0.15">
      <c r="B776" s="64"/>
      <c r="C776" s="33"/>
      <c r="D776" s="33"/>
      <c r="E776" s="33"/>
      <c r="F776" s="79"/>
      <c r="G776" s="83" t="s">
        <v>2</v>
      </c>
      <c r="H776" s="86"/>
      <c r="I776" s="103"/>
      <c r="J776" s="83" t="s">
        <v>3</v>
      </c>
      <c r="K776" s="84"/>
      <c r="V776" s="62"/>
      <c r="W776" s="45"/>
      <c r="X776" s="45"/>
      <c r="Y776" s="45"/>
      <c r="Z776" s="45"/>
      <c r="AA776" s="45"/>
      <c r="AB776" s="45"/>
      <c r="AC776" s="108"/>
      <c r="AD776" s="108"/>
      <c r="AE776" s="108"/>
      <c r="AF776" s="108"/>
      <c r="AG776" s="108"/>
    </row>
    <row r="777" spans="1:33" ht="21" x14ac:dyDescent="0.15">
      <c r="B777" s="77"/>
      <c r="F777" s="94" t="s">
        <v>4</v>
      </c>
      <c r="G777" s="94" t="s">
        <v>184</v>
      </c>
      <c r="H777" s="99" t="s">
        <v>186</v>
      </c>
      <c r="I777" s="102" t="s">
        <v>4</v>
      </c>
      <c r="J777" s="94" t="s">
        <v>184</v>
      </c>
      <c r="K777" s="94" t="s">
        <v>186</v>
      </c>
      <c r="V777" s="62"/>
      <c r="W777" s="45"/>
      <c r="X777" s="45"/>
      <c r="Y777" s="45"/>
      <c r="Z777" s="45"/>
      <c r="AA777" s="45"/>
      <c r="AB777" s="45"/>
      <c r="AC777" s="108"/>
      <c r="AD777" s="108"/>
      <c r="AE777" s="108"/>
      <c r="AF777" s="108"/>
      <c r="AG777" s="108"/>
    </row>
    <row r="778" spans="1:33" ht="15" customHeight="1" x14ac:dyDescent="0.15">
      <c r="B778" s="35"/>
      <c r="C778" s="88"/>
      <c r="D778" s="88"/>
      <c r="E778" s="36"/>
      <c r="F778" s="37"/>
      <c r="G778" s="37"/>
      <c r="H778" s="66"/>
      <c r="I778" s="104">
        <f>F$724</f>
        <v>1790</v>
      </c>
      <c r="J778" s="2">
        <f>G$724</f>
        <v>835</v>
      </c>
      <c r="K778" s="2">
        <f>H$724</f>
        <v>955</v>
      </c>
      <c r="L778" s="89"/>
      <c r="V778" s="62"/>
      <c r="W778" s="45"/>
      <c r="X778" s="45"/>
      <c r="Y778" s="45"/>
      <c r="Z778" s="45"/>
      <c r="AA778" s="45"/>
      <c r="AB778" s="45"/>
      <c r="AC778" s="108"/>
      <c r="AD778" s="108"/>
      <c r="AE778" s="108"/>
      <c r="AF778" s="108"/>
      <c r="AG778" s="108"/>
    </row>
    <row r="779" spans="1:33" ht="15" customHeight="1" x14ac:dyDescent="0.15">
      <c r="B779" s="34" t="s">
        <v>165</v>
      </c>
      <c r="C779" s="195"/>
      <c r="D779" s="195"/>
      <c r="F779" s="18">
        <v>1142</v>
      </c>
      <c r="G779" s="18">
        <v>475</v>
      </c>
      <c r="H779" s="67">
        <v>667</v>
      </c>
      <c r="I779" s="106">
        <f t="shared" ref="I779:K784" si="410">F779/I$778*100</f>
        <v>63.798882681564251</v>
      </c>
      <c r="J779" s="4">
        <f t="shared" si="410"/>
        <v>56.886227544910184</v>
      </c>
      <c r="K779" s="4">
        <f t="shared" si="410"/>
        <v>69.842931937172764</v>
      </c>
      <c r="L779" s="80"/>
      <c r="V779" s="62"/>
      <c r="W779" s="45"/>
      <c r="X779" s="45"/>
      <c r="Y779" s="45"/>
      <c r="Z779" s="45"/>
      <c r="AA779" s="45"/>
      <c r="AB779" s="45"/>
      <c r="AC779" s="108"/>
      <c r="AD779" s="108"/>
      <c r="AE779" s="108"/>
      <c r="AF779" s="108"/>
      <c r="AG779" s="108"/>
    </row>
    <row r="780" spans="1:33" ht="15" customHeight="1" x14ac:dyDescent="0.15">
      <c r="B780" s="34" t="s">
        <v>525</v>
      </c>
      <c r="C780" s="195"/>
      <c r="D780" s="195"/>
      <c r="F780" s="18">
        <v>178</v>
      </c>
      <c r="G780" s="18">
        <v>102</v>
      </c>
      <c r="H780" s="67">
        <v>76</v>
      </c>
      <c r="I780" s="106">
        <f t="shared" si="410"/>
        <v>9.9441340782122918</v>
      </c>
      <c r="J780" s="4">
        <f t="shared" si="410"/>
        <v>12.215568862275449</v>
      </c>
      <c r="K780" s="4">
        <f t="shared" si="410"/>
        <v>7.9581151832460728</v>
      </c>
      <c r="L780" s="80"/>
      <c r="V780" s="62"/>
      <c r="W780" s="45"/>
      <c r="X780" s="45"/>
      <c r="Y780" s="45"/>
      <c r="Z780" s="45"/>
      <c r="AA780" s="45"/>
      <c r="AB780" s="45"/>
      <c r="AC780" s="108"/>
      <c r="AD780" s="108"/>
      <c r="AE780" s="108"/>
      <c r="AF780" s="108"/>
      <c r="AG780" s="108"/>
    </row>
    <row r="781" spans="1:33" ht="15" customHeight="1" x14ac:dyDescent="0.15">
      <c r="B781" s="34" t="s">
        <v>526</v>
      </c>
      <c r="C781" s="195"/>
      <c r="D781" s="195"/>
      <c r="F781" s="18">
        <v>66</v>
      </c>
      <c r="G781" s="18">
        <v>32</v>
      </c>
      <c r="H781" s="67">
        <v>34</v>
      </c>
      <c r="I781" s="106">
        <f t="shared" si="410"/>
        <v>3.6871508379888271</v>
      </c>
      <c r="J781" s="4">
        <f t="shared" si="410"/>
        <v>3.8323353293413174</v>
      </c>
      <c r="K781" s="4">
        <f t="shared" si="410"/>
        <v>3.5602094240837698</v>
      </c>
      <c r="L781" s="80"/>
      <c r="V781" s="62"/>
      <c r="W781" s="45"/>
      <c r="X781" s="45"/>
      <c r="Y781" s="45"/>
      <c r="Z781" s="45"/>
      <c r="AA781" s="45"/>
      <c r="AB781" s="45"/>
      <c r="AC781" s="108"/>
      <c r="AD781" s="108"/>
      <c r="AE781" s="108"/>
      <c r="AF781" s="108"/>
      <c r="AG781" s="108"/>
    </row>
    <row r="782" spans="1:33" ht="15" customHeight="1" x14ac:dyDescent="0.15">
      <c r="B782" s="34" t="s">
        <v>569</v>
      </c>
      <c r="C782" s="195"/>
      <c r="D782" s="195"/>
      <c r="F782" s="18">
        <v>59</v>
      </c>
      <c r="G782" s="18">
        <v>32</v>
      </c>
      <c r="H782" s="67">
        <v>27</v>
      </c>
      <c r="I782" s="106">
        <f t="shared" si="410"/>
        <v>3.2960893854748603</v>
      </c>
      <c r="J782" s="4">
        <f t="shared" si="410"/>
        <v>3.8323353293413174</v>
      </c>
      <c r="K782" s="4">
        <f t="shared" si="410"/>
        <v>2.8272251308900525</v>
      </c>
      <c r="L782" s="80"/>
      <c r="V782" s="62"/>
      <c r="W782" s="45"/>
      <c r="X782" s="45"/>
      <c r="Y782" s="45"/>
      <c r="Z782" s="45"/>
      <c r="AA782" s="45"/>
      <c r="AB782" s="45"/>
      <c r="AC782" s="108"/>
      <c r="AD782" s="108"/>
      <c r="AE782" s="108"/>
      <c r="AF782" s="108"/>
      <c r="AG782" s="108"/>
    </row>
    <row r="783" spans="1:33" ht="15" customHeight="1" x14ac:dyDescent="0.15">
      <c r="B783" s="34" t="s">
        <v>570</v>
      </c>
      <c r="C783" s="195"/>
      <c r="D783" s="195"/>
      <c r="F783" s="18">
        <v>59</v>
      </c>
      <c r="G783" s="18">
        <v>38</v>
      </c>
      <c r="H783" s="67">
        <v>21</v>
      </c>
      <c r="I783" s="106">
        <f t="shared" si="410"/>
        <v>3.2960893854748603</v>
      </c>
      <c r="J783" s="4">
        <f t="shared" si="410"/>
        <v>4.5508982035928147</v>
      </c>
      <c r="K783" s="4">
        <f t="shared" si="410"/>
        <v>2.1989528795811517</v>
      </c>
      <c r="L783" s="80"/>
      <c r="V783" s="62"/>
      <c r="W783" s="45"/>
      <c r="X783" s="45"/>
      <c r="Y783" s="45"/>
      <c r="Z783" s="45"/>
      <c r="AA783" s="45"/>
      <c r="AB783" s="45"/>
      <c r="AC783" s="108"/>
      <c r="AD783" s="108"/>
      <c r="AE783" s="108"/>
      <c r="AF783" s="108"/>
      <c r="AG783" s="108"/>
    </row>
    <row r="784" spans="1:33" ht="15" customHeight="1" x14ac:dyDescent="0.15">
      <c r="B784" s="35" t="s">
        <v>141</v>
      </c>
      <c r="C784" s="88"/>
      <c r="D784" s="88"/>
      <c r="E784" s="36"/>
      <c r="F784" s="19">
        <v>286</v>
      </c>
      <c r="G784" s="19">
        <v>156</v>
      </c>
      <c r="H784" s="72">
        <v>130</v>
      </c>
      <c r="I784" s="110">
        <f t="shared" si="410"/>
        <v>15.977653631284916</v>
      </c>
      <c r="J784" s="5">
        <f t="shared" si="410"/>
        <v>18.682634730538922</v>
      </c>
      <c r="K784" s="5">
        <f t="shared" si="410"/>
        <v>13.612565445026178</v>
      </c>
      <c r="L784" s="23"/>
      <c r="V784" s="62"/>
      <c r="W784" s="45"/>
      <c r="X784" s="45"/>
      <c r="Y784" s="45"/>
      <c r="Z784" s="45"/>
      <c r="AA784" s="45"/>
      <c r="AB784" s="45"/>
      <c r="AC784" s="108"/>
      <c r="AD784" s="108"/>
      <c r="AE784" s="108"/>
      <c r="AF784" s="108"/>
      <c r="AG784" s="108"/>
    </row>
    <row r="785" spans="1:33" ht="15" customHeight="1" x14ac:dyDescent="0.15">
      <c r="B785" s="38" t="s">
        <v>1</v>
      </c>
      <c r="C785" s="78"/>
      <c r="D785" s="78"/>
      <c r="E785" s="28"/>
      <c r="F785" s="39">
        <f>SUM(F779:F784)</f>
        <v>1790</v>
      </c>
      <c r="G785" s="39">
        <f>SUM(G779:G784)</f>
        <v>835</v>
      </c>
      <c r="H785" s="68">
        <f>SUM(H779:H784)</f>
        <v>955</v>
      </c>
      <c r="I785" s="107">
        <f>IF(SUM(I779:I784)&gt;100,"－",SUM(I779:I784))</f>
        <v>100</v>
      </c>
      <c r="J785" s="6">
        <f>IF(SUM(J779:J784)&gt;100,"－",SUM(J779:J784))</f>
        <v>100</v>
      </c>
      <c r="K785" s="6">
        <f>IF(SUM(K779:K784)&gt;100,"－",SUM(K779:K784))</f>
        <v>100</v>
      </c>
      <c r="L785" s="23"/>
      <c r="V785" s="62"/>
      <c r="W785" s="45"/>
      <c r="X785" s="45"/>
      <c r="Y785" s="45"/>
      <c r="Z785" s="45"/>
      <c r="AA785" s="45"/>
      <c r="AB785" s="45"/>
      <c r="AC785" s="108"/>
      <c r="AD785" s="108"/>
      <c r="AE785" s="108"/>
      <c r="AF785" s="108"/>
      <c r="AG785" s="108"/>
    </row>
    <row r="786" spans="1:33" ht="15" customHeight="1" x14ac:dyDescent="0.15">
      <c r="B786" s="38" t="s">
        <v>430</v>
      </c>
      <c r="C786" s="78"/>
      <c r="D786" s="28"/>
      <c r="E786" s="29"/>
      <c r="F786" s="41">
        <v>0.68816489361702127</v>
      </c>
      <c r="G786" s="71">
        <v>0.96612665684830634</v>
      </c>
      <c r="H786" s="71">
        <v>0.45939393939393941</v>
      </c>
      <c r="I786" s="46"/>
      <c r="V786" s="62"/>
      <c r="W786" s="45"/>
      <c r="X786" s="45"/>
      <c r="Y786" s="45"/>
      <c r="Z786" s="45"/>
      <c r="AA786" s="45"/>
      <c r="AB786" s="45"/>
      <c r="AC786" s="108"/>
      <c r="AD786" s="108"/>
      <c r="AE786" s="108"/>
      <c r="AF786" s="108"/>
      <c r="AG786" s="108"/>
    </row>
    <row r="787" spans="1:33" ht="15" customHeight="1" x14ac:dyDescent="0.15">
      <c r="B787" s="38" t="s">
        <v>431</v>
      </c>
      <c r="C787" s="78"/>
      <c r="D787" s="28"/>
      <c r="E787" s="29"/>
      <c r="F787" s="41">
        <v>2.8591160220994474</v>
      </c>
      <c r="G787" s="71">
        <v>3.215686274509804</v>
      </c>
      <c r="H787" s="71">
        <v>2.3987341772151898</v>
      </c>
      <c r="I787" s="46"/>
      <c r="V787" s="62"/>
      <c r="W787" s="45"/>
      <c r="X787" s="45"/>
      <c r="Y787" s="45"/>
      <c r="Z787" s="45"/>
      <c r="AA787" s="45"/>
      <c r="AB787" s="45"/>
      <c r="AC787" s="108"/>
      <c r="AD787" s="108"/>
      <c r="AE787" s="108"/>
      <c r="AF787" s="108"/>
      <c r="AG787" s="108"/>
    </row>
    <row r="788" spans="1:33" ht="15" customHeight="1" x14ac:dyDescent="0.15">
      <c r="B788" s="38" t="s">
        <v>100</v>
      </c>
      <c r="C788" s="78"/>
      <c r="D788" s="28"/>
      <c r="E788" s="29"/>
      <c r="F788" s="39">
        <v>33</v>
      </c>
      <c r="G788" s="39">
        <v>33</v>
      </c>
      <c r="H788" s="39">
        <v>14</v>
      </c>
      <c r="I788" s="91"/>
      <c r="V788" s="62"/>
      <c r="W788" s="45"/>
      <c r="X788" s="45"/>
      <c r="Y788" s="45"/>
      <c r="Z788" s="45"/>
      <c r="AA788" s="45"/>
      <c r="AB788" s="45"/>
      <c r="AC788" s="108"/>
      <c r="AD788" s="108"/>
      <c r="AE788" s="108"/>
      <c r="AF788" s="108"/>
      <c r="AG788" s="108"/>
    </row>
    <row r="789" spans="1:33" ht="15" customHeight="1" x14ac:dyDescent="0.15">
      <c r="B789" s="62"/>
      <c r="C789" s="45"/>
      <c r="D789" s="45"/>
      <c r="E789" s="45"/>
      <c r="F789" s="108"/>
      <c r="G789" s="108"/>
      <c r="H789" s="108"/>
      <c r="I789" s="108"/>
      <c r="J789" s="108"/>
      <c r="V789" s="62"/>
      <c r="W789" s="45"/>
      <c r="X789" s="45"/>
      <c r="Y789" s="45"/>
      <c r="Z789" s="45"/>
      <c r="AA789" s="45"/>
      <c r="AB789" s="45"/>
      <c r="AC789" s="108"/>
      <c r="AD789" s="108"/>
      <c r="AE789" s="108"/>
      <c r="AF789" s="108"/>
      <c r="AG789" s="108"/>
    </row>
    <row r="790" spans="1:33" ht="15" customHeight="1" x14ac:dyDescent="0.15">
      <c r="A790" s="1" t="s">
        <v>671</v>
      </c>
      <c r="B790" s="22"/>
      <c r="C790" s="1"/>
      <c r="D790" s="1"/>
      <c r="E790" s="1"/>
      <c r="G790" s="1"/>
      <c r="V790" s="62"/>
      <c r="W790" s="45"/>
      <c r="X790" s="45"/>
      <c r="Y790" s="45"/>
      <c r="Z790" s="45"/>
      <c r="AA790" s="45"/>
      <c r="AB790" s="45"/>
      <c r="AC790" s="108"/>
      <c r="AD790" s="108"/>
      <c r="AE790" s="108"/>
      <c r="AF790" s="108"/>
      <c r="AG790" s="108"/>
    </row>
    <row r="791" spans="1:33" ht="15" customHeight="1" x14ac:dyDescent="0.15">
      <c r="B791" s="64"/>
      <c r="C791" s="33"/>
      <c r="D791" s="33"/>
      <c r="E791" s="33"/>
      <c r="F791" s="79"/>
      <c r="G791" s="83" t="s">
        <v>2</v>
      </c>
      <c r="H791" s="86"/>
      <c r="I791" s="103"/>
      <c r="J791" s="83" t="s">
        <v>3</v>
      </c>
      <c r="K791" s="84"/>
      <c r="V791" s="62"/>
      <c r="W791" s="45"/>
      <c r="X791" s="45"/>
      <c r="Y791" s="45"/>
      <c r="Z791" s="45"/>
      <c r="AA791" s="45"/>
      <c r="AB791" s="45"/>
      <c r="AC791" s="108"/>
      <c r="AD791" s="108"/>
      <c r="AE791" s="108"/>
      <c r="AF791" s="108"/>
      <c r="AG791" s="108"/>
    </row>
    <row r="792" spans="1:33" ht="21" x14ac:dyDescent="0.15">
      <c r="B792" s="77"/>
      <c r="F792" s="94" t="s">
        <v>4</v>
      </c>
      <c r="G792" s="94" t="s">
        <v>184</v>
      </c>
      <c r="H792" s="99" t="s">
        <v>186</v>
      </c>
      <c r="I792" s="102" t="s">
        <v>4</v>
      </c>
      <c r="J792" s="94" t="s">
        <v>184</v>
      </c>
      <c r="K792" s="94" t="s">
        <v>186</v>
      </c>
      <c r="V792" s="62"/>
      <c r="W792" s="45"/>
      <c r="X792" s="45"/>
      <c r="Y792" s="45"/>
      <c r="Z792" s="45"/>
      <c r="AA792" s="45"/>
      <c r="AB792" s="45"/>
      <c r="AC792" s="108"/>
      <c r="AD792" s="108"/>
      <c r="AE792" s="108"/>
      <c r="AF792" s="108"/>
      <c r="AG792" s="108"/>
    </row>
    <row r="793" spans="1:33" ht="15" customHeight="1" x14ac:dyDescent="0.15">
      <c r="B793" s="35"/>
      <c r="C793" s="88"/>
      <c r="D793" s="88"/>
      <c r="E793" s="36"/>
      <c r="F793" s="37"/>
      <c r="G793" s="37"/>
      <c r="H793" s="66"/>
      <c r="I793" s="104">
        <f>F$724</f>
        <v>1790</v>
      </c>
      <c r="J793" s="2">
        <f>G$724</f>
        <v>835</v>
      </c>
      <c r="K793" s="2">
        <f>H$724</f>
        <v>955</v>
      </c>
      <c r="L793" s="89"/>
      <c r="V793" s="62"/>
      <c r="W793" s="45"/>
      <c r="X793" s="45"/>
      <c r="Y793" s="45"/>
      <c r="Z793" s="45"/>
      <c r="AA793" s="45"/>
      <c r="AB793" s="45"/>
      <c r="AC793" s="108"/>
      <c r="AD793" s="108"/>
      <c r="AE793" s="108"/>
      <c r="AF793" s="108"/>
      <c r="AG793" s="108"/>
    </row>
    <row r="794" spans="1:33" ht="15" customHeight="1" x14ac:dyDescent="0.15">
      <c r="B794" s="34" t="s">
        <v>165</v>
      </c>
      <c r="C794" s="195"/>
      <c r="D794" s="195"/>
      <c r="F794" s="18">
        <v>1145</v>
      </c>
      <c r="G794" s="18">
        <v>477</v>
      </c>
      <c r="H794" s="67">
        <v>668</v>
      </c>
      <c r="I794" s="106">
        <f t="shared" ref="I794:K799" si="411">F794/I$793*100</f>
        <v>63.966480446927378</v>
      </c>
      <c r="J794" s="4">
        <f t="shared" si="411"/>
        <v>57.125748502994014</v>
      </c>
      <c r="K794" s="4">
        <f t="shared" si="411"/>
        <v>69.947643979057588</v>
      </c>
      <c r="L794" s="80"/>
      <c r="V794" s="62"/>
      <c r="W794" s="45"/>
      <c r="X794" s="45"/>
      <c r="Y794" s="45"/>
      <c r="Z794" s="45"/>
      <c r="AA794" s="45"/>
      <c r="AB794" s="45"/>
      <c r="AC794" s="108"/>
      <c r="AD794" s="108"/>
      <c r="AE794" s="108"/>
      <c r="AF794" s="108"/>
      <c r="AG794" s="108"/>
    </row>
    <row r="795" spans="1:33" ht="15" customHeight="1" x14ac:dyDescent="0.15">
      <c r="B795" s="34" t="s">
        <v>66</v>
      </c>
      <c r="C795" s="195"/>
      <c r="D795" s="195"/>
      <c r="F795" s="18">
        <v>144</v>
      </c>
      <c r="G795" s="18">
        <v>78</v>
      </c>
      <c r="H795" s="67">
        <v>66</v>
      </c>
      <c r="I795" s="106">
        <f t="shared" si="411"/>
        <v>8.044692737430168</v>
      </c>
      <c r="J795" s="4">
        <f t="shared" si="411"/>
        <v>9.341317365269461</v>
      </c>
      <c r="K795" s="4">
        <f t="shared" si="411"/>
        <v>6.9109947643979055</v>
      </c>
      <c r="L795" s="80"/>
      <c r="V795" s="62"/>
      <c r="W795" s="45"/>
      <c r="X795" s="45"/>
      <c r="Y795" s="45"/>
      <c r="Z795" s="45"/>
      <c r="AA795" s="45"/>
      <c r="AB795" s="45"/>
      <c r="AC795" s="108"/>
      <c r="AD795" s="108"/>
      <c r="AE795" s="108"/>
      <c r="AF795" s="108"/>
      <c r="AG795" s="108"/>
    </row>
    <row r="796" spans="1:33" ht="15" customHeight="1" x14ac:dyDescent="0.15">
      <c r="B796" s="34" t="s">
        <v>73</v>
      </c>
      <c r="C796" s="195"/>
      <c r="D796" s="195"/>
      <c r="F796" s="18">
        <v>29</v>
      </c>
      <c r="G796" s="18">
        <v>13</v>
      </c>
      <c r="H796" s="67">
        <v>16</v>
      </c>
      <c r="I796" s="106">
        <f t="shared" si="411"/>
        <v>1.6201117318435754</v>
      </c>
      <c r="J796" s="4">
        <f t="shared" si="411"/>
        <v>1.5568862275449102</v>
      </c>
      <c r="K796" s="4">
        <f t="shared" si="411"/>
        <v>1.6753926701570683</v>
      </c>
      <c r="L796" s="80"/>
      <c r="V796" s="62"/>
      <c r="W796" s="45"/>
      <c r="X796" s="45"/>
      <c r="Y796" s="45"/>
      <c r="Z796" s="45"/>
      <c r="AA796" s="45"/>
      <c r="AB796" s="45"/>
      <c r="AC796" s="108"/>
      <c r="AD796" s="108"/>
      <c r="AE796" s="108"/>
      <c r="AF796" s="108"/>
      <c r="AG796" s="108"/>
    </row>
    <row r="797" spans="1:33" ht="15" customHeight="1" x14ac:dyDescent="0.15">
      <c r="B797" s="34" t="s">
        <v>616</v>
      </c>
      <c r="C797" s="195"/>
      <c r="D797" s="195"/>
      <c r="F797" s="18">
        <v>30</v>
      </c>
      <c r="G797" s="18">
        <v>15</v>
      </c>
      <c r="H797" s="67">
        <v>15</v>
      </c>
      <c r="I797" s="106">
        <f t="shared" si="411"/>
        <v>1.6759776536312849</v>
      </c>
      <c r="J797" s="4">
        <f t="shared" si="411"/>
        <v>1.7964071856287425</v>
      </c>
      <c r="K797" s="4">
        <f t="shared" si="411"/>
        <v>1.5706806282722512</v>
      </c>
      <c r="L797" s="80"/>
      <c r="V797" s="62"/>
      <c r="W797" s="45"/>
      <c r="X797" s="45"/>
      <c r="Y797" s="45"/>
      <c r="Z797" s="45"/>
      <c r="AA797" s="45"/>
      <c r="AB797" s="45"/>
      <c r="AC797" s="108"/>
      <c r="AD797" s="108"/>
      <c r="AE797" s="108"/>
      <c r="AF797" s="108"/>
      <c r="AG797" s="108"/>
    </row>
    <row r="798" spans="1:33" ht="15" customHeight="1" x14ac:dyDescent="0.15">
      <c r="B798" s="34" t="s">
        <v>570</v>
      </c>
      <c r="C798" s="195"/>
      <c r="D798" s="195"/>
      <c r="F798" s="18">
        <v>22</v>
      </c>
      <c r="G798" s="18">
        <v>14</v>
      </c>
      <c r="H798" s="67">
        <v>8</v>
      </c>
      <c r="I798" s="106">
        <f t="shared" si="411"/>
        <v>1.2290502793296088</v>
      </c>
      <c r="J798" s="4">
        <f t="shared" si="411"/>
        <v>1.6766467065868262</v>
      </c>
      <c r="K798" s="4">
        <f t="shared" si="411"/>
        <v>0.83769633507853414</v>
      </c>
      <c r="L798" s="80"/>
      <c r="V798" s="62"/>
      <c r="W798" s="45"/>
      <c r="X798" s="45"/>
      <c r="Y798" s="45"/>
      <c r="Z798" s="45"/>
      <c r="AA798" s="45"/>
      <c r="AB798" s="45"/>
      <c r="AC798" s="108"/>
      <c r="AD798" s="108"/>
      <c r="AE798" s="108"/>
      <c r="AF798" s="108"/>
      <c r="AG798" s="108"/>
    </row>
    <row r="799" spans="1:33" ht="15" customHeight="1" x14ac:dyDescent="0.15">
      <c r="B799" s="35" t="s">
        <v>141</v>
      </c>
      <c r="C799" s="88"/>
      <c r="D799" s="88"/>
      <c r="E799" s="36"/>
      <c r="F799" s="19">
        <v>420</v>
      </c>
      <c r="G799" s="19">
        <v>238</v>
      </c>
      <c r="H799" s="72">
        <v>182</v>
      </c>
      <c r="I799" s="110">
        <f t="shared" si="411"/>
        <v>23.463687150837988</v>
      </c>
      <c r="J799" s="5">
        <f t="shared" si="411"/>
        <v>28.502994011976046</v>
      </c>
      <c r="K799" s="5">
        <f t="shared" si="411"/>
        <v>19.05759162303665</v>
      </c>
      <c r="L799" s="23"/>
      <c r="V799" s="62"/>
      <c r="W799" s="45"/>
      <c r="X799" s="45"/>
      <c r="Y799" s="45"/>
      <c r="Z799" s="45"/>
      <c r="AA799" s="45"/>
      <c r="AB799" s="45"/>
      <c r="AC799" s="108"/>
      <c r="AD799" s="108"/>
      <c r="AE799" s="108"/>
      <c r="AF799" s="108"/>
      <c r="AG799" s="108"/>
    </row>
    <row r="800" spans="1:33" ht="15" customHeight="1" x14ac:dyDescent="0.15">
      <c r="B800" s="38" t="s">
        <v>1</v>
      </c>
      <c r="C800" s="78"/>
      <c r="D800" s="78"/>
      <c r="E800" s="28"/>
      <c r="F800" s="39">
        <f>SUM(F794:F799)</f>
        <v>1790</v>
      </c>
      <c r="G800" s="39">
        <f>SUM(G794:G799)</f>
        <v>835</v>
      </c>
      <c r="H800" s="68">
        <f>SUM(H794:H799)</f>
        <v>955</v>
      </c>
      <c r="I800" s="107">
        <f>IF(SUM(I794:I799)&gt;100,"－",SUM(I794:I799))</f>
        <v>100</v>
      </c>
      <c r="J800" s="6">
        <f>IF(SUM(J794:J799)&gt;100,"－",SUM(J794:J799))</f>
        <v>99.999999999999986</v>
      </c>
      <c r="K800" s="6">
        <f>IF(SUM(K794:K799)&gt;100,"－",SUM(K794:K799))</f>
        <v>100</v>
      </c>
      <c r="L800" s="23"/>
      <c r="V800" s="62"/>
      <c r="W800" s="45"/>
      <c r="X800" s="45"/>
      <c r="Y800" s="45"/>
      <c r="Z800" s="45"/>
      <c r="AA800" s="45"/>
      <c r="AB800" s="45"/>
      <c r="AC800" s="108"/>
      <c r="AD800" s="108"/>
      <c r="AE800" s="108"/>
      <c r="AF800" s="108"/>
      <c r="AG800" s="108"/>
    </row>
    <row r="801" spans="1:33" ht="15" customHeight="1" x14ac:dyDescent="0.15">
      <c r="B801" s="38" t="s">
        <v>430</v>
      </c>
      <c r="C801" s="78"/>
      <c r="D801" s="28"/>
      <c r="E801" s="29"/>
      <c r="F801" s="41">
        <v>0.34784671532846723</v>
      </c>
      <c r="G801" s="71">
        <v>0.47123953098827476</v>
      </c>
      <c r="H801" s="71">
        <v>0.25254851228978009</v>
      </c>
      <c r="I801" s="46"/>
      <c r="V801" s="62"/>
      <c r="W801" s="45"/>
      <c r="X801" s="45"/>
      <c r="Y801" s="45"/>
      <c r="Z801" s="45"/>
      <c r="AA801" s="45"/>
      <c r="AB801" s="45"/>
      <c r="AC801" s="108"/>
      <c r="AD801" s="108"/>
      <c r="AE801" s="108"/>
      <c r="AF801" s="108"/>
      <c r="AG801" s="108"/>
    </row>
    <row r="802" spans="1:33" ht="15" customHeight="1" x14ac:dyDescent="0.15">
      <c r="B802" s="38" t="s">
        <v>431</v>
      </c>
      <c r="C802" s="78"/>
      <c r="D802" s="28"/>
      <c r="E802" s="29"/>
      <c r="F802" s="41">
        <v>2.1180000000000008</v>
      </c>
      <c r="G802" s="71">
        <v>2.344416666666667</v>
      </c>
      <c r="H802" s="71">
        <v>1.8592380952380951</v>
      </c>
      <c r="I802" s="46"/>
      <c r="V802" s="62"/>
      <c r="W802" s="45"/>
      <c r="X802" s="45"/>
      <c r="Y802" s="45"/>
      <c r="Z802" s="45"/>
      <c r="AA802" s="45"/>
      <c r="AB802" s="45"/>
      <c r="AC802" s="108"/>
      <c r="AD802" s="108"/>
      <c r="AE802" s="108"/>
      <c r="AF802" s="108"/>
      <c r="AG802" s="108"/>
    </row>
    <row r="803" spans="1:33" ht="15" customHeight="1" x14ac:dyDescent="0.15">
      <c r="B803" s="38" t="s">
        <v>100</v>
      </c>
      <c r="C803" s="78"/>
      <c r="D803" s="28"/>
      <c r="E803" s="29"/>
      <c r="F803" s="39">
        <v>17</v>
      </c>
      <c r="G803" s="39">
        <v>17</v>
      </c>
      <c r="H803" s="39">
        <v>10.6</v>
      </c>
      <c r="I803" s="91"/>
      <c r="V803" s="62"/>
      <c r="W803" s="45"/>
      <c r="X803" s="45"/>
      <c r="Y803" s="45"/>
      <c r="Z803" s="45"/>
      <c r="AA803" s="45"/>
      <c r="AB803" s="45"/>
      <c r="AC803" s="108"/>
      <c r="AD803" s="108"/>
      <c r="AE803" s="108"/>
      <c r="AF803" s="108"/>
      <c r="AG803" s="108"/>
    </row>
    <row r="804" spans="1:33" ht="15" customHeight="1" x14ac:dyDescent="0.15">
      <c r="B804" s="62"/>
      <c r="C804" s="45"/>
      <c r="D804" s="45"/>
      <c r="E804" s="45"/>
      <c r="F804" s="108"/>
      <c r="G804" s="108"/>
      <c r="H804" s="108"/>
      <c r="I804" s="108"/>
      <c r="J804" s="108"/>
      <c r="V804" s="62"/>
      <c r="W804" s="45"/>
      <c r="X804" s="45"/>
      <c r="Y804" s="45"/>
      <c r="Z804" s="45"/>
      <c r="AA804" s="45"/>
      <c r="AB804" s="45"/>
      <c r="AC804" s="108"/>
      <c r="AD804" s="108"/>
      <c r="AE804" s="108"/>
      <c r="AF804" s="108"/>
      <c r="AG804" s="108"/>
    </row>
    <row r="805" spans="1:33" ht="15" customHeight="1" x14ac:dyDescent="0.15">
      <c r="A805" s="73" t="s">
        <v>672</v>
      </c>
      <c r="B805" s="62"/>
      <c r="C805" s="45"/>
      <c r="D805" s="45"/>
      <c r="E805" s="45"/>
      <c r="F805" s="108"/>
      <c r="G805" s="108"/>
      <c r="H805" s="108"/>
      <c r="I805" s="108"/>
      <c r="J805" s="108"/>
      <c r="V805" s="62"/>
      <c r="W805" s="45"/>
      <c r="X805" s="45"/>
      <c r="Y805" s="45"/>
      <c r="Z805" s="45"/>
      <c r="AA805" s="45"/>
      <c r="AB805" s="45"/>
      <c r="AC805" s="108"/>
      <c r="AD805" s="108"/>
      <c r="AE805" s="108"/>
      <c r="AF805" s="108"/>
      <c r="AG805" s="108"/>
    </row>
    <row r="806" spans="1:33" ht="15" customHeight="1" x14ac:dyDescent="0.15">
      <c r="A806" s="1" t="s">
        <v>673</v>
      </c>
      <c r="B806" s="22"/>
      <c r="C806" s="1"/>
      <c r="D806" s="1"/>
      <c r="E806" s="1"/>
      <c r="G806" s="1"/>
      <c r="V806" s="62"/>
      <c r="W806" s="45"/>
      <c r="X806" s="45"/>
      <c r="Y806" s="45"/>
      <c r="Z806" s="45"/>
      <c r="AA806" s="45"/>
      <c r="AB806" s="45"/>
      <c r="AC806" s="108"/>
      <c r="AD806" s="108"/>
      <c r="AE806" s="108"/>
      <c r="AF806" s="108"/>
      <c r="AG806" s="108"/>
    </row>
    <row r="807" spans="1:33" ht="15" customHeight="1" x14ac:dyDescent="0.15">
      <c r="B807" s="64"/>
      <c r="C807" s="33"/>
      <c r="D807" s="33"/>
      <c r="E807" s="33"/>
      <c r="F807" s="79"/>
      <c r="G807" s="83" t="s">
        <v>2</v>
      </c>
      <c r="H807" s="86"/>
      <c r="I807" s="103"/>
      <c r="J807" s="83" t="s">
        <v>3</v>
      </c>
      <c r="K807" s="84"/>
      <c r="V807" s="62"/>
      <c r="W807" s="45"/>
      <c r="X807" s="45"/>
      <c r="Y807" s="45"/>
      <c r="Z807" s="45"/>
      <c r="AA807" s="45"/>
      <c r="AB807" s="45"/>
      <c r="AC807" s="108"/>
      <c r="AD807" s="108"/>
      <c r="AE807" s="108"/>
      <c r="AF807" s="108"/>
      <c r="AG807" s="108"/>
    </row>
    <row r="808" spans="1:33" ht="21" x14ac:dyDescent="0.15">
      <c r="B808" s="77"/>
      <c r="F808" s="94" t="s">
        <v>4</v>
      </c>
      <c r="G808" s="94" t="s">
        <v>184</v>
      </c>
      <c r="H808" s="99" t="s">
        <v>186</v>
      </c>
      <c r="I808" s="102" t="s">
        <v>4</v>
      </c>
      <c r="J808" s="94" t="s">
        <v>184</v>
      </c>
      <c r="K808" s="94" t="s">
        <v>186</v>
      </c>
      <c r="V808" s="62"/>
      <c r="W808" s="45"/>
      <c r="X808" s="45"/>
      <c r="Y808" s="45"/>
      <c r="Z808" s="45"/>
      <c r="AA808" s="45"/>
      <c r="AB808" s="45"/>
      <c r="AC808" s="108"/>
      <c r="AD808" s="108"/>
      <c r="AE808" s="108"/>
      <c r="AF808" s="108"/>
      <c r="AG808" s="108"/>
    </row>
    <row r="809" spans="1:33" ht="15" customHeight="1" x14ac:dyDescent="0.15">
      <c r="B809" s="35"/>
      <c r="C809" s="88"/>
      <c r="D809" s="88"/>
      <c r="E809" s="36"/>
      <c r="F809" s="37"/>
      <c r="G809" s="37"/>
      <c r="H809" s="66"/>
      <c r="I809" s="104">
        <f>F$816</f>
        <v>1711</v>
      </c>
      <c r="J809" s="2">
        <f>G$816</f>
        <v>804</v>
      </c>
      <c r="K809" s="2">
        <f>H$816</f>
        <v>907</v>
      </c>
      <c r="L809" s="89"/>
      <c r="V809" s="62"/>
      <c r="W809" s="45"/>
      <c r="X809" s="45"/>
      <c r="Y809" s="45"/>
      <c r="Z809" s="45"/>
      <c r="AA809" s="45"/>
      <c r="AB809" s="45"/>
      <c r="AC809" s="108"/>
      <c r="AD809" s="108"/>
      <c r="AE809" s="108"/>
      <c r="AF809" s="108"/>
      <c r="AG809" s="108"/>
    </row>
    <row r="810" spans="1:33" ht="15" customHeight="1" x14ac:dyDescent="0.15">
      <c r="B810" s="34" t="s">
        <v>130</v>
      </c>
      <c r="C810" s="195"/>
      <c r="D810" s="195"/>
      <c r="F810" s="18">
        <v>129</v>
      </c>
      <c r="G810" s="18">
        <v>61</v>
      </c>
      <c r="H810" s="67">
        <v>68</v>
      </c>
      <c r="I810" s="106">
        <f t="shared" ref="I810:K815" si="412">F810/I$809*100</f>
        <v>7.5394506136762125</v>
      </c>
      <c r="J810" s="4">
        <f t="shared" si="412"/>
        <v>7.5870646766169152</v>
      </c>
      <c r="K810" s="4">
        <f t="shared" si="412"/>
        <v>7.4972436604189632</v>
      </c>
      <c r="L810" s="80"/>
      <c r="V810" s="62"/>
      <c r="W810" s="45"/>
      <c r="X810" s="45"/>
      <c r="Y810" s="45"/>
      <c r="Z810" s="45"/>
      <c r="AA810" s="45"/>
      <c r="AB810" s="45"/>
      <c r="AC810" s="108"/>
      <c r="AD810" s="108"/>
      <c r="AE810" s="108"/>
      <c r="AF810" s="108"/>
      <c r="AG810" s="108"/>
    </row>
    <row r="811" spans="1:33" ht="15" customHeight="1" x14ac:dyDescent="0.15">
      <c r="B811" s="34" t="s">
        <v>131</v>
      </c>
      <c r="C811" s="195"/>
      <c r="D811" s="195"/>
      <c r="F811" s="18">
        <v>255</v>
      </c>
      <c r="G811" s="18">
        <v>128</v>
      </c>
      <c r="H811" s="67">
        <v>127</v>
      </c>
      <c r="I811" s="106">
        <f t="shared" si="412"/>
        <v>14.903565166569258</v>
      </c>
      <c r="J811" s="4">
        <f t="shared" si="412"/>
        <v>15.920398009950249</v>
      </c>
      <c r="K811" s="4">
        <f t="shared" si="412"/>
        <v>14.002205071664827</v>
      </c>
      <c r="L811" s="80"/>
      <c r="V811" s="62"/>
      <c r="W811" s="45"/>
      <c r="X811" s="45"/>
      <c r="Y811" s="45"/>
      <c r="Z811" s="45"/>
      <c r="AA811" s="45"/>
      <c r="AB811" s="45"/>
      <c r="AC811" s="108"/>
      <c r="AD811" s="108"/>
      <c r="AE811" s="108"/>
      <c r="AF811" s="108"/>
      <c r="AG811" s="108"/>
    </row>
    <row r="812" spans="1:33" ht="15" customHeight="1" x14ac:dyDescent="0.15">
      <c r="B812" s="34" t="s">
        <v>181</v>
      </c>
      <c r="C812" s="195"/>
      <c r="D812" s="195"/>
      <c r="F812" s="18">
        <v>420</v>
      </c>
      <c r="G812" s="18">
        <v>189</v>
      </c>
      <c r="H812" s="67">
        <v>231</v>
      </c>
      <c r="I812" s="106">
        <f t="shared" si="412"/>
        <v>24.547048509643481</v>
      </c>
      <c r="J812" s="4">
        <f t="shared" si="412"/>
        <v>23.507462686567166</v>
      </c>
      <c r="K812" s="4">
        <f t="shared" si="412"/>
        <v>25.468577728776186</v>
      </c>
      <c r="L812" s="80"/>
      <c r="V812" s="62"/>
      <c r="W812" s="45"/>
      <c r="X812" s="45"/>
      <c r="Y812" s="45"/>
      <c r="Z812" s="45"/>
      <c r="AA812" s="45"/>
      <c r="AB812" s="45"/>
      <c r="AC812" s="108"/>
      <c r="AD812" s="108"/>
      <c r="AE812" s="108"/>
      <c r="AF812" s="108"/>
      <c r="AG812" s="108"/>
    </row>
    <row r="813" spans="1:33" ht="15" customHeight="1" x14ac:dyDescent="0.15">
      <c r="B813" s="34" t="s">
        <v>182</v>
      </c>
      <c r="C813" s="195"/>
      <c r="D813" s="195"/>
      <c r="F813" s="18">
        <v>359</v>
      </c>
      <c r="G813" s="18">
        <v>154</v>
      </c>
      <c r="H813" s="67">
        <v>205</v>
      </c>
      <c r="I813" s="106">
        <f t="shared" si="412"/>
        <v>20.981881940385737</v>
      </c>
      <c r="J813" s="4">
        <f t="shared" si="412"/>
        <v>19.154228855721392</v>
      </c>
      <c r="K813" s="4">
        <f t="shared" si="412"/>
        <v>22.601984564498345</v>
      </c>
      <c r="L813" s="80"/>
      <c r="V813" s="62"/>
      <c r="W813" s="45"/>
      <c r="X813" s="45"/>
      <c r="Y813" s="45"/>
      <c r="Z813" s="45"/>
      <c r="AA813" s="45"/>
      <c r="AB813" s="45"/>
      <c r="AC813" s="108"/>
      <c r="AD813" s="108"/>
      <c r="AE813" s="108"/>
      <c r="AF813" s="108"/>
      <c r="AG813" s="108"/>
    </row>
    <row r="814" spans="1:33" ht="15" customHeight="1" x14ac:dyDescent="0.15">
      <c r="B814" s="34" t="s">
        <v>139</v>
      </c>
      <c r="C814" s="195"/>
      <c r="D814" s="195"/>
      <c r="F814" s="18">
        <v>333</v>
      </c>
      <c r="G814" s="18">
        <v>147</v>
      </c>
      <c r="H814" s="67">
        <v>186</v>
      </c>
      <c r="I814" s="106">
        <f t="shared" si="412"/>
        <v>19.46230274693162</v>
      </c>
      <c r="J814" s="4">
        <f t="shared" si="412"/>
        <v>18.28358208955224</v>
      </c>
      <c r="K814" s="4">
        <f t="shared" si="412"/>
        <v>20.507166482910694</v>
      </c>
      <c r="L814" s="80"/>
      <c r="V814" s="62"/>
      <c r="W814" s="45"/>
      <c r="X814" s="45"/>
      <c r="Y814" s="45"/>
      <c r="Z814" s="45"/>
      <c r="AA814" s="45"/>
      <c r="AB814" s="45"/>
      <c r="AC814" s="108"/>
      <c r="AD814" s="108"/>
      <c r="AE814" s="108"/>
      <c r="AF814" s="108"/>
      <c r="AG814" s="108"/>
    </row>
    <row r="815" spans="1:33" ht="15" customHeight="1" x14ac:dyDescent="0.15">
      <c r="B815" s="35" t="s">
        <v>141</v>
      </c>
      <c r="C815" s="88"/>
      <c r="D815" s="88"/>
      <c r="E815" s="36"/>
      <c r="F815" s="19">
        <v>215</v>
      </c>
      <c r="G815" s="19">
        <v>125</v>
      </c>
      <c r="H815" s="72">
        <v>90</v>
      </c>
      <c r="I815" s="110">
        <f t="shared" si="412"/>
        <v>12.565751022793689</v>
      </c>
      <c r="J815" s="5">
        <f t="shared" si="412"/>
        <v>15.547263681592039</v>
      </c>
      <c r="K815" s="5">
        <f t="shared" si="412"/>
        <v>9.9228224917309813</v>
      </c>
      <c r="L815" s="23"/>
      <c r="V815" s="62"/>
      <c r="W815" s="45"/>
      <c r="X815" s="45"/>
      <c r="Y815" s="45"/>
      <c r="Z815" s="45"/>
      <c r="AA815" s="45"/>
      <c r="AB815" s="45"/>
      <c r="AC815" s="108"/>
      <c r="AD815" s="108"/>
      <c r="AE815" s="108"/>
      <c r="AF815" s="108"/>
      <c r="AG815" s="108"/>
    </row>
    <row r="816" spans="1:33" ht="15" customHeight="1" x14ac:dyDescent="0.15">
      <c r="B816" s="38" t="s">
        <v>1</v>
      </c>
      <c r="C816" s="78"/>
      <c r="D816" s="78"/>
      <c r="E816" s="28"/>
      <c r="F816" s="39">
        <f>SUM(F810:F815)</f>
        <v>1711</v>
      </c>
      <c r="G816" s="39">
        <f>SUM(G810:G815)</f>
        <v>804</v>
      </c>
      <c r="H816" s="68">
        <f>SUM(H810:H815)</f>
        <v>907</v>
      </c>
      <c r="I816" s="107">
        <f>IF(SUM(I810:I815)&gt;100,"－",SUM(I810:I815))</f>
        <v>99.999999999999986</v>
      </c>
      <c r="J816" s="6">
        <f>IF(SUM(J810:J815)&gt;100,"－",SUM(J810:J815))</f>
        <v>100</v>
      </c>
      <c r="K816" s="6">
        <f>IF(SUM(K810:K815)&gt;100,"－",SUM(K810:K815))</f>
        <v>100</v>
      </c>
      <c r="L816" s="23"/>
      <c r="V816" s="62"/>
      <c r="W816" s="45"/>
      <c r="X816" s="45"/>
      <c r="Y816" s="45"/>
      <c r="Z816" s="45"/>
      <c r="AA816" s="45"/>
      <c r="AB816" s="45"/>
      <c r="AC816" s="108"/>
      <c r="AD816" s="108"/>
      <c r="AE816" s="108"/>
      <c r="AF816" s="108"/>
      <c r="AG816" s="108"/>
    </row>
    <row r="817" spans="1:33" ht="15" customHeight="1" x14ac:dyDescent="0.15">
      <c r="B817" s="38" t="s">
        <v>83</v>
      </c>
      <c r="C817" s="78"/>
      <c r="D817" s="28"/>
      <c r="E817" s="29"/>
      <c r="F817" s="41">
        <v>56.755003067597137</v>
      </c>
      <c r="G817" s="71">
        <v>55.891623016739999</v>
      </c>
      <c r="H817" s="71">
        <v>57.472549033976406</v>
      </c>
      <c r="I817" s="46"/>
      <c r="V817" s="62"/>
      <c r="W817" s="45"/>
      <c r="X817" s="45"/>
      <c r="Y817" s="45"/>
      <c r="Z817" s="45"/>
      <c r="AA817" s="45"/>
      <c r="AB817" s="45"/>
      <c r="AC817" s="108"/>
      <c r="AD817" s="108"/>
      <c r="AE817" s="108"/>
      <c r="AF817" s="108"/>
      <c r="AG817" s="108"/>
    </row>
    <row r="818" spans="1:33" ht="15" customHeight="1" x14ac:dyDescent="0.15">
      <c r="B818" s="62"/>
      <c r="C818" s="45"/>
      <c r="D818" s="45"/>
      <c r="E818" s="45"/>
      <c r="F818" s="108"/>
      <c r="G818" s="108"/>
      <c r="H818" s="108"/>
      <c r="I818" s="108"/>
      <c r="J818" s="108"/>
      <c r="V818" s="62"/>
      <c r="W818" s="45"/>
      <c r="X818" s="45"/>
      <c r="Y818" s="45"/>
      <c r="Z818" s="45"/>
      <c r="AA818" s="45"/>
      <c r="AB818" s="45"/>
      <c r="AC818" s="108"/>
      <c r="AD818" s="108"/>
      <c r="AE818" s="108"/>
      <c r="AF818" s="108"/>
      <c r="AG818" s="108"/>
    </row>
    <row r="819" spans="1:33" ht="15" customHeight="1" x14ac:dyDescent="0.15">
      <c r="A819" s="73" t="s">
        <v>672</v>
      </c>
      <c r="B819" s="62"/>
      <c r="C819" s="45"/>
      <c r="D819" s="45"/>
      <c r="E819" s="45"/>
      <c r="F819" s="108"/>
      <c r="G819" s="108"/>
      <c r="H819" s="108"/>
      <c r="I819" s="108"/>
      <c r="J819" s="108"/>
      <c r="V819" s="62"/>
      <c r="W819" s="45"/>
      <c r="X819" s="45"/>
      <c r="Y819" s="45"/>
      <c r="Z819" s="45"/>
      <c r="AA819" s="45"/>
      <c r="AB819" s="45"/>
      <c r="AC819" s="108"/>
      <c r="AD819" s="108"/>
      <c r="AE819" s="108"/>
      <c r="AF819" s="108"/>
      <c r="AG819" s="108"/>
    </row>
    <row r="820" spans="1:33" ht="15" customHeight="1" x14ac:dyDescent="0.15">
      <c r="A820" s="1" t="s">
        <v>674</v>
      </c>
      <c r="B820" s="22"/>
      <c r="C820" s="1"/>
      <c r="D820" s="1"/>
      <c r="E820" s="1"/>
      <c r="G820" s="1"/>
      <c r="V820" s="62"/>
      <c r="W820" s="45"/>
      <c r="X820" s="45"/>
      <c r="Y820" s="45"/>
      <c r="Z820" s="45"/>
      <c r="AA820" s="45"/>
      <c r="AB820" s="45"/>
      <c r="AC820" s="108"/>
      <c r="AD820" s="108"/>
      <c r="AE820" s="108"/>
      <c r="AF820" s="108"/>
      <c r="AG820" s="108"/>
    </row>
    <row r="821" spans="1:33" ht="15" customHeight="1" x14ac:dyDescent="0.15">
      <c r="B821" s="64"/>
      <c r="C821" s="33"/>
      <c r="D821" s="33"/>
      <c r="E821" s="33"/>
      <c r="F821" s="79"/>
      <c r="G821" s="83" t="s">
        <v>2</v>
      </c>
      <c r="H821" s="86"/>
      <c r="I821" s="103"/>
      <c r="J821" s="83" t="s">
        <v>3</v>
      </c>
      <c r="K821" s="84"/>
      <c r="V821" s="62"/>
      <c r="W821" s="45"/>
      <c r="X821" s="45"/>
      <c r="Y821" s="45"/>
      <c r="Z821" s="45"/>
      <c r="AA821" s="45"/>
      <c r="AB821" s="45"/>
      <c r="AC821" s="108"/>
      <c r="AD821" s="108"/>
      <c r="AE821" s="108"/>
      <c r="AF821" s="108"/>
      <c r="AG821" s="108"/>
    </row>
    <row r="822" spans="1:33" ht="21" x14ac:dyDescent="0.15">
      <c r="B822" s="77"/>
      <c r="F822" s="94" t="s">
        <v>4</v>
      </c>
      <c r="G822" s="94" t="s">
        <v>184</v>
      </c>
      <c r="H822" s="99" t="s">
        <v>186</v>
      </c>
      <c r="I822" s="102" t="s">
        <v>4</v>
      </c>
      <c r="J822" s="94" t="s">
        <v>184</v>
      </c>
      <c r="K822" s="94" t="s">
        <v>186</v>
      </c>
      <c r="V822" s="62"/>
      <c r="W822" s="45"/>
      <c r="X822" s="45"/>
      <c r="Y822" s="45"/>
      <c r="Z822" s="45"/>
      <c r="AA822" s="45"/>
      <c r="AB822" s="45"/>
      <c r="AC822" s="108"/>
      <c r="AD822" s="108"/>
      <c r="AE822" s="108"/>
      <c r="AF822" s="108"/>
      <c r="AG822" s="108"/>
    </row>
    <row r="823" spans="1:33" ht="15" customHeight="1" x14ac:dyDescent="0.15">
      <c r="B823" s="35"/>
      <c r="C823" s="88"/>
      <c r="D823" s="88"/>
      <c r="E823" s="36"/>
      <c r="F823" s="37"/>
      <c r="G823" s="37"/>
      <c r="H823" s="66"/>
      <c r="I823" s="104">
        <f>F$816</f>
        <v>1711</v>
      </c>
      <c r="J823" s="2">
        <f>G$816</f>
        <v>804</v>
      </c>
      <c r="K823" s="2">
        <f>H$816</f>
        <v>907</v>
      </c>
      <c r="L823" s="89"/>
      <c r="V823" s="62"/>
      <c r="W823" s="45"/>
      <c r="X823" s="45"/>
      <c r="Y823" s="45"/>
      <c r="Z823" s="45"/>
      <c r="AA823" s="45"/>
      <c r="AB823" s="45"/>
      <c r="AC823" s="108"/>
      <c r="AD823" s="108"/>
      <c r="AE823" s="108"/>
      <c r="AF823" s="108"/>
      <c r="AG823" s="108"/>
    </row>
    <row r="824" spans="1:33" ht="15" customHeight="1" x14ac:dyDescent="0.15">
      <c r="B824" s="34" t="s">
        <v>130</v>
      </c>
      <c r="C824" s="195"/>
      <c r="D824" s="195"/>
      <c r="F824" s="18">
        <v>1216</v>
      </c>
      <c r="G824" s="18">
        <v>519</v>
      </c>
      <c r="H824" s="67">
        <v>697</v>
      </c>
      <c r="I824" s="106">
        <f t="shared" ref="I824:K829" si="413">F824/I$823*100</f>
        <v>71.069549970777331</v>
      </c>
      <c r="J824" s="4">
        <f t="shared" si="413"/>
        <v>64.552238805970148</v>
      </c>
      <c r="K824" s="4">
        <f t="shared" si="413"/>
        <v>76.846747519294382</v>
      </c>
      <c r="L824" s="80"/>
      <c r="V824" s="62"/>
      <c r="W824" s="45"/>
      <c r="X824" s="45"/>
      <c r="Y824" s="45"/>
      <c r="Z824" s="45"/>
      <c r="AA824" s="45"/>
      <c r="AB824" s="45"/>
      <c r="AC824" s="108"/>
      <c r="AD824" s="108"/>
      <c r="AE824" s="108"/>
      <c r="AF824" s="108"/>
      <c r="AG824" s="108"/>
    </row>
    <row r="825" spans="1:33" ht="15" customHeight="1" x14ac:dyDescent="0.15">
      <c r="B825" s="34" t="s">
        <v>131</v>
      </c>
      <c r="C825" s="195"/>
      <c r="D825" s="195"/>
      <c r="F825" s="18">
        <v>96</v>
      </c>
      <c r="G825" s="18">
        <v>52</v>
      </c>
      <c r="H825" s="67">
        <v>44</v>
      </c>
      <c r="I825" s="106">
        <f t="shared" si="413"/>
        <v>5.6107539450613677</v>
      </c>
      <c r="J825" s="4">
        <f t="shared" si="413"/>
        <v>6.467661691542288</v>
      </c>
      <c r="K825" s="4">
        <f t="shared" si="413"/>
        <v>4.8511576626240354</v>
      </c>
      <c r="L825" s="80"/>
      <c r="V825" s="62"/>
      <c r="W825" s="45"/>
      <c r="X825" s="45"/>
      <c r="Y825" s="45"/>
      <c r="Z825" s="45"/>
      <c r="AA825" s="45"/>
      <c r="AB825" s="45"/>
      <c r="AC825" s="108"/>
      <c r="AD825" s="108"/>
      <c r="AE825" s="108"/>
      <c r="AF825" s="108"/>
      <c r="AG825" s="108"/>
    </row>
    <row r="826" spans="1:33" ht="15" customHeight="1" x14ac:dyDescent="0.15">
      <c r="B826" s="34" t="s">
        <v>181</v>
      </c>
      <c r="C826" s="195"/>
      <c r="D826" s="195"/>
      <c r="F826" s="18">
        <v>39</v>
      </c>
      <c r="G826" s="18">
        <v>26</v>
      </c>
      <c r="H826" s="67">
        <v>13</v>
      </c>
      <c r="I826" s="106">
        <f t="shared" si="413"/>
        <v>2.2793687901811808</v>
      </c>
      <c r="J826" s="4">
        <f t="shared" si="413"/>
        <v>3.233830845771144</v>
      </c>
      <c r="K826" s="4">
        <f t="shared" si="413"/>
        <v>1.4332965821389196</v>
      </c>
      <c r="L826" s="80"/>
      <c r="V826" s="62"/>
      <c r="W826" s="45"/>
      <c r="X826" s="45"/>
      <c r="Y826" s="45"/>
      <c r="Z826" s="45"/>
      <c r="AA826" s="45"/>
      <c r="AB826" s="45"/>
      <c r="AC826" s="108"/>
      <c r="AD826" s="108"/>
      <c r="AE826" s="108"/>
      <c r="AF826" s="108"/>
      <c r="AG826" s="108"/>
    </row>
    <row r="827" spans="1:33" ht="15" customHeight="1" x14ac:dyDescent="0.15">
      <c r="B827" s="34" t="s">
        <v>182</v>
      </c>
      <c r="C827" s="195"/>
      <c r="D827" s="195"/>
      <c r="F827" s="18">
        <v>16</v>
      </c>
      <c r="G827" s="18">
        <v>12</v>
      </c>
      <c r="H827" s="67">
        <v>4</v>
      </c>
      <c r="I827" s="106">
        <f t="shared" si="413"/>
        <v>0.93512565751022791</v>
      </c>
      <c r="J827" s="4">
        <f t="shared" si="413"/>
        <v>1.4925373134328357</v>
      </c>
      <c r="K827" s="4">
        <f t="shared" si="413"/>
        <v>0.44101433296582138</v>
      </c>
      <c r="L827" s="80"/>
      <c r="V827" s="62"/>
      <c r="W827" s="45"/>
      <c r="X827" s="45"/>
      <c r="Y827" s="45"/>
      <c r="Z827" s="45"/>
      <c r="AA827" s="45"/>
      <c r="AB827" s="45"/>
      <c r="AC827" s="108"/>
      <c r="AD827" s="108"/>
      <c r="AE827" s="108"/>
      <c r="AF827" s="108"/>
      <c r="AG827" s="108"/>
    </row>
    <row r="828" spans="1:33" ht="15" customHeight="1" x14ac:dyDescent="0.15">
      <c r="B828" s="34" t="s">
        <v>139</v>
      </c>
      <c r="C828" s="195"/>
      <c r="D828" s="195"/>
      <c r="F828" s="18">
        <v>39</v>
      </c>
      <c r="G828" s="18">
        <v>27</v>
      </c>
      <c r="H828" s="67">
        <v>12</v>
      </c>
      <c r="I828" s="106">
        <f t="shared" si="413"/>
        <v>2.2793687901811808</v>
      </c>
      <c r="J828" s="4">
        <f t="shared" si="413"/>
        <v>3.3582089552238807</v>
      </c>
      <c r="K828" s="4">
        <f t="shared" si="413"/>
        <v>1.3230429988974641</v>
      </c>
      <c r="L828" s="80"/>
      <c r="V828" s="62"/>
      <c r="W828" s="45"/>
      <c r="X828" s="45"/>
      <c r="Y828" s="45"/>
      <c r="Z828" s="45"/>
      <c r="AA828" s="45"/>
      <c r="AB828" s="45"/>
      <c r="AC828" s="108"/>
      <c r="AD828" s="108"/>
      <c r="AE828" s="108"/>
      <c r="AF828" s="108"/>
      <c r="AG828" s="108"/>
    </row>
    <row r="829" spans="1:33" ht="15" customHeight="1" x14ac:dyDescent="0.15">
      <c r="B829" s="35" t="s">
        <v>141</v>
      </c>
      <c r="C829" s="88"/>
      <c r="D829" s="88"/>
      <c r="E829" s="36"/>
      <c r="F829" s="19">
        <v>305</v>
      </c>
      <c r="G829" s="19">
        <v>168</v>
      </c>
      <c r="H829" s="72">
        <v>137</v>
      </c>
      <c r="I829" s="110">
        <f t="shared" si="413"/>
        <v>17.825832846288719</v>
      </c>
      <c r="J829" s="5">
        <f t="shared" si="413"/>
        <v>20.8955223880597</v>
      </c>
      <c r="K829" s="5">
        <f t="shared" si="413"/>
        <v>15.104740904079383</v>
      </c>
      <c r="L829" s="23"/>
      <c r="V829" s="62"/>
      <c r="W829" s="45"/>
      <c r="X829" s="45"/>
      <c r="Y829" s="45"/>
      <c r="Z829" s="45"/>
      <c r="AA829" s="45"/>
      <c r="AB829" s="45"/>
      <c r="AC829" s="108"/>
      <c r="AD829" s="108"/>
      <c r="AE829" s="108"/>
      <c r="AF829" s="108"/>
      <c r="AG829" s="108"/>
    </row>
    <row r="830" spans="1:33" ht="15" customHeight="1" x14ac:dyDescent="0.15">
      <c r="B830" s="38" t="s">
        <v>1</v>
      </c>
      <c r="C830" s="78"/>
      <c r="D830" s="78"/>
      <c r="E830" s="28"/>
      <c r="F830" s="39">
        <f>SUM(F824:F829)</f>
        <v>1711</v>
      </c>
      <c r="G830" s="39">
        <f>SUM(G824:G829)</f>
        <v>804</v>
      </c>
      <c r="H830" s="68">
        <f>SUM(H824:H829)</f>
        <v>907</v>
      </c>
      <c r="I830" s="107">
        <f>IF(SUM(I824:I829)&gt;100,"－",SUM(I824:I829))</f>
        <v>100</v>
      </c>
      <c r="J830" s="6">
        <f>IF(SUM(J824:J829)&gt;100,"－",SUM(J824:J829))</f>
        <v>100</v>
      </c>
      <c r="K830" s="6">
        <f>IF(SUM(K824:K829)&gt;100,"－",SUM(K824:K829))</f>
        <v>100</v>
      </c>
      <c r="L830" s="23"/>
      <c r="V830" s="62"/>
      <c r="W830" s="45"/>
      <c r="X830" s="45"/>
      <c r="Y830" s="45"/>
      <c r="Z830" s="45"/>
      <c r="AA830" s="45"/>
      <c r="AB830" s="45"/>
      <c r="AC830" s="108"/>
      <c r="AD830" s="108"/>
      <c r="AE830" s="108"/>
      <c r="AF830" s="108"/>
      <c r="AG830" s="108"/>
    </row>
    <row r="831" spans="1:33" ht="15" customHeight="1" x14ac:dyDescent="0.15">
      <c r="B831" s="38" t="s">
        <v>83</v>
      </c>
      <c r="C831" s="78"/>
      <c r="D831" s="28"/>
      <c r="E831" s="29"/>
      <c r="F831" s="41">
        <v>8.0791530481746889</v>
      </c>
      <c r="G831" s="71">
        <v>11.202594517600167</v>
      </c>
      <c r="H831" s="71">
        <v>5.4992715227791003</v>
      </c>
      <c r="I831" s="46"/>
      <c r="V831" s="62"/>
      <c r="W831" s="45"/>
      <c r="X831" s="45"/>
      <c r="Y831" s="45"/>
      <c r="Z831" s="45"/>
      <c r="AA831" s="45"/>
      <c r="AB831" s="45"/>
      <c r="AC831" s="108"/>
      <c r="AD831" s="108"/>
      <c r="AE831" s="108"/>
      <c r="AF831" s="108"/>
      <c r="AG831" s="108"/>
    </row>
    <row r="832" spans="1:33" ht="15" customHeight="1" x14ac:dyDescent="0.15">
      <c r="B832" s="62"/>
      <c r="C832" s="45"/>
      <c r="D832" s="45"/>
      <c r="E832" s="45"/>
      <c r="F832" s="108"/>
      <c r="G832" s="108"/>
      <c r="H832" s="108"/>
      <c r="I832" s="108"/>
      <c r="J832" s="108"/>
      <c r="V832" s="62"/>
      <c r="W832" s="45"/>
      <c r="X832" s="45"/>
      <c r="Y832" s="45"/>
      <c r="Z832" s="45"/>
      <c r="AA832" s="45"/>
      <c r="AB832" s="45"/>
      <c r="AC832" s="108"/>
      <c r="AD832" s="108"/>
      <c r="AE832" s="108"/>
      <c r="AF832" s="108"/>
      <c r="AG832" s="108"/>
    </row>
    <row r="833" spans="1:33" ht="15" customHeight="1" x14ac:dyDescent="0.15">
      <c r="A833" s="467" t="s">
        <v>1046</v>
      </c>
      <c r="B833" s="22"/>
      <c r="C833" s="1"/>
      <c r="D833" s="1"/>
      <c r="E833" s="1"/>
      <c r="G833" s="1"/>
      <c r="V833" s="62"/>
      <c r="W833" s="45"/>
      <c r="X833" s="45"/>
      <c r="Y833" s="45"/>
      <c r="Z833" s="45"/>
      <c r="AA833" s="45"/>
      <c r="AB833" s="45"/>
      <c r="AC833" s="108"/>
      <c r="AD833" s="108"/>
      <c r="AE833" s="108"/>
      <c r="AF833" s="108"/>
      <c r="AG833" s="108"/>
    </row>
    <row r="834" spans="1:33" ht="15" customHeight="1" x14ac:dyDescent="0.15">
      <c r="A834" s="467"/>
      <c r="B834" s="64"/>
      <c r="C834" s="33"/>
      <c r="D834" s="33"/>
      <c r="E834" s="33"/>
      <c r="F834" s="79"/>
      <c r="G834" s="83" t="s">
        <v>2</v>
      </c>
      <c r="H834" s="86"/>
      <c r="I834" s="103"/>
      <c r="J834" s="83" t="s">
        <v>3</v>
      </c>
      <c r="K834" s="84"/>
      <c r="V834" s="62"/>
      <c r="W834" s="45"/>
      <c r="X834" s="45"/>
      <c r="Y834" s="45"/>
      <c r="Z834" s="45"/>
      <c r="AA834" s="45"/>
      <c r="AB834" s="45"/>
      <c r="AC834" s="108"/>
      <c r="AD834" s="108"/>
      <c r="AE834" s="108"/>
      <c r="AF834" s="108"/>
      <c r="AG834" s="108"/>
    </row>
    <row r="835" spans="1:33" ht="21" x14ac:dyDescent="0.15">
      <c r="A835" s="467"/>
      <c r="B835" s="77"/>
      <c r="F835" s="94" t="s">
        <v>4</v>
      </c>
      <c r="G835" s="94" t="s">
        <v>184</v>
      </c>
      <c r="H835" s="99" t="s">
        <v>186</v>
      </c>
      <c r="I835" s="102" t="s">
        <v>4</v>
      </c>
      <c r="J835" s="94" t="s">
        <v>184</v>
      </c>
      <c r="K835" s="94" t="s">
        <v>186</v>
      </c>
      <c r="V835" s="62"/>
      <c r="W835" s="45"/>
      <c r="X835" s="45"/>
      <c r="Y835" s="45"/>
      <c r="Z835" s="45"/>
      <c r="AA835" s="45"/>
      <c r="AB835" s="45"/>
      <c r="AC835" s="108"/>
      <c r="AD835" s="108"/>
      <c r="AE835" s="108"/>
      <c r="AF835" s="108"/>
      <c r="AG835" s="108"/>
    </row>
    <row r="836" spans="1:33" ht="15" customHeight="1" x14ac:dyDescent="0.15">
      <c r="A836" s="467"/>
      <c r="B836" s="35"/>
      <c r="C836" s="88"/>
      <c r="D836" s="88"/>
      <c r="E836" s="36"/>
      <c r="F836" s="37"/>
      <c r="G836" s="37"/>
      <c r="H836" s="66"/>
      <c r="I836" s="104">
        <f>F$816</f>
        <v>1711</v>
      </c>
      <c r="J836" s="2">
        <f>G$816</f>
        <v>804</v>
      </c>
      <c r="K836" s="2">
        <f>H$816</f>
        <v>907</v>
      </c>
      <c r="L836" s="89"/>
      <c r="V836" s="62"/>
      <c r="W836" s="45"/>
      <c r="X836" s="45"/>
      <c r="Y836" s="45"/>
      <c r="Z836" s="45"/>
      <c r="AA836" s="45"/>
      <c r="AB836" s="45"/>
      <c r="AC836" s="108"/>
      <c r="AD836" s="108"/>
      <c r="AE836" s="108"/>
      <c r="AF836" s="108"/>
      <c r="AG836" s="108"/>
    </row>
    <row r="837" spans="1:33" ht="15" customHeight="1" x14ac:dyDescent="0.15">
      <c r="A837" s="467"/>
      <c r="B837" s="34" t="s">
        <v>1045</v>
      </c>
      <c r="C837" s="195"/>
      <c r="D837" s="195"/>
      <c r="F837" s="18">
        <v>1046</v>
      </c>
      <c r="G837" s="18">
        <v>433</v>
      </c>
      <c r="H837" s="67">
        <v>613</v>
      </c>
      <c r="I837" s="106">
        <f t="shared" ref="I837" si="414">F837/I$823*100</f>
        <v>61.133839859731154</v>
      </c>
      <c r="J837" s="4">
        <f t="shared" ref="J837" si="415">G837/J$823*100</f>
        <v>53.855721393034827</v>
      </c>
      <c r="K837" s="4">
        <f t="shared" ref="K837" si="416">H837/K$823*100</f>
        <v>67.585446527012124</v>
      </c>
      <c r="L837" s="80"/>
      <c r="V837" s="62"/>
      <c r="W837" s="45"/>
      <c r="X837" s="45"/>
      <c r="Y837" s="45"/>
      <c r="Z837" s="45"/>
      <c r="AA837" s="45"/>
      <c r="AB837" s="45"/>
      <c r="AC837" s="108"/>
      <c r="AD837" s="108"/>
      <c r="AE837" s="108"/>
      <c r="AF837" s="108"/>
      <c r="AG837" s="108"/>
    </row>
    <row r="838" spans="1:33" ht="15" customHeight="1" x14ac:dyDescent="0.15">
      <c r="A838" s="467"/>
      <c r="B838" s="34" t="s">
        <v>130</v>
      </c>
      <c r="C838" s="195"/>
      <c r="D838" s="195"/>
      <c r="F838" s="18">
        <v>170</v>
      </c>
      <c r="G838" s="18">
        <v>86</v>
      </c>
      <c r="H838" s="67">
        <v>84</v>
      </c>
      <c r="I838" s="106">
        <f t="shared" ref="I838:I843" si="417">F838/I$823*100</f>
        <v>9.9357101110461716</v>
      </c>
      <c r="J838" s="4">
        <f t="shared" ref="J838:J843" si="418">G838/J$823*100</f>
        <v>10.696517412935323</v>
      </c>
      <c r="K838" s="4">
        <f t="shared" ref="K838:K843" si="419">H838/K$823*100</f>
        <v>9.2613009922822496</v>
      </c>
      <c r="L838" s="80"/>
      <c r="V838" s="62"/>
      <c r="W838" s="45"/>
      <c r="X838" s="45"/>
      <c r="Y838" s="45"/>
      <c r="Z838" s="45"/>
      <c r="AA838" s="45"/>
      <c r="AB838" s="45"/>
      <c r="AC838" s="108"/>
      <c r="AD838" s="108"/>
      <c r="AE838" s="108"/>
      <c r="AF838" s="108"/>
      <c r="AG838" s="108"/>
    </row>
    <row r="839" spans="1:33" ht="15" customHeight="1" x14ac:dyDescent="0.15">
      <c r="A839" s="467"/>
      <c r="B839" s="34" t="s">
        <v>131</v>
      </c>
      <c r="C839" s="195"/>
      <c r="D839" s="195"/>
      <c r="F839" s="18">
        <v>96</v>
      </c>
      <c r="G839" s="18">
        <v>52</v>
      </c>
      <c r="H839" s="67">
        <v>44</v>
      </c>
      <c r="I839" s="106">
        <f t="shared" si="417"/>
        <v>5.6107539450613677</v>
      </c>
      <c r="J839" s="4">
        <f t="shared" si="418"/>
        <v>6.467661691542288</v>
      </c>
      <c r="K839" s="4">
        <f t="shared" si="419"/>
        <v>4.8511576626240354</v>
      </c>
      <c r="L839" s="80"/>
      <c r="V839" s="62"/>
      <c r="W839" s="45"/>
      <c r="X839" s="45"/>
      <c r="Y839" s="45"/>
      <c r="Z839" s="45"/>
      <c r="AA839" s="45"/>
      <c r="AB839" s="45"/>
      <c r="AC839" s="108"/>
      <c r="AD839" s="108"/>
      <c r="AE839" s="108"/>
      <c r="AF839" s="108"/>
      <c r="AG839" s="108"/>
    </row>
    <row r="840" spans="1:33" ht="15" customHeight="1" x14ac:dyDescent="0.15">
      <c r="A840" s="467"/>
      <c r="B840" s="34" t="s">
        <v>181</v>
      </c>
      <c r="C840" s="195"/>
      <c r="D840" s="195"/>
      <c r="F840" s="18">
        <v>39</v>
      </c>
      <c r="G840" s="18">
        <v>26</v>
      </c>
      <c r="H840" s="67">
        <v>13</v>
      </c>
      <c r="I840" s="106">
        <f t="shared" si="417"/>
        <v>2.2793687901811808</v>
      </c>
      <c r="J840" s="4">
        <f t="shared" si="418"/>
        <v>3.233830845771144</v>
      </c>
      <c r="K840" s="4">
        <f t="shared" si="419"/>
        <v>1.4332965821389196</v>
      </c>
      <c r="L840" s="80"/>
      <c r="V840" s="62"/>
      <c r="W840" s="45"/>
      <c r="X840" s="45"/>
      <c r="Y840" s="45"/>
      <c r="Z840" s="45"/>
      <c r="AA840" s="45"/>
      <c r="AB840" s="45"/>
      <c r="AC840" s="108"/>
      <c r="AD840" s="108"/>
      <c r="AE840" s="108"/>
      <c r="AF840" s="108"/>
      <c r="AG840" s="108"/>
    </row>
    <row r="841" spans="1:33" ht="15" customHeight="1" x14ac:dyDescent="0.15">
      <c r="A841" s="467"/>
      <c r="B841" s="34" t="s">
        <v>182</v>
      </c>
      <c r="C841" s="195"/>
      <c r="D841" s="195"/>
      <c r="F841" s="18">
        <v>16</v>
      </c>
      <c r="G841" s="18">
        <v>12</v>
      </c>
      <c r="H841" s="67">
        <v>4</v>
      </c>
      <c r="I841" s="106">
        <f t="shared" si="417"/>
        <v>0.93512565751022791</v>
      </c>
      <c r="J841" s="4">
        <f t="shared" si="418"/>
        <v>1.4925373134328357</v>
      </c>
      <c r="K841" s="4">
        <f t="shared" si="419"/>
        <v>0.44101433296582138</v>
      </c>
      <c r="L841" s="80"/>
      <c r="V841" s="62"/>
      <c r="W841" s="45"/>
      <c r="X841" s="45"/>
      <c r="Y841" s="45"/>
      <c r="Z841" s="45"/>
      <c r="AA841" s="45"/>
      <c r="AB841" s="45"/>
      <c r="AC841" s="108"/>
      <c r="AD841" s="108"/>
      <c r="AE841" s="108"/>
      <c r="AF841" s="108"/>
      <c r="AG841" s="108"/>
    </row>
    <row r="842" spans="1:33" ht="15" customHeight="1" x14ac:dyDescent="0.15">
      <c r="A842" s="467"/>
      <c r="B842" s="34" t="s">
        <v>139</v>
      </c>
      <c r="C842" s="195"/>
      <c r="D842" s="195"/>
      <c r="F842" s="18">
        <v>39</v>
      </c>
      <c r="G842" s="18">
        <v>27</v>
      </c>
      <c r="H842" s="67">
        <v>12</v>
      </c>
      <c r="I842" s="106">
        <f t="shared" si="417"/>
        <v>2.2793687901811808</v>
      </c>
      <c r="J842" s="4">
        <f t="shared" si="418"/>
        <v>3.3582089552238807</v>
      </c>
      <c r="K842" s="4">
        <f t="shared" si="419"/>
        <v>1.3230429988974641</v>
      </c>
      <c r="L842" s="80"/>
      <c r="V842" s="62"/>
      <c r="W842" s="45"/>
      <c r="X842" s="45"/>
      <c r="Y842" s="45"/>
      <c r="Z842" s="45"/>
      <c r="AA842" s="45"/>
      <c r="AB842" s="45"/>
      <c r="AC842" s="108"/>
      <c r="AD842" s="108"/>
      <c r="AE842" s="108"/>
      <c r="AF842" s="108"/>
      <c r="AG842" s="108"/>
    </row>
    <row r="843" spans="1:33" ht="15" customHeight="1" x14ac:dyDescent="0.15">
      <c r="A843" s="467"/>
      <c r="B843" s="35" t="s">
        <v>141</v>
      </c>
      <c r="C843" s="88"/>
      <c r="D843" s="88"/>
      <c r="E843" s="36"/>
      <c r="F843" s="19">
        <v>305</v>
      </c>
      <c r="G843" s="19">
        <v>168</v>
      </c>
      <c r="H843" s="72">
        <v>137</v>
      </c>
      <c r="I843" s="110">
        <f t="shared" si="417"/>
        <v>17.825832846288719</v>
      </c>
      <c r="J843" s="5">
        <f t="shared" si="418"/>
        <v>20.8955223880597</v>
      </c>
      <c r="K843" s="5">
        <f t="shared" si="419"/>
        <v>15.104740904079383</v>
      </c>
      <c r="L843" s="23"/>
      <c r="V843" s="62"/>
      <c r="W843" s="45"/>
      <c r="X843" s="45"/>
      <c r="Y843" s="45"/>
      <c r="Z843" s="45"/>
      <c r="AA843" s="45"/>
      <c r="AB843" s="45"/>
      <c r="AC843" s="108"/>
      <c r="AD843" s="108"/>
      <c r="AE843" s="108"/>
      <c r="AF843" s="108"/>
      <c r="AG843" s="108"/>
    </row>
    <row r="844" spans="1:33" ht="15" customHeight="1" x14ac:dyDescent="0.15">
      <c r="A844" s="467"/>
      <c r="B844" s="38" t="s">
        <v>1</v>
      </c>
      <c r="C844" s="78"/>
      <c r="D844" s="78"/>
      <c r="E844" s="28"/>
      <c r="F844" s="39">
        <f>SUM(F837:F843)</f>
        <v>1711</v>
      </c>
      <c r="G844" s="39">
        <f>SUM(G837:G843)</f>
        <v>804</v>
      </c>
      <c r="H844" s="68">
        <f>SUM(H837:H843)</f>
        <v>907</v>
      </c>
      <c r="I844" s="107">
        <f>IF(SUM(I837:I843)&gt;100,"－",SUM(I837:I843))</f>
        <v>100</v>
      </c>
      <c r="J844" s="6">
        <f>IF(SUM(J837:J843)&gt;100,"－",SUM(J837:J843))</f>
        <v>100</v>
      </c>
      <c r="K844" s="6">
        <f>IF(SUM(K837:K843)&gt;100,"－",SUM(K837:K843))</f>
        <v>99.999999999999986</v>
      </c>
      <c r="L844" s="23"/>
      <c r="V844" s="62"/>
      <c r="W844" s="45"/>
      <c r="X844" s="45"/>
      <c r="Y844" s="45"/>
      <c r="Z844" s="45"/>
      <c r="AA844" s="45"/>
      <c r="AB844" s="45"/>
      <c r="AC844" s="108"/>
      <c r="AD844" s="108"/>
      <c r="AE844" s="108"/>
      <c r="AF844" s="108"/>
      <c r="AG844" s="108"/>
    </row>
    <row r="845" spans="1:33" ht="15" customHeight="1" x14ac:dyDescent="0.15">
      <c r="A845" s="467"/>
      <c r="B845" s="38" t="s">
        <v>83</v>
      </c>
      <c r="C845" s="78"/>
      <c r="D845" s="28"/>
      <c r="E845" s="29"/>
      <c r="F845" s="41">
        <v>8.0791530481746889</v>
      </c>
      <c r="G845" s="71">
        <v>11.202594517600167</v>
      </c>
      <c r="H845" s="71">
        <v>5.4992715227791003</v>
      </c>
      <c r="I845" s="46"/>
      <c r="V845" s="62"/>
      <c r="W845" s="45"/>
      <c r="X845" s="45"/>
      <c r="Y845" s="45"/>
      <c r="Z845" s="45"/>
      <c r="AA845" s="45"/>
      <c r="AB845" s="45"/>
      <c r="AC845" s="108"/>
      <c r="AD845" s="108"/>
      <c r="AE845" s="108"/>
      <c r="AF845" s="108"/>
      <c r="AG845" s="108"/>
    </row>
    <row r="846" spans="1:33" ht="15" customHeight="1" x14ac:dyDescent="0.15">
      <c r="B846" s="62"/>
      <c r="C846" s="45"/>
      <c r="D846" s="45"/>
      <c r="E846" s="45"/>
      <c r="F846" s="108"/>
      <c r="G846" s="108"/>
      <c r="H846" s="108"/>
      <c r="I846" s="108"/>
      <c r="J846" s="108"/>
      <c r="V846" s="62"/>
      <c r="W846" s="45"/>
      <c r="X846" s="45"/>
      <c r="Y846" s="45"/>
      <c r="Z846" s="45"/>
      <c r="AA846" s="45"/>
      <c r="AB846" s="45"/>
      <c r="AC846" s="108"/>
      <c r="AD846" s="108"/>
      <c r="AE846" s="108"/>
      <c r="AF846" s="108"/>
      <c r="AG846" s="108"/>
    </row>
    <row r="847" spans="1:33" ht="15" customHeight="1" x14ac:dyDescent="0.15">
      <c r="A847" s="1" t="s">
        <v>675</v>
      </c>
      <c r="B847" s="22"/>
      <c r="C847" s="1"/>
      <c r="D847" s="1"/>
      <c r="E847" s="1"/>
      <c r="G847" s="1"/>
      <c r="V847" s="62"/>
      <c r="W847" s="45"/>
      <c r="X847" s="45"/>
      <c r="Y847" s="45"/>
      <c r="Z847" s="45"/>
      <c r="AA847" s="45"/>
      <c r="AB847" s="45"/>
      <c r="AC847" s="108"/>
      <c r="AD847" s="108"/>
      <c r="AE847" s="108"/>
      <c r="AF847" s="108"/>
      <c r="AG847" s="108"/>
    </row>
    <row r="848" spans="1:33" ht="15" customHeight="1" x14ac:dyDescent="0.15">
      <c r="B848" s="64"/>
      <c r="C848" s="33"/>
      <c r="D848" s="33"/>
      <c r="E848" s="33"/>
      <c r="F848" s="79"/>
      <c r="G848" s="83" t="s">
        <v>2</v>
      </c>
      <c r="H848" s="86"/>
      <c r="I848" s="103"/>
      <c r="J848" s="83" t="s">
        <v>3</v>
      </c>
      <c r="K848" s="84"/>
      <c r="V848" s="62"/>
      <c r="W848" s="45"/>
      <c r="X848" s="45"/>
      <c r="Y848" s="45"/>
      <c r="Z848" s="45"/>
      <c r="AA848" s="45"/>
      <c r="AB848" s="45"/>
      <c r="AC848" s="108"/>
      <c r="AD848" s="108"/>
      <c r="AE848" s="108"/>
      <c r="AF848" s="108"/>
      <c r="AG848" s="108"/>
    </row>
    <row r="849" spans="1:37" ht="21" x14ac:dyDescent="0.15">
      <c r="B849" s="77"/>
      <c r="F849" s="94" t="s">
        <v>4</v>
      </c>
      <c r="G849" s="94" t="s">
        <v>184</v>
      </c>
      <c r="H849" s="99" t="s">
        <v>186</v>
      </c>
      <c r="I849" s="102" t="s">
        <v>4</v>
      </c>
      <c r="J849" s="94" t="s">
        <v>184</v>
      </c>
      <c r="K849" s="94" t="s">
        <v>186</v>
      </c>
      <c r="V849" s="62"/>
      <c r="W849" s="45"/>
      <c r="X849" s="45"/>
      <c r="Y849" s="45"/>
      <c r="Z849" s="45"/>
      <c r="AA849" s="45"/>
      <c r="AB849" s="45"/>
      <c r="AC849" s="108"/>
      <c r="AD849" s="108"/>
      <c r="AE849" s="108"/>
      <c r="AF849" s="108"/>
      <c r="AG849" s="108"/>
    </row>
    <row r="850" spans="1:37" ht="15" customHeight="1" x14ac:dyDescent="0.15">
      <c r="B850" s="35"/>
      <c r="C850" s="88"/>
      <c r="D850" s="88"/>
      <c r="E850" s="88"/>
      <c r="F850" s="37"/>
      <c r="G850" s="37"/>
      <c r="H850" s="66"/>
      <c r="I850" s="104">
        <f>F$724</f>
        <v>1790</v>
      </c>
      <c r="J850" s="2">
        <f>G$724</f>
        <v>835</v>
      </c>
      <c r="K850" s="2">
        <f>H$724</f>
        <v>955</v>
      </c>
      <c r="L850" s="89"/>
      <c r="V850" s="62"/>
      <c r="W850" s="45"/>
      <c r="X850" s="45"/>
      <c r="Y850" s="45"/>
      <c r="Z850" s="45"/>
      <c r="AA850" s="45"/>
      <c r="AB850" s="45"/>
      <c r="AC850" s="108"/>
      <c r="AD850" s="108"/>
      <c r="AE850" s="108"/>
      <c r="AF850" s="108"/>
      <c r="AG850" s="108"/>
    </row>
    <row r="851" spans="1:37" ht="15" customHeight="1" x14ac:dyDescent="0.15">
      <c r="B851" s="34" t="s">
        <v>601</v>
      </c>
      <c r="C851" s="195"/>
      <c r="D851" s="195"/>
      <c r="E851" s="195"/>
      <c r="F851" s="18">
        <v>243</v>
      </c>
      <c r="G851" s="18">
        <v>150</v>
      </c>
      <c r="H851" s="67">
        <v>93</v>
      </c>
      <c r="I851" s="106">
        <f t="shared" ref="I851:K855" si="420">F851/I$850*100</f>
        <v>13.575418994413408</v>
      </c>
      <c r="J851" s="4">
        <f t="shared" si="420"/>
        <v>17.964071856287426</v>
      </c>
      <c r="K851" s="4">
        <f t="shared" si="420"/>
        <v>9.7382198952879584</v>
      </c>
      <c r="L851" s="80"/>
      <c r="Q851" s="162"/>
      <c r="R851" s="162"/>
      <c r="S851" s="162"/>
      <c r="V851" s="62"/>
      <c r="W851" s="45"/>
      <c r="X851" s="45"/>
      <c r="Y851" s="45"/>
      <c r="Z851" s="45"/>
      <c r="AA851" s="45"/>
      <c r="AB851" s="45"/>
      <c r="AC851" s="108"/>
      <c r="AD851" s="108"/>
      <c r="AE851" s="108"/>
      <c r="AF851" s="108"/>
      <c r="AG851" s="108"/>
    </row>
    <row r="852" spans="1:37" ht="15" customHeight="1" x14ac:dyDescent="0.15">
      <c r="B852" s="34" t="s">
        <v>602</v>
      </c>
      <c r="C852" s="195"/>
      <c r="D852" s="195"/>
      <c r="E852" s="195"/>
      <c r="F852" s="18">
        <v>205</v>
      </c>
      <c r="G852" s="18">
        <v>130</v>
      </c>
      <c r="H852" s="67">
        <v>75</v>
      </c>
      <c r="I852" s="106">
        <f t="shared" si="420"/>
        <v>11.452513966480447</v>
      </c>
      <c r="J852" s="4">
        <f t="shared" si="420"/>
        <v>15.568862275449103</v>
      </c>
      <c r="K852" s="4">
        <f t="shared" si="420"/>
        <v>7.8534031413612562</v>
      </c>
      <c r="L852" s="80"/>
      <c r="Q852" s="162"/>
      <c r="R852" s="162"/>
      <c r="S852" s="162"/>
      <c r="V852" s="62"/>
      <c r="W852" s="45"/>
      <c r="X852" s="45"/>
      <c r="Y852" s="45"/>
      <c r="Z852" s="45"/>
      <c r="AA852" s="45"/>
      <c r="AB852" s="45"/>
      <c r="AC852" s="108"/>
      <c r="AD852" s="108"/>
      <c r="AE852" s="108"/>
      <c r="AF852" s="108"/>
      <c r="AG852" s="108"/>
    </row>
    <row r="853" spans="1:37" ht="15" customHeight="1" x14ac:dyDescent="0.15">
      <c r="B853" s="34" t="s">
        <v>603</v>
      </c>
      <c r="C853" s="195"/>
      <c r="D853" s="195"/>
      <c r="E853" s="195"/>
      <c r="F853" s="18">
        <v>367</v>
      </c>
      <c r="G853" s="18">
        <v>215</v>
      </c>
      <c r="H853" s="67">
        <v>152</v>
      </c>
      <c r="I853" s="106">
        <f t="shared" si="420"/>
        <v>20.502793296089386</v>
      </c>
      <c r="J853" s="4">
        <f t="shared" si="420"/>
        <v>25.748502994011975</v>
      </c>
      <c r="K853" s="4">
        <f t="shared" si="420"/>
        <v>15.916230366492146</v>
      </c>
      <c r="L853" s="80"/>
      <c r="Q853" s="162"/>
      <c r="R853" s="162"/>
      <c r="S853" s="162"/>
      <c r="V853" s="62"/>
      <c r="W853" s="45"/>
      <c r="X853" s="45"/>
      <c r="Y853" s="45"/>
      <c r="Z853" s="45"/>
      <c r="AA853" s="45"/>
      <c r="AB853" s="45"/>
      <c r="AC853" s="108"/>
      <c r="AD853" s="108"/>
      <c r="AE853" s="108"/>
      <c r="AF853" s="108"/>
      <c r="AG853" s="108"/>
    </row>
    <row r="854" spans="1:37" ht="15" customHeight="1" x14ac:dyDescent="0.15">
      <c r="B854" s="34" t="s">
        <v>604</v>
      </c>
      <c r="C854" s="195"/>
      <c r="D854" s="195"/>
      <c r="E854" s="195"/>
      <c r="F854" s="18">
        <v>710</v>
      </c>
      <c r="G854" s="18">
        <v>240</v>
      </c>
      <c r="H854" s="67">
        <v>470</v>
      </c>
      <c r="I854" s="106">
        <f t="shared" si="420"/>
        <v>39.664804469273747</v>
      </c>
      <c r="J854" s="4">
        <f t="shared" si="420"/>
        <v>28.742514970059879</v>
      </c>
      <c r="K854" s="4">
        <f t="shared" si="420"/>
        <v>49.214659685863879</v>
      </c>
      <c r="L854" s="80"/>
      <c r="Q854" s="162"/>
      <c r="R854" s="162"/>
      <c r="S854" s="162"/>
      <c r="V854" s="62"/>
      <c r="W854" s="45"/>
      <c r="X854" s="45"/>
      <c r="Y854" s="45"/>
      <c r="Z854" s="45"/>
      <c r="AA854" s="45"/>
      <c r="AB854" s="45"/>
      <c r="AC854" s="108"/>
      <c r="AD854" s="108"/>
      <c r="AE854" s="108"/>
      <c r="AF854" s="108"/>
      <c r="AG854" s="108"/>
    </row>
    <row r="855" spans="1:37" ht="15" customHeight="1" x14ac:dyDescent="0.15">
      <c r="B855" s="35" t="s">
        <v>0</v>
      </c>
      <c r="C855" s="88"/>
      <c r="D855" s="88"/>
      <c r="E855" s="88"/>
      <c r="F855" s="19">
        <v>393</v>
      </c>
      <c r="G855" s="19">
        <v>182</v>
      </c>
      <c r="H855" s="72">
        <v>211</v>
      </c>
      <c r="I855" s="110">
        <f t="shared" si="420"/>
        <v>21.955307262569832</v>
      </c>
      <c r="J855" s="5">
        <f t="shared" si="420"/>
        <v>21.796407185628741</v>
      </c>
      <c r="K855" s="5">
        <f t="shared" si="420"/>
        <v>22.094240837696336</v>
      </c>
      <c r="L855" s="23"/>
      <c r="Q855" s="162"/>
      <c r="R855" s="162"/>
      <c r="S855" s="162"/>
      <c r="V855" s="62"/>
      <c r="W855" s="45"/>
      <c r="X855" s="45"/>
      <c r="Y855" s="45"/>
      <c r="Z855" s="45"/>
      <c r="AA855" s="45"/>
      <c r="AB855" s="45"/>
      <c r="AC855" s="108"/>
      <c r="AD855" s="108"/>
      <c r="AE855" s="108"/>
      <c r="AF855" s="108"/>
      <c r="AG855" s="108"/>
    </row>
    <row r="856" spans="1:37" ht="15" customHeight="1" x14ac:dyDescent="0.15">
      <c r="B856" s="38" t="s">
        <v>1</v>
      </c>
      <c r="C856" s="78"/>
      <c r="D856" s="78"/>
      <c r="E856" s="78"/>
      <c r="F856" s="39">
        <f>SUM(F851:F855)</f>
        <v>1918</v>
      </c>
      <c r="G856" s="39">
        <f>SUM(G851:G855)</f>
        <v>917</v>
      </c>
      <c r="H856" s="68">
        <f>SUM(H851:H855)</f>
        <v>1001</v>
      </c>
      <c r="I856" s="107" t="str">
        <f>IF(SUM(I851:I855)&gt;100,"－",SUM(I851:I855))</f>
        <v>－</v>
      </c>
      <c r="J856" s="6" t="str">
        <f>IF(SUM(J851:J855)&gt;100,"－",SUM(J851:J855))</f>
        <v>－</v>
      </c>
      <c r="K856" s="6" t="str">
        <f>IF(SUM(K851:K855)&gt;100,"－",SUM(K851:K855))</f>
        <v>－</v>
      </c>
      <c r="L856" s="23"/>
      <c r="V856" s="62"/>
      <c r="W856" s="45"/>
      <c r="X856" s="45"/>
      <c r="Y856" s="45"/>
      <c r="Z856" s="45"/>
      <c r="AA856" s="45"/>
      <c r="AB856" s="45"/>
      <c r="AC856" s="108"/>
      <c r="AD856" s="108"/>
      <c r="AE856" s="108"/>
      <c r="AF856" s="108"/>
      <c r="AG856" s="108"/>
    </row>
    <row r="857" spans="1:37" ht="15" customHeight="1" x14ac:dyDescent="0.15">
      <c r="B857" s="62"/>
      <c r="C857" s="45"/>
      <c r="D857" s="45"/>
      <c r="E857" s="45"/>
      <c r="F857" s="108"/>
      <c r="G857" s="108"/>
      <c r="H857" s="108"/>
      <c r="I857" s="108"/>
      <c r="J857" s="108"/>
      <c r="V857" s="62"/>
      <c r="W857" s="45"/>
      <c r="X857" s="45"/>
      <c r="Y857" s="45"/>
      <c r="Z857" s="45"/>
      <c r="AA857" s="45"/>
      <c r="AB857" s="45"/>
      <c r="AC857" s="108"/>
      <c r="AD857" s="108"/>
      <c r="AE857" s="108"/>
      <c r="AF857" s="108"/>
      <c r="AG857" s="108"/>
    </row>
    <row r="858" spans="1:37" ht="15" customHeight="1" x14ac:dyDescent="0.15">
      <c r="A858" s="43" t="s">
        <v>676</v>
      </c>
      <c r="C858" s="1"/>
      <c r="D858" s="1"/>
      <c r="E858" s="1"/>
      <c r="H858" s="7"/>
      <c r="I858" s="7"/>
      <c r="J858" s="7"/>
      <c r="K858" s="7"/>
      <c r="Y858" s="1"/>
      <c r="Z858" s="1"/>
      <c r="AA858" s="1"/>
      <c r="AB858" s="1"/>
      <c r="AD858" s="7"/>
      <c r="AE858" s="7"/>
      <c r="AF858" s="7"/>
      <c r="AG858" s="7"/>
      <c r="AH858" s="7"/>
    </row>
    <row r="859" spans="1:37" ht="15" customHeight="1" x14ac:dyDescent="0.15">
      <c r="A859" s="1" t="s">
        <v>677</v>
      </c>
      <c r="B859" s="22"/>
      <c r="C859" s="1"/>
      <c r="D859" s="1"/>
      <c r="E859" s="1"/>
      <c r="Y859" s="1"/>
      <c r="Z859" s="1"/>
      <c r="AA859" s="1"/>
      <c r="AB859" s="1"/>
      <c r="AD859" s="7"/>
      <c r="AE859" s="7"/>
      <c r="AF859" s="7"/>
      <c r="AG859" s="7"/>
      <c r="AH859" s="7"/>
    </row>
    <row r="860" spans="1:37" ht="13.7" customHeight="1" x14ac:dyDescent="0.15">
      <c r="B860" s="64"/>
      <c r="C860" s="33"/>
      <c r="D860" s="33"/>
      <c r="E860" s="33"/>
      <c r="F860" s="79"/>
      <c r="G860" s="83" t="s">
        <v>2</v>
      </c>
      <c r="H860" s="86"/>
      <c r="I860" s="103"/>
      <c r="J860" s="83" t="s">
        <v>3</v>
      </c>
      <c r="K860" s="84"/>
      <c r="Y860" s="1"/>
      <c r="Z860" s="1"/>
      <c r="AA860" s="1"/>
      <c r="AB860" s="1"/>
      <c r="AD860" s="7"/>
      <c r="AE860" s="7"/>
      <c r="AF860" s="7"/>
      <c r="AG860" s="7"/>
      <c r="AH860" s="7"/>
    </row>
    <row r="861" spans="1:37" ht="21" x14ac:dyDescent="0.15">
      <c r="B861" s="77"/>
      <c r="F861" s="94" t="s">
        <v>4</v>
      </c>
      <c r="G861" s="94" t="s">
        <v>183</v>
      </c>
      <c r="H861" s="94" t="s">
        <v>185</v>
      </c>
      <c r="I861" s="102" t="s">
        <v>4</v>
      </c>
      <c r="J861" s="94" t="s">
        <v>183</v>
      </c>
      <c r="K861" s="94" t="s">
        <v>185</v>
      </c>
      <c r="M861" s="181"/>
      <c r="Y861" s="1"/>
      <c r="Z861" s="1"/>
      <c r="AA861" s="1"/>
      <c r="AB861" s="1"/>
      <c r="AD861" s="7"/>
      <c r="AE861" s="7"/>
      <c r="AF861" s="7"/>
      <c r="AG861" s="7"/>
      <c r="AH861" s="7"/>
    </row>
    <row r="862" spans="1:37" ht="12" customHeight="1" x14ac:dyDescent="0.15">
      <c r="B862" s="35"/>
      <c r="C862" s="88"/>
      <c r="D862" s="88"/>
      <c r="E862" s="36"/>
      <c r="F862" s="37"/>
      <c r="G862" s="37"/>
      <c r="H862" s="37"/>
      <c r="I862" s="104">
        <f>F$869</f>
        <v>1165</v>
      </c>
      <c r="J862" s="2">
        <f>G$869</f>
        <v>1019</v>
      </c>
      <c r="K862" s="2">
        <f>H$869</f>
        <v>146</v>
      </c>
      <c r="L862" s="89"/>
      <c r="M862" s="89"/>
      <c r="N862" s="89"/>
      <c r="Y862" s="1"/>
      <c r="Z862" s="1"/>
      <c r="AA862" s="1"/>
      <c r="AB862" s="1"/>
      <c r="AD862" s="7"/>
      <c r="AE862" s="7"/>
      <c r="AF862" s="7"/>
      <c r="AG862" s="7"/>
      <c r="AH862" s="7"/>
      <c r="AJ862" s="89"/>
      <c r="AK862" s="89"/>
    </row>
    <row r="863" spans="1:37" ht="15" customHeight="1" x14ac:dyDescent="0.15">
      <c r="B863" s="34" t="s">
        <v>114</v>
      </c>
      <c r="C863" s="195"/>
      <c r="D863" s="185"/>
      <c r="F863" s="18">
        <v>48</v>
      </c>
      <c r="G863" s="18">
        <v>47</v>
      </c>
      <c r="H863" s="18">
        <v>1</v>
      </c>
      <c r="I863" s="106">
        <f t="shared" ref="I863:K868" si="421">F863/I$862*100</f>
        <v>4.1201716738197423</v>
      </c>
      <c r="J863" s="4">
        <f t="shared" si="421"/>
        <v>4.6123650637880269</v>
      </c>
      <c r="K863" s="4">
        <f t="shared" si="421"/>
        <v>0.68493150684931503</v>
      </c>
      <c r="L863" s="80"/>
      <c r="M863" s="80"/>
      <c r="N863" s="80"/>
      <c r="Y863" s="1"/>
      <c r="Z863" s="1"/>
      <c r="AA863" s="1"/>
      <c r="AB863" s="1"/>
      <c r="AD863" s="7"/>
      <c r="AE863" s="7"/>
      <c r="AF863" s="7"/>
      <c r="AG863" s="7"/>
      <c r="AH863" s="7"/>
      <c r="AJ863" s="80"/>
      <c r="AK863" s="80"/>
    </row>
    <row r="864" spans="1:37" ht="15" customHeight="1" x14ac:dyDescent="0.15">
      <c r="B864" s="34" t="s">
        <v>115</v>
      </c>
      <c r="C864" s="195"/>
      <c r="D864" s="185"/>
      <c r="F864" s="18">
        <v>136</v>
      </c>
      <c r="G864" s="18">
        <v>129</v>
      </c>
      <c r="H864" s="18">
        <v>7</v>
      </c>
      <c r="I864" s="106">
        <f t="shared" si="421"/>
        <v>11.67381974248927</v>
      </c>
      <c r="J864" s="4">
        <f t="shared" si="421"/>
        <v>12.659470068694798</v>
      </c>
      <c r="K864" s="4">
        <f t="shared" si="421"/>
        <v>4.7945205479452051</v>
      </c>
      <c r="L864" s="80"/>
      <c r="M864" s="80"/>
      <c r="N864" s="80"/>
      <c r="Y864" s="1"/>
      <c r="Z864" s="1"/>
      <c r="AA864" s="1"/>
      <c r="AB864" s="1"/>
      <c r="AD864" s="7"/>
      <c r="AE864" s="7"/>
      <c r="AF864" s="7"/>
      <c r="AG864" s="7"/>
      <c r="AH864" s="7"/>
      <c r="AJ864" s="80"/>
      <c r="AK864" s="80"/>
    </row>
    <row r="865" spans="1:39" ht="15" customHeight="1" x14ac:dyDescent="0.15">
      <c r="B865" s="34" t="s">
        <v>116</v>
      </c>
      <c r="C865" s="195"/>
      <c r="D865" s="185"/>
      <c r="F865" s="18">
        <v>320</v>
      </c>
      <c r="G865" s="18">
        <v>297</v>
      </c>
      <c r="H865" s="18">
        <v>23</v>
      </c>
      <c r="I865" s="106">
        <f t="shared" si="421"/>
        <v>27.467811158798284</v>
      </c>
      <c r="J865" s="4">
        <f t="shared" si="421"/>
        <v>29.146221786064768</v>
      </c>
      <c r="K865" s="4">
        <f t="shared" si="421"/>
        <v>15.753424657534246</v>
      </c>
      <c r="L865" s="80"/>
      <c r="M865" s="80"/>
      <c r="N865" s="80"/>
      <c r="Y865" s="1"/>
      <c r="Z865" s="1"/>
      <c r="AA865" s="1"/>
      <c r="AB865" s="1"/>
      <c r="AD865" s="7"/>
      <c r="AE865" s="7"/>
      <c r="AF865" s="7"/>
      <c r="AG865" s="7"/>
      <c r="AH865" s="7"/>
      <c r="AJ865" s="80"/>
      <c r="AK865" s="80"/>
    </row>
    <row r="866" spans="1:39" ht="15" customHeight="1" x14ac:dyDescent="0.15">
      <c r="B866" s="34" t="s">
        <v>117</v>
      </c>
      <c r="C866" s="195"/>
      <c r="D866" s="195"/>
      <c r="F866" s="18">
        <v>586</v>
      </c>
      <c r="G866" s="18">
        <v>483</v>
      </c>
      <c r="H866" s="18">
        <v>103</v>
      </c>
      <c r="I866" s="106">
        <f t="shared" si="421"/>
        <v>50.300429184549358</v>
      </c>
      <c r="J866" s="4">
        <f t="shared" si="421"/>
        <v>47.399411187438666</v>
      </c>
      <c r="K866" s="4">
        <f t="shared" si="421"/>
        <v>70.547945205479451</v>
      </c>
      <c r="L866" s="80"/>
      <c r="M866" s="80"/>
      <c r="N866" s="80"/>
      <c r="O866" s="80"/>
      <c r="P866" s="80"/>
      <c r="Y866" s="1"/>
      <c r="Z866" s="1"/>
      <c r="AA866" s="1"/>
      <c r="AB866" s="1"/>
      <c r="AD866" s="7"/>
      <c r="AE866" s="7"/>
      <c r="AF866" s="7"/>
      <c r="AG866" s="7"/>
      <c r="AH866" s="7"/>
      <c r="AJ866" s="80"/>
      <c r="AK866" s="80"/>
      <c r="AL866" s="80"/>
      <c r="AM866" s="80"/>
    </row>
    <row r="867" spans="1:39" ht="15" customHeight="1" x14ac:dyDescent="0.15">
      <c r="B867" s="34" t="s">
        <v>51</v>
      </c>
      <c r="C867" s="195"/>
      <c r="D867" s="185"/>
      <c r="F867" s="18">
        <v>3</v>
      </c>
      <c r="G867" s="18">
        <v>2</v>
      </c>
      <c r="H867" s="18">
        <v>1</v>
      </c>
      <c r="I867" s="106">
        <f t="shared" si="421"/>
        <v>0.25751072961373389</v>
      </c>
      <c r="J867" s="4">
        <f t="shared" si="421"/>
        <v>0.19627085377821393</v>
      </c>
      <c r="K867" s="4">
        <f t="shared" si="421"/>
        <v>0.68493150684931503</v>
      </c>
      <c r="L867" s="80"/>
      <c r="M867" s="80"/>
      <c r="N867" s="80"/>
      <c r="O867" s="80"/>
      <c r="P867" s="80"/>
      <c r="Y867" s="1"/>
      <c r="Z867" s="1"/>
      <c r="AA867" s="1"/>
      <c r="AB867" s="1"/>
      <c r="AD867" s="7"/>
      <c r="AE867" s="7"/>
      <c r="AF867" s="7"/>
      <c r="AG867" s="7"/>
      <c r="AH867" s="7"/>
      <c r="AJ867" s="80"/>
      <c r="AK867" s="80"/>
      <c r="AL867" s="80"/>
      <c r="AM867" s="80"/>
    </row>
    <row r="868" spans="1:39" ht="15" customHeight="1" x14ac:dyDescent="0.15">
      <c r="B868" s="35" t="s">
        <v>0</v>
      </c>
      <c r="C868" s="88"/>
      <c r="D868" s="88"/>
      <c r="E868" s="36"/>
      <c r="F868" s="19">
        <v>72</v>
      </c>
      <c r="G868" s="19">
        <v>61</v>
      </c>
      <c r="H868" s="19">
        <v>11</v>
      </c>
      <c r="I868" s="110">
        <f t="shared" si="421"/>
        <v>6.1802575107296134</v>
      </c>
      <c r="J868" s="5">
        <f t="shared" si="421"/>
        <v>5.986261040235525</v>
      </c>
      <c r="K868" s="5">
        <f t="shared" si="421"/>
        <v>7.5342465753424657</v>
      </c>
      <c r="L868" s="23"/>
      <c r="M868" s="23"/>
      <c r="N868" s="23"/>
      <c r="O868" s="23"/>
      <c r="P868" s="23"/>
      <c r="Y868" s="1"/>
      <c r="Z868" s="1"/>
      <c r="AA868" s="1"/>
      <c r="AB868" s="1"/>
      <c r="AD868" s="7"/>
      <c r="AE868" s="7"/>
      <c r="AF868" s="7"/>
      <c r="AG868" s="7"/>
      <c r="AH868" s="7"/>
      <c r="AJ868" s="23"/>
      <c r="AK868" s="23"/>
      <c r="AL868" s="23"/>
      <c r="AM868" s="23"/>
    </row>
    <row r="869" spans="1:39" ht="15" customHeight="1" x14ac:dyDescent="0.15">
      <c r="B869" s="38" t="s">
        <v>1</v>
      </c>
      <c r="C869" s="78"/>
      <c r="D869" s="78"/>
      <c r="E869" s="28"/>
      <c r="F869" s="39">
        <f>SUM(F863:F868)</f>
        <v>1165</v>
      </c>
      <c r="G869" s="39">
        <f>SUM(G863:G868)</f>
        <v>1019</v>
      </c>
      <c r="H869" s="39">
        <f>SUM(H863:H868)</f>
        <v>146</v>
      </c>
      <c r="I869" s="107">
        <f>IF(SUM(I863:I868)&gt;100,"－",SUM(I863:I868))</f>
        <v>100</v>
      </c>
      <c r="J869" s="6">
        <f>IF(SUM(J863:J868)&gt;100,"－",SUM(J863:J868))</f>
        <v>99.999999999999986</v>
      </c>
      <c r="K869" s="6">
        <f>IF(SUM(K863:K868)&gt;100,"－",SUM(K863:K868))</f>
        <v>100</v>
      </c>
      <c r="L869" s="23"/>
      <c r="M869" s="23"/>
      <c r="N869" s="23"/>
      <c r="O869" s="23"/>
      <c r="P869" s="23"/>
      <c r="Y869" s="1"/>
      <c r="Z869" s="1"/>
      <c r="AA869" s="1"/>
      <c r="AB869" s="1"/>
      <c r="AD869" s="7"/>
      <c r="AE869" s="7"/>
      <c r="AF869" s="7"/>
      <c r="AG869" s="7"/>
      <c r="AH869" s="7"/>
      <c r="AJ869" s="23"/>
      <c r="AK869" s="23"/>
      <c r="AL869" s="23"/>
      <c r="AM869" s="23"/>
    </row>
    <row r="870" spans="1:39" ht="15" customHeight="1" x14ac:dyDescent="0.15">
      <c r="B870" s="62"/>
      <c r="C870" s="62"/>
      <c r="D870" s="45"/>
      <c r="E870" s="45"/>
      <c r="F870" s="45"/>
      <c r="G870" s="45"/>
      <c r="H870" s="91"/>
      <c r="I870" s="46"/>
      <c r="Y870" s="1"/>
      <c r="Z870" s="1"/>
      <c r="AA870" s="1"/>
      <c r="AB870" s="1"/>
      <c r="AD870" s="7"/>
      <c r="AE870" s="7"/>
      <c r="AF870" s="7"/>
      <c r="AG870" s="7"/>
      <c r="AH870" s="7"/>
    </row>
    <row r="871" spans="1:39" ht="15" customHeight="1" x14ac:dyDescent="0.15">
      <c r="A871" s="1" t="s">
        <v>678</v>
      </c>
      <c r="B871" s="22"/>
      <c r="C871" s="22"/>
      <c r="H871" s="7"/>
      <c r="I871" s="7"/>
      <c r="Y871" s="1"/>
      <c r="Z871" s="1"/>
      <c r="AA871" s="1"/>
      <c r="AB871" s="1"/>
      <c r="AD871" s="7"/>
      <c r="AE871" s="7"/>
      <c r="AF871" s="7"/>
      <c r="AG871" s="7"/>
      <c r="AH871" s="7"/>
    </row>
    <row r="872" spans="1:39" ht="13.7" customHeight="1" x14ac:dyDescent="0.15">
      <c r="B872" s="64"/>
      <c r="C872" s="33"/>
      <c r="D872" s="33"/>
      <c r="E872" s="33"/>
      <c r="F872" s="79"/>
      <c r="G872" s="83" t="s">
        <v>2</v>
      </c>
      <c r="H872" s="86"/>
      <c r="I872" s="103"/>
      <c r="J872" s="83" t="s">
        <v>3</v>
      </c>
      <c r="K872" s="84"/>
      <c r="Y872" s="1"/>
      <c r="Z872" s="1"/>
      <c r="AA872" s="1"/>
      <c r="AB872" s="1"/>
      <c r="AD872" s="7"/>
      <c r="AE872" s="7"/>
      <c r="AF872" s="7"/>
      <c r="AG872" s="7"/>
      <c r="AH872" s="7"/>
    </row>
    <row r="873" spans="1:39" ht="21" x14ac:dyDescent="0.15">
      <c r="B873" s="77"/>
      <c r="F873" s="94" t="s">
        <v>4</v>
      </c>
      <c r="G873" s="94" t="s">
        <v>183</v>
      </c>
      <c r="H873" s="94" t="s">
        <v>185</v>
      </c>
      <c r="I873" s="102" t="s">
        <v>4</v>
      </c>
      <c r="J873" s="94" t="s">
        <v>183</v>
      </c>
      <c r="K873" s="94" t="s">
        <v>185</v>
      </c>
      <c r="Y873" s="1"/>
      <c r="Z873" s="1"/>
      <c r="AA873" s="1"/>
      <c r="AB873" s="1"/>
      <c r="AD873" s="7"/>
      <c r="AE873" s="7"/>
      <c r="AF873" s="7"/>
      <c r="AG873" s="7"/>
      <c r="AH873" s="7"/>
    </row>
    <row r="874" spans="1:39" ht="12" customHeight="1" x14ac:dyDescent="0.15">
      <c r="B874" s="35"/>
      <c r="C874" s="88"/>
      <c r="D874" s="88"/>
      <c r="E874" s="36"/>
      <c r="F874" s="37"/>
      <c r="G874" s="37"/>
      <c r="H874" s="37"/>
      <c r="I874" s="104">
        <f>F$869</f>
        <v>1165</v>
      </c>
      <c r="J874" s="2">
        <f>G$869</f>
        <v>1019</v>
      </c>
      <c r="K874" s="2">
        <f>H$869</f>
        <v>146</v>
      </c>
      <c r="L874" s="89"/>
      <c r="M874" s="89"/>
      <c r="N874" s="89"/>
      <c r="O874" s="89"/>
      <c r="P874" s="89"/>
      <c r="Y874" s="1"/>
      <c r="Z874" s="1"/>
      <c r="AA874" s="1"/>
      <c r="AB874" s="1"/>
      <c r="AD874" s="7"/>
      <c r="AE874" s="7"/>
      <c r="AF874" s="7"/>
      <c r="AG874" s="7"/>
      <c r="AH874" s="7"/>
      <c r="AJ874" s="89"/>
      <c r="AK874" s="89"/>
      <c r="AL874" s="89"/>
      <c r="AM874" s="89"/>
    </row>
    <row r="875" spans="1:39" ht="14.85" customHeight="1" x14ac:dyDescent="0.15">
      <c r="B875" s="34" t="s">
        <v>564</v>
      </c>
      <c r="C875" s="195"/>
      <c r="D875" s="185"/>
      <c r="F875" s="18">
        <v>4</v>
      </c>
      <c r="G875" s="18">
        <v>3</v>
      </c>
      <c r="H875" s="18">
        <v>1</v>
      </c>
      <c r="I875" s="106">
        <f>F875/I$874*100</f>
        <v>0.34334763948497854</v>
      </c>
      <c r="J875" s="4">
        <f t="shared" ref="J875:K882" si="422">G875/J$874*100</f>
        <v>0.29440628066732089</v>
      </c>
      <c r="K875" s="4">
        <f t="shared" si="422"/>
        <v>0.68493150684931503</v>
      </c>
      <c r="L875" s="80"/>
      <c r="M875" s="80"/>
      <c r="N875" s="80"/>
      <c r="O875" s="80"/>
      <c r="P875" s="80"/>
      <c r="Y875" s="1"/>
      <c r="Z875" s="1"/>
      <c r="AA875" s="1"/>
      <c r="AB875" s="1"/>
      <c r="AD875" s="7"/>
      <c r="AE875" s="7"/>
      <c r="AF875" s="7"/>
      <c r="AG875" s="7"/>
      <c r="AH875" s="7"/>
      <c r="AJ875" s="80"/>
      <c r="AK875" s="80"/>
      <c r="AL875" s="80"/>
      <c r="AM875" s="80"/>
    </row>
    <row r="876" spans="1:39" ht="14.85" customHeight="1" x14ac:dyDescent="0.15">
      <c r="B876" s="34" t="s">
        <v>532</v>
      </c>
      <c r="C876" s="195"/>
      <c r="D876" s="185"/>
      <c r="F876" s="18">
        <v>49</v>
      </c>
      <c r="G876" s="18">
        <v>39</v>
      </c>
      <c r="H876" s="18">
        <v>10</v>
      </c>
      <c r="I876" s="106">
        <f t="shared" ref="I876:I882" si="423">F876/I$874*100</f>
        <v>4.2060085836909868</v>
      </c>
      <c r="J876" s="4">
        <f t="shared" si="422"/>
        <v>3.8272816486751715</v>
      </c>
      <c r="K876" s="4">
        <f t="shared" si="422"/>
        <v>6.8493150684931505</v>
      </c>
      <c r="L876" s="80"/>
      <c r="M876" s="80"/>
      <c r="N876" s="80"/>
      <c r="O876" s="80"/>
      <c r="P876" s="80"/>
      <c r="Y876" s="1"/>
      <c r="Z876" s="1"/>
      <c r="AA876" s="1"/>
      <c r="AB876" s="1"/>
      <c r="AD876" s="7"/>
      <c r="AE876" s="7"/>
      <c r="AF876" s="7"/>
      <c r="AG876" s="7"/>
      <c r="AH876" s="7"/>
      <c r="AJ876" s="80"/>
      <c r="AK876" s="80"/>
      <c r="AL876" s="80"/>
      <c r="AM876" s="80"/>
    </row>
    <row r="877" spans="1:39" ht="14.85" customHeight="1" x14ac:dyDescent="0.15">
      <c r="B877" s="34" t="s">
        <v>523</v>
      </c>
      <c r="C877" s="195"/>
      <c r="D877" s="185"/>
      <c r="F877" s="18">
        <v>168</v>
      </c>
      <c r="G877" s="18">
        <v>138</v>
      </c>
      <c r="H877" s="18">
        <v>30</v>
      </c>
      <c r="I877" s="106">
        <f t="shared" si="423"/>
        <v>14.420600858369099</v>
      </c>
      <c r="J877" s="4">
        <f t="shared" si="422"/>
        <v>13.542688910696763</v>
      </c>
      <c r="K877" s="4">
        <f t="shared" si="422"/>
        <v>20.547945205479451</v>
      </c>
      <c r="L877" s="80"/>
      <c r="M877" s="80"/>
      <c r="N877" s="80"/>
      <c r="O877" s="80"/>
      <c r="P877" s="80"/>
      <c r="Y877" s="1"/>
      <c r="Z877" s="1"/>
      <c r="AA877" s="1"/>
      <c r="AB877" s="1"/>
      <c r="AD877" s="7"/>
      <c r="AE877" s="7"/>
      <c r="AF877" s="7"/>
      <c r="AG877" s="7"/>
      <c r="AH877" s="7"/>
      <c r="AJ877" s="80"/>
      <c r="AK877" s="80"/>
      <c r="AL877" s="80"/>
      <c r="AM877" s="80"/>
    </row>
    <row r="878" spans="1:39" ht="14.85" customHeight="1" x14ac:dyDescent="0.15">
      <c r="B878" s="34" t="s">
        <v>524</v>
      </c>
      <c r="C878" s="195"/>
      <c r="D878" s="185"/>
      <c r="F878" s="18">
        <v>306</v>
      </c>
      <c r="G878" s="18">
        <v>271</v>
      </c>
      <c r="H878" s="18">
        <v>35</v>
      </c>
      <c r="I878" s="106">
        <f t="shared" si="423"/>
        <v>26.266094420600862</v>
      </c>
      <c r="J878" s="4">
        <f t="shared" si="422"/>
        <v>26.594700686947988</v>
      </c>
      <c r="K878" s="4">
        <f t="shared" si="422"/>
        <v>23.972602739726025</v>
      </c>
      <c r="L878" s="80"/>
      <c r="M878" s="80"/>
      <c r="N878" s="80"/>
      <c r="O878" s="80"/>
      <c r="P878" s="80"/>
      <c r="Y878" s="1"/>
      <c r="Z878" s="1"/>
      <c r="AA878" s="1"/>
      <c r="AB878" s="1"/>
      <c r="AD878" s="7"/>
      <c r="AE878" s="7"/>
      <c r="AF878" s="7"/>
      <c r="AG878" s="7"/>
      <c r="AH878" s="7"/>
      <c r="AJ878" s="80"/>
      <c r="AK878" s="80"/>
      <c r="AL878" s="80"/>
      <c r="AM878" s="80"/>
    </row>
    <row r="879" spans="1:39" ht="14.85" customHeight="1" x14ac:dyDescent="0.15">
      <c r="B879" s="34" t="s">
        <v>533</v>
      </c>
      <c r="C879" s="195"/>
      <c r="D879" s="185"/>
      <c r="F879" s="18">
        <v>405</v>
      </c>
      <c r="G879" s="18">
        <v>367</v>
      </c>
      <c r="H879" s="18">
        <v>38</v>
      </c>
      <c r="I879" s="106">
        <f t="shared" si="423"/>
        <v>34.763948497854074</v>
      </c>
      <c r="J879" s="4">
        <f t="shared" si="422"/>
        <v>36.015701668302256</v>
      </c>
      <c r="K879" s="4">
        <f t="shared" si="422"/>
        <v>26.027397260273972</v>
      </c>
      <c r="L879" s="80"/>
      <c r="M879" s="80"/>
      <c r="N879" s="80"/>
      <c r="O879" s="80"/>
      <c r="P879" s="80"/>
      <c r="Y879" s="1"/>
      <c r="Z879" s="1"/>
      <c r="AA879" s="1"/>
      <c r="AB879" s="1"/>
      <c r="AD879" s="7"/>
      <c r="AE879" s="7"/>
      <c r="AF879" s="7"/>
      <c r="AG879" s="7"/>
      <c r="AH879" s="7"/>
      <c r="AJ879" s="80"/>
      <c r="AK879" s="80"/>
      <c r="AL879" s="80"/>
      <c r="AM879" s="80"/>
    </row>
    <row r="880" spans="1:39" ht="14.85" customHeight="1" x14ac:dyDescent="0.15">
      <c r="B880" s="34" t="s">
        <v>534</v>
      </c>
      <c r="C880" s="195"/>
      <c r="D880" s="195"/>
      <c r="F880" s="18">
        <v>109</v>
      </c>
      <c r="G880" s="18">
        <v>95</v>
      </c>
      <c r="H880" s="18">
        <v>14</v>
      </c>
      <c r="I880" s="106">
        <f t="shared" si="423"/>
        <v>9.3562231759656651</v>
      </c>
      <c r="J880" s="4">
        <f t="shared" si="422"/>
        <v>9.322865554465162</v>
      </c>
      <c r="K880" s="4">
        <f t="shared" si="422"/>
        <v>9.5890410958904102</v>
      </c>
      <c r="L880" s="80"/>
      <c r="M880" s="80"/>
      <c r="N880" s="80"/>
      <c r="O880" s="80"/>
      <c r="P880" s="80"/>
      <c r="Y880" s="1"/>
      <c r="Z880" s="1"/>
      <c r="AA880" s="1"/>
      <c r="AB880" s="1"/>
      <c r="AD880" s="7"/>
      <c r="AE880" s="7"/>
      <c r="AF880" s="7"/>
      <c r="AG880" s="7"/>
      <c r="AH880" s="7"/>
      <c r="AJ880" s="80"/>
      <c r="AK880" s="80"/>
      <c r="AL880" s="80"/>
      <c r="AM880" s="80"/>
    </row>
    <row r="881" spans="2:39" ht="14.85" customHeight="1" x14ac:dyDescent="0.15">
      <c r="B881" s="34" t="s">
        <v>119</v>
      </c>
      <c r="C881" s="195"/>
      <c r="D881" s="185"/>
      <c r="F881" s="18">
        <v>68</v>
      </c>
      <c r="G881" s="18">
        <v>59</v>
      </c>
      <c r="H881" s="18">
        <v>9</v>
      </c>
      <c r="I881" s="106">
        <f t="shared" si="423"/>
        <v>5.836909871244635</v>
      </c>
      <c r="J881" s="4">
        <f t="shared" si="422"/>
        <v>5.7899901864573113</v>
      </c>
      <c r="K881" s="4">
        <f t="shared" si="422"/>
        <v>6.1643835616438354</v>
      </c>
      <c r="L881" s="80"/>
      <c r="M881" s="80"/>
      <c r="N881" s="80"/>
      <c r="O881" s="80"/>
      <c r="P881" s="80"/>
      <c r="Y881" s="1"/>
      <c r="Z881" s="1"/>
      <c r="AA881" s="1"/>
      <c r="AB881" s="1"/>
      <c r="AD881" s="7"/>
      <c r="AE881" s="7"/>
      <c r="AF881" s="7"/>
      <c r="AG881" s="7"/>
      <c r="AH881" s="7"/>
      <c r="AJ881" s="80"/>
      <c r="AK881" s="80"/>
      <c r="AL881" s="80"/>
      <c r="AM881" s="80"/>
    </row>
    <row r="882" spans="2:39" ht="14.85" customHeight="1" x14ac:dyDescent="0.15">
      <c r="B882" s="35" t="s">
        <v>141</v>
      </c>
      <c r="C882" s="88"/>
      <c r="D882" s="88"/>
      <c r="E882" s="36"/>
      <c r="F882" s="19">
        <v>56</v>
      </c>
      <c r="G882" s="19">
        <v>47</v>
      </c>
      <c r="H882" s="19">
        <v>9</v>
      </c>
      <c r="I882" s="110">
        <f t="shared" si="423"/>
        <v>4.8068669527896999</v>
      </c>
      <c r="J882" s="5">
        <f t="shared" si="422"/>
        <v>4.6123650637880269</v>
      </c>
      <c r="K882" s="5">
        <f t="shared" si="422"/>
        <v>6.1643835616438354</v>
      </c>
      <c r="L882" s="23"/>
      <c r="M882" s="23"/>
      <c r="N882" s="23"/>
      <c r="O882" s="23"/>
      <c r="P882" s="23"/>
      <c r="Y882" s="1"/>
      <c r="Z882" s="1"/>
      <c r="AA882" s="1"/>
      <c r="AB882" s="1"/>
      <c r="AD882" s="7"/>
      <c r="AE882" s="7"/>
      <c r="AF882" s="7"/>
      <c r="AG882" s="7"/>
      <c r="AH882" s="7"/>
      <c r="AJ882" s="23"/>
      <c r="AK882" s="23"/>
      <c r="AL882" s="23"/>
      <c r="AM882" s="23"/>
    </row>
    <row r="883" spans="2:39" ht="14.85" customHeight="1" x14ac:dyDescent="0.15">
      <c r="B883" s="38" t="s">
        <v>1</v>
      </c>
      <c r="C883" s="78"/>
      <c r="D883" s="78"/>
      <c r="E883" s="28"/>
      <c r="F883" s="39">
        <f>SUM(F875:F882)</f>
        <v>1165</v>
      </c>
      <c r="G883" s="39">
        <f>SUM(G875:G882)</f>
        <v>1019</v>
      </c>
      <c r="H883" s="39">
        <f>SUM(H875:H882)</f>
        <v>146</v>
      </c>
      <c r="I883" s="107">
        <f>IF(SUM(I875:I882)&gt;100,"－",SUM(I875:I882))</f>
        <v>100</v>
      </c>
      <c r="J883" s="6">
        <f>IF(SUM(J875:J882)&gt;100,"－",SUM(J875:J882))</f>
        <v>100.00000000000001</v>
      </c>
      <c r="K883" s="6">
        <f>IF(SUM(K875:K882)&gt;100,"－",SUM(K875:K882))</f>
        <v>99.999999999999986</v>
      </c>
      <c r="L883" s="23"/>
      <c r="M883" s="23"/>
      <c r="N883" s="23"/>
      <c r="O883" s="23"/>
      <c r="P883" s="23"/>
      <c r="Y883" s="1"/>
      <c r="Z883" s="1"/>
      <c r="AA883" s="1"/>
      <c r="AB883" s="1"/>
      <c r="AD883" s="7"/>
      <c r="AE883" s="7"/>
      <c r="AF883" s="7"/>
      <c r="AG883" s="7"/>
      <c r="AH883" s="7"/>
      <c r="AJ883" s="23"/>
      <c r="AK883" s="23"/>
      <c r="AL883" s="23"/>
      <c r="AM883" s="23"/>
    </row>
    <row r="884" spans="2:39" ht="14.85" customHeight="1" x14ac:dyDescent="0.15">
      <c r="B884" s="38" t="s">
        <v>99</v>
      </c>
      <c r="C884" s="78"/>
      <c r="D884" s="78"/>
      <c r="E884" s="29"/>
      <c r="F884" s="41">
        <v>22.109107303877366</v>
      </c>
      <c r="G884" s="71">
        <v>22.272633744855966</v>
      </c>
      <c r="H884" s="71">
        <v>20.948905109489051</v>
      </c>
      <c r="I884" s="23"/>
      <c r="J884" s="23"/>
      <c r="K884" s="23"/>
      <c r="L884" s="23"/>
      <c r="M884" s="23"/>
      <c r="N884" s="23"/>
      <c r="O884" s="23"/>
      <c r="P884" s="23"/>
      <c r="Y884" s="1"/>
      <c r="Z884" s="1"/>
      <c r="AA884" s="1"/>
      <c r="AB884" s="1"/>
      <c r="AD884" s="7"/>
      <c r="AE884" s="7"/>
      <c r="AF884" s="7"/>
      <c r="AG884" s="7"/>
      <c r="AH884" s="7"/>
      <c r="AJ884" s="23"/>
      <c r="AK884" s="23"/>
      <c r="AL884" s="23"/>
      <c r="AM884" s="23"/>
    </row>
    <row r="885" spans="2:39" ht="14.85" customHeight="1" x14ac:dyDescent="0.15">
      <c r="B885" s="38" t="s">
        <v>100</v>
      </c>
      <c r="C885" s="78"/>
      <c r="D885" s="78"/>
      <c r="E885" s="29"/>
      <c r="F885" s="160">
        <v>92</v>
      </c>
      <c r="G885" s="47">
        <v>92</v>
      </c>
      <c r="H885" s="47">
        <v>81</v>
      </c>
      <c r="I885" s="23"/>
      <c r="J885" s="23"/>
      <c r="K885" s="23"/>
      <c r="L885" s="23"/>
      <c r="M885" s="23"/>
      <c r="N885" s="23"/>
      <c r="O885" s="23"/>
      <c r="P885" s="23"/>
      <c r="Y885" s="1"/>
      <c r="Z885" s="1"/>
      <c r="AA885" s="1"/>
      <c r="AB885" s="1"/>
      <c r="AD885" s="7"/>
      <c r="AE885" s="7"/>
      <c r="AF885" s="7"/>
      <c r="AG885" s="7"/>
      <c r="AH885" s="7"/>
      <c r="AJ885" s="23"/>
      <c r="AK885" s="23"/>
      <c r="AL885" s="23"/>
      <c r="AM885" s="23"/>
    </row>
    <row r="886" spans="2:39" ht="17.850000000000001" customHeight="1" x14ac:dyDescent="0.15">
      <c r="B886" s="85" t="s">
        <v>134</v>
      </c>
      <c r="C886" s="85"/>
      <c r="H886" s="7"/>
      <c r="J886" s="7"/>
      <c r="M886" s="31"/>
      <c r="P886" s="31"/>
      <c r="Y886" s="1"/>
      <c r="Z886" s="1"/>
      <c r="AA886" s="1"/>
      <c r="AB886" s="1"/>
      <c r="AD886" s="7"/>
      <c r="AE886" s="7"/>
      <c r="AF886" s="7"/>
      <c r="AG886" s="7"/>
      <c r="AH886" s="7"/>
      <c r="AJ886" s="31"/>
      <c r="AM886" s="31"/>
    </row>
    <row r="887" spans="2:39" ht="13.7" customHeight="1" x14ac:dyDescent="0.15">
      <c r="B887" s="64"/>
      <c r="C887" s="33"/>
      <c r="D887" s="33"/>
      <c r="E887" s="33"/>
      <c r="F887" s="79"/>
      <c r="G887" s="83" t="s">
        <v>2</v>
      </c>
      <c r="H887" s="86"/>
      <c r="I887" s="103"/>
      <c r="J887" s="83" t="s">
        <v>3</v>
      </c>
      <c r="K887" s="84"/>
      <c r="Y887" s="1"/>
      <c r="Z887" s="1"/>
      <c r="AA887" s="1"/>
      <c r="AB887" s="1"/>
      <c r="AD887" s="7"/>
      <c r="AE887" s="7"/>
      <c r="AF887" s="7"/>
      <c r="AG887" s="7"/>
      <c r="AH887" s="7"/>
    </row>
    <row r="888" spans="2:39" ht="21" x14ac:dyDescent="0.15">
      <c r="B888" s="77"/>
      <c r="F888" s="94" t="s">
        <v>4</v>
      </c>
      <c r="G888" s="94" t="s">
        <v>183</v>
      </c>
      <c r="H888" s="94" t="s">
        <v>185</v>
      </c>
      <c r="I888" s="102" t="s">
        <v>4</v>
      </c>
      <c r="J888" s="94" t="s">
        <v>183</v>
      </c>
      <c r="K888" s="94" t="s">
        <v>185</v>
      </c>
      <c r="Y888" s="1"/>
      <c r="Z888" s="1"/>
      <c r="AA888" s="1"/>
      <c r="AB888" s="1"/>
      <c r="AD888" s="7"/>
      <c r="AE888" s="7"/>
      <c r="AF888" s="7"/>
      <c r="AG888" s="7"/>
      <c r="AH888" s="7"/>
    </row>
    <row r="889" spans="2:39" ht="12" customHeight="1" x14ac:dyDescent="0.15">
      <c r="B889" s="35"/>
      <c r="C889" s="88"/>
      <c r="D889" s="88"/>
      <c r="E889" s="36"/>
      <c r="F889" s="37"/>
      <c r="G889" s="37"/>
      <c r="H889" s="37"/>
      <c r="I889" s="104">
        <f>F$869</f>
        <v>1165</v>
      </c>
      <c r="J889" s="2">
        <f>G$869</f>
        <v>1019</v>
      </c>
      <c r="K889" s="2">
        <f>H$869</f>
        <v>146</v>
      </c>
      <c r="L889" s="89"/>
      <c r="M889" s="89"/>
      <c r="N889" s="89"/>
      <c r="O889" s="89"/>
      <c r="P889" s="89"/>
      <c r="Y889" s="1"/>
      <c r="Z889" s="1"/>
      <c r="AA889" s="1"/>
      <c r="AB889" s="1"/>
      <c r="AD889" s="7"/>
      <c r="AE889" s="7"/>
      <c r="AF889" s="7"/>
      <c r="AG889" s="7"/>
      <c r="AH889" s="7"/>
      <c r="AJ889" s="89"/>
      <c r="AK889" s="89"/>
      <c r="AL889" s="89"/>
      <c r="AM889" s="89"/>
    </row>
    <row r="890" spans="2:39" ht="14.85" customHeight="1" x14ac:dyDescent="0.15">
      <c r="B890" s="34" t="s">
        <v>554</v>
      </c>
      <c r="C890" s="195"/>
      <c r="D890" s="185"/>
      <c r="F890" s="18">
        <v>8</v>
      </c>
      <c r="G890" s="18">
        <v>6</v>
      </c>
      <c r="H890" s="18">
        <v>2</v>
      </c>
      <c r="I890" s="106">
        <f>F890/I$889*100</f>
        <v>0.68669527896995708</v>
      </c>
      <c r="J890" s="4">
        <f t="shared" ref="J890:K897" si="424">G890/J$889*100</f>
        <v>0.58881256133464177</v>
      </c>
      <c r="K890" s="4">
        <f t="shared" si="424"/>
        <v>1.3698630136986301</v>
      </c>
      <c r="L890" s="80"/>
      <c r="M890" s="80"/>
      <c r="N890" s="80"/>
      <c r="O890" s="80"/>
      <c r="P890" s="80"/>
      <c r="Y890" s="1"/>
      <c r="Z890" s="1"/>
      <c r="AA890" s="1"/>
      <c r="AB890" s="1"/>
      <c r="AD890" s="7"/>
      <c r="AE890" s="7"/>
      <c r="AF890" s="7"/>
      <c r="AG890" s="7"/>
      <c r="AH890" s="7"/>
      <c r="AJ890" s="80"/>
      <c r="AK890" s="80"/>
      <c r="AL890" s="80"/>
      <c r="AM890" s="80"/>
    </row>
    <row r="891" spans="2:39" ht="14.85" customHeight="1" x14ac:dyDescent="0.15">
      <c r="B891" s="34" t="s">
        <v>555</v>
      </c>
      <c r="C891" s="195"/>
      <c r="F891" s="18">
        <v>39</v>
      </c>
      <c r="G891" s="18">
        <v>36</v>
      </c>
      <c r="H891" s="18">
        <v>3</v>
      </c>
      <c r="I891" s="106">
        <f t="shared" ref="I891:I897" si="425">F891/I$889*100</f>
        <v>3.3476394849785409</v>
      </c>
      <c r="J891" s="4">
        <f t="shared" si="424"/>
        <v>3.5328753680078511</v>
      </c>
      <c r="K891" s="4">
        <f t="shared" si="424"/>
        <v>2.054794520547945</v>
      </c>
      <c r="L891" s="80"/>
      <c r="M891" s="80"/>
      <c r="N891" s="80"/>
      <c r="O891" s="80"/>
      <c r="P891" s="80"/>
      <c r="Y891" s="1"/>
      <c r="Z891" s="1"/>
      <c r="AA891" s="1"/>
      <c r="AB891" s="1"/>
      <c r="AD891" s="7"/>
      <c r="AE891" s="7"/>
      <c r="AF891" s="7"/>
      <c r="AG891" s="7"/>
      <c r="AH891" s="7"/>
      <c r="AJ891" s="80"/>
      <c r="AK891" s="80"/>
      <c r="AL891" s="80"/>
      <c r="AM891" s="80"/>
    </row>
    <row r="892" spans="2:39" ht="14.85" customHeight="1" x14ac:dyDescent="0.15">
      <c r="B892" s="34" t="s">
        <v>72</v>
      </c>
      <c r="C892" s="195"/>
      <c r="D892" s="185"/>
      <c r="F892" s="18">
        <v>128</v>
      </c>
      <c r="G892" s="18">
        <v>109</v>
      </c>
      <c r="H892" s="18">
        <v>19</v>
      </c>
      <c r="I892" s="106">
        <f t="shared" si="425"/>
        <v>10.987124463519313</v>
      </c>
      <c r="J892" s="4">
        <f t="shared" si="424"/>
        <v>10.69676153091266</v>
      </c>
      <c r="K892" s="4">
        <f t="shared" si="424"/>
        <v>13.013698630136986</v>
      </c>
      <c r="L892" s="80"/>
      <c r="M892" s="80"/>
      <c r="N892" s="80"/>
      <c r="O892" s="80"/>
      <c r="P892" s="80"/>
      <c r="Y892" s="1"/>
      <c r="Z892" s="1"/>
      <c r="AA892" s="1"/>
      <c r="AB892" s="1"/>
      <c r="AD892" s="7"/>
      <c r="AE892" s="7"/>
      <c r="AF892" s="7"/>
      <c r="AG892" s="7"/>
      <c r="AH892" s="7"/>
      <c r="AJ892" s="80"/>
      <c r="AK892" s="80"/>
      <c r="AL892" s="80"/>
      <c r="AM892" s="80"/>
    </row>
    <row r="893" spans="2:39" ht="14.85" customHeight="1" x14ac:dyDescent="0.15">
      <c r="B893" s="34" t="s">
        <v>71</v>
      </c>
      <c r="C893" s="195"/>
      <c r="D893" s="185"/>
      <c r="F893" s="18">
        <v>407</v>
      </c>
      <c r="G893" s="18">
        <v>350</v>
      </c>
      <c r="H893" s="18">
        <v>57</v>
      </c>
      <c r="I893" s="106">
        <f t="shared" si="425"/>
        <v>34.935622317596568</v>
      </c>
      <c r="J893" s="4">
        <f t="shared" si="424"/>
        <v>34.347399411187439</v>
      </c>
      <c r="K893" s="4">
        <f t="shared" si="424"/>
        <v>39.041095890410958</v>
      </c>
      <c r="L893" s="80"/>
      <c r="M893" s="80"/>
      <c r="N893" s="80"/>
      <c r="O893" s="80"/>
      <c r="P893" s="80"/>
      <c r="Y893" s="1"/>
      <c r="Z893" s="1"/>
      <c r="AA893" s="1"/>
      <c r="AB893" s="1"/>
      <c r="AD893" s="7"/>
      <c r="AE893" s="7"/>
      <c r="AF893" s="7"/>
      <c r="AG893" s="7"/>
      <c r="AH893" s="7"/>
      <c r="AJ893" s="80"/>
      <c r="AK893" s="80"/>
      <c r="AL893" s="80"/>
      <c r="AM893" s="80"/>
    </row>
    <row r="894" spans="2:39" ht="14.85" customHeight="1" x14ac:dyDescent="0.15">
      <c r="B894" s="34" t="s">
        <v>107</v>
      </c>
      <c r="C894" s="195"/>
      <c r="D894" s="185"/>
      <c r="F894" s="18">
        <v>439</v>
      </c>
      <c r="G894" s="18">
        <v>394</v>
      </c>
      <c r="H894" s="18">
        <v>45</v>
      </c>
      <c r="I894" s="106">
        <f t="shared" si="425"/>
        <v>37.682403433476395</v>
      </c>
      <c r="J894" s="4">
        <f t="shared" si="424"/>
        <v>38.665358194308148</v>
      </c>
      <c r="K894" s="4">
        <f t="shared" si="424"/>
        <v>30.82191780821918</v>
      </c>
      <c r="L894" s="80"/>
      <c r="M894" s="80"/>
      <c r="N894" s="80"/>
      <c r="O894" s="80"/>
      <c r="P894" s="80"/>
      <c r="Y894" s="1"/>
      <c r="Z894" s="1"/>
      <c r="AA894" s="1"/>
      <c r="AB894" s="1"/>
      <c r="AD894" s="7"/>
      <c r="AE894" s="7"/>
      <c r="AF894" s="7"/>
      <c r="AG894" s="7"/>
      <c r="AH894" s="7"/>
      <c r="AJ894" s="80"/>
      <c r="AK894" s="80"/>
      <c r="AL894" s="80"/>
      <c r="AM894" s="80"/>
    </row>
    <row r="895" spans="2:39" ht="14.85" customHeight="1" x14ac:dyDescent="0.15">
      <c r="B895" s="34" t="s">
        <v>118</v>
      </c>
      <c r="C895" s="195"/>
      <c r="D895" s="195"/>
      <c r="F895" s="18">
        <v>64</v>
      </c>
      <c r="G895" s="18">
        <v>55</v>
      </c>
      <c r="H895" s="18">
        <v>9</v>
      </c>
      <c r="I895" s="106">
        <f t="shared" si="425"/>
        <v>5.4935622317596566</v>
      </c>
      <c r="J895" s="4">
        <f t="shared" si="424"/>
        <v>5.3974484789008832</v>
      </c>
      <c r="K895" s="4">
        <f t="shared" si="424"/>
        <v>6.1643835616438354</v>
      </c>
      <c r="L895" s="80"/>
      <c r="M895" s="80"/>
      <c r="N895" s="80"/>
      <c r="O895" s="80"/>
      <c r="P895" s="80"/>
      <c r="Y895" s="1"/>
      <c r="Z895" s="1"/>
      <c r="AA895" s="1"/>
      <c r="AB895" s="1"/>
      <c r="AD895" s="7"/>
      <c r="AE895" s="7"/>
      <c r="AF895" s="7"/>
      <c r="AG895" s="7"/>
      <c r="AH895" s="7"/>
      <c r="AJ895" s="80"/>
      <c r="AK895" s="80"/>
      <c r="AL895" s="80"/>
      <c r="AM895" s="80"/>
    </row>
    <row r="896" spans="2:39" ht="14.85" customHeight="1" x14ac:dyDescent="0.15">
      <c r="B896" s="34" t="s">
        <v>119</v>
      </c>
      <c r="C896" s="195"/>
      <c r="D896" s="185"/>
      <c r="F896" s="18">
        <v>18</v>
      </c>
      <c r="G896" s="18">
        <v>18</v>
      </c>
      <c r="H896" s="18">
        <v>0</v>
      </c>
      <c r="I896" s="106">
        <f t="shared" si="425"/>
        <v>1.5450643776824033</v>
      </c>
      <c r="J896" s="4">
        <f t="shared" si="424"/>
        <v>1.7664376840039255</v>
      </c>
      <c r="K896" s="4">
        <f t="shared" si="424"/>
        <v>0</v>
      </c>
      <c r="L896" s="80"/>
      <c r="M896" s="80"/>
      <c r="N896" s="80"/>
      <c r="O896" s="80"/>
      <c r="P896" s="80"/>
      <c r="Y896" s="1"/>
      <c r="Z896" s="1"/>
      <c r="AA896" s="1"/>
      <c r="AB896" s="1"/>
      <c r="AD896" s="7"/>
      <c r="AE896" s="7"/>
      <c r="AF896" s="7"/>
      <c r="AG896" s="7"/>
      <c r="AH896" s="7"/>
      <c r="AJ896" s="80"/>
      <c r="AK896" s="80"/>
      <c r="AL896" s="80"/>
      <c r="AM896" s="80"/>
    </row>
    <row r="897" spans="1:39" ht="14.85" customHeight="1" x14ac:dyDescent="0.15">
      <c r="B897" s="35" t="s">
        <v>141</v>
      </c>
      <c r="C897" s="88"/>
      <c r="D897" s="88"/>
      <c r="E897" s="36"/>
      <c r="F897" s="19">
        <v>62</v>
      </c>
      <c r="G897" s="19">
        <v>51</v>
      </c>
      <c r="H897" s="19">
        <v>11</v>
      </c>
      <c r="I897" s="110">
        <f t="shared" si="425"/>
        <v>5.3218884120171674</v>
      </c>
      <c r="J897" s="5">
        <f t="shared" si="424"/>
        <v>5.0049067713444559</v>
      </c>
      <c r="K897" s="5">
        <f t="shared" si="424"/>
        <v>7.5342465753424657</v>
      </c>
      <c r="L897" s="23"/>
      <c r="M897" s="23"/>
      <c r="N897" s="23"/>
      <c r="O897" s="23"/>
      <c r="P897" s="23"/>
      <c r="Y897" s="1"/>
      <c r="Z897" s="1"/>
      <c r="AA897" s="1"/>
      <c r="AB897" s="1"/>
      <c r="AD897" s="7"/>
      <c r="AE897" s="7"/>
      <c r="AF897" s="7"/>
      <c r="AG897" s="7"/>
      <c r="AH897" s="7"/>
      <c r="AJ897" s="23"/>
      <c r="AK897" s="23"/>
      <c r="AL897" s="23"/>
      <c r="AM897" s="23"/>
    </row>
    <row r="898" spans="1:39" ht="14.85" customHeight="1" x14ac:dyDescent="0.15">
      <c r="B898" s="38" t="s">
        <v>1</v>
      </c>
      <c r="C898" s="78"/>
      <c r="D898" s="78"/>
      <c r="E898" s="28"/>
      <c r="F898" s="39">
        <f>SUM(F890:F897)</f>
        <v>1165</v>
      </c>
      <c r="G898" s="39">
        <f>SUM(G890:G897)</f>
        <v>1019</v>
      </c>
      <c r="H898" s="39">
        <f>SUM(H890:H897)</f>
        <v>146</v>
      </c>
      <c r="I898" s="107">
        <f>IF(SUM(I890:I897)&gt;100,"－",SUM(I890:I897))</f>
        <v>100.00000000000001</v>
      </c>
      <c r="J898" s="6">
        <f>IF(SUM(J890:J897)&gt;100,"－",SUM(J890:J897))</f>
        <v>100</v>
      </c>
      <c r="K898" s="6">
        <f>IF(SUM(K890:K897)&gt;100,"－",SUM(K890:K897))</f>
        <v>100</v>
      </c>
      <c r="L898" s="23"/>
      <c r="M898" s="23"/>
      <c r="N898" s="23"/>
      <c r="O898" s="23"/>
      <c r="P898" s="23"/>
      <c r="Y898" s="1"/>
      <c r="Z898" s="1"/>
      <c r="AA898" s="1"/>
      <c r="AB898" s="1"/>
      <c r="AD898" s="7"/>
      <c r="AE898" s="7"/>
      <c r="AF898" s="7"/>
      <c r="AG898" s="7"/>
      <c r="AH898" s="7"/>
      <c r="AJ898" s="23"/>
      <c r="AK898" s="23"/>
      <c r="AL898" s="23"/>
      <c r="AM898" s="23"/>
    </row>
    <row r="899" spans="1:39" ht="14.85" customHeight="1" x14ac:dyDescent="0.15">
      <c r="B899" s="38" t="s">
        <v>99</v>
      </c>
      <c r="C899" s="78"/>
      <c r="D899" s="78"/>
      <c r="E899" s="29"/>
      <c r="F899" s="41">
        <v>20.277971039254723</v>
      </c>
      <c r="G899" s="71">
        <v>20.431180086637625</v>
      </c>
      <c r="H899" s="71">
        <v>19.179405425427838</v>
      </c>
      <c r="I899" s="23"/>
      <c r="J899" s="23"/>
      <c r="K899" s="23"/>
      <c r="L899" s="23"/>
      <c r="M899" s="23"/>
      <c r="N899" s="23"/>
      <c r="O899" s="23"/>
      <c r="P899" s="23"/>
      <c r="Y899" s="1"/>
      <c r="Z899" s="1"/>
      <c r="AA899" s="1"/>
      <c r="AB899" s="1"/>
      <c r="AD899" s="7"/>
      <c r="AE899" s="7"/>
      <c r="AF899" s="7"/>
      <c r="AG899" s="7"/>
      <c r="AH899" s="7"/>
      <c r="AJ899" s="23"/>
      <c r="AK899" s="23"/>
      <c r="AL899" s="23"/>
      <c r="AM899" s="23"/>
    </row>
    <row r="900" spans="1:39" ht="14.85" customHeight="1" x14ac:dyDescent="0.15">
      <c r="B900" s="38" t="s">
        <v>100</v>
      </c>
      <c r="C900" s="78"/>
      <c r="D900" s="78"/>
      <c r="E900" s="29"/>
      <c r="F900" s="41">
        <v>71.666666666666671</v>
      </c>
      <c r="G900" s="71">
        <v>71.666666666666671</v>
      </c>
      <c r="H900" s="71">
        <v>37.5</v>
      </c>
      <c r="I900" s="23"/>
      <c r="J900" s="23"/>
      <c r="K900" s="23"/>
      <c r="L900" s="23"/>
      <c r="M900" s="23"/>
      <c r="N900" s="23"/>
      <c r="O900" s="23"/>
      <c r="P900" s="23"/>
      <c r="Y900" s="1"/>
      <c r="Z900" s="1"/>
      <c r="AA900" s="1"/>
      <c r="AB900" s="1"/>
      <c r="AD900" s="7"/>
      <c r="AE900" s="7"/>
      <c r="AF900" s="7"/>
      <c r="AG900" s="7"/>
      <c r="AH900" s="7"/>
      <c r="AJ900" s="23"/>
      <c r="AK900" s="23"/>
      <c r="AL900" s="23"/>
      <c r="AM900" s="23"/>
    </row>
    <row r="901" spans="1:39" ht="14.85" customHeight="1" x14ac:dyDescent="0.15">
      <c r="B901" s="62"/>
      <c r="C901" s="62"/>
      <c r="D901" s="62"/>
      <c r="E901" s="45"/>
      <c r="F901" s="14"/>
      <c r="G901" s="14"/>
      <c r="H901" s="14"/>
      <c r="I901" s="23"/>
      <c r="J901" s="23"/>
      <c r="K901" s="23"/>
      <c r="L901" s="23"/>
      <c r="M901" s="23"/>
      <c r="N901" s="23"/>
      <c r="O901" s="23"/>
      <c r="P901" s="23"/>
      <c r="Y901" s="1"/>
      <c r="Z901" s="1"/>
      <c r="AA901" s="1"/>
      <c r="AB901" s="1"/>
      <c r="AD901" s="7"/>
      <c r="AE901" s="7"/>
      <c r="AF901" s="7"/>
      <c r="AG901" s="7"/>
      <c r="AH901" s="7"/>
      <c r="AJ901" s="23"/>
      <c r="AK901" s="23"/>
      <c r="AL901" s="23"/>
      <c r="AM901" s="23"/>
    </row>
    <row r="902" spans="1:39" ht="15" customHeight="1" x14ac:dyDescent="0.15">
      <c r="A902" s="1" t="s">
        <v>679</v>
      </c>
      <c r="B902" s="22"/>
      <c r="C902" s="22"/>
      <c r="H902" s="7"/>
      <c r="I902" s="7"/>
      <c r="Y902" s="1"/>
      <c r="Z902" s="1"/>
      <c r="AA902" s="1"/>
      <c r="AB902" s="1"/>
      <c r="AD902" s="7"/>
      <c r="AE902" s="7"/>
      <c r="AF902" s="7"/>
      <c r="AG902" s="7"/>
      <c r="AH902" s="7"/>
    </row>
    <row r="903" spans="1:39" ht="13.7" customHeight="1" x14ac:dyDescent="0.15">
      <c r="B903" s="64"/>
      <c r="C903" s="33"/>
      <c r="D903" s="33"/>
      <c r="E903" s="33"/>
      <c r="F903" s="79"/>
      <c r="G903" s="83" t="s">
        <v>2</v>
      </c>
      <c r="H903" s="86"/>
      <c r="I903" s="103"/>
      <c r="J903" s="83" t="s">
        <v>3</v>
      </c>
      <c r="K903" s="84"/>
      <c r="Y903" s="1"/>
      <c r="Z903" s="1"/>
      <c r="AA903" s="1"/>
      <c r="AB903" s="1"/>
      <c r="AD903" s="7"/>
      <c r="AE903" s="7"/>
      <c r="AF903" s="7"/>
      <c r="AG903" s="7"/>
      <c r="AH903" s="7"/>
    </row>
    <row r="904" spans="1:39" ht="21" x14ac:dyDescent="0.15">
      <c r="B904" s="77"/>
      <c r="F904" s="94" t="s">
        <v>4</v>
      </c>
      <c r="G904" s="94" t="s">
        <v>183</v>
      </c>
      <c r="H904" s="94" t="s">
        <v>185</v>
      </c>
      <c r="I904" s="102" t="s">
        <v>4</v>
      </c>
      <c r="J904" s="94" t="s">
        <v>183</v>
      </c>
      <c r="K904" s="94" t="s">
        <v>185</v>
      </c>
      <c r="Y904" s="1"/>
      <c r="Z904" s="1"/>
      <c r="AA904" s="1"/>
      <c r="AB904" s="1"/>
      <c r="AD904" s="7"/>
      <c r="AE904" s="7"/>
      <c r="AF904" s="7"/>
      <c r="AG904" s="7"/>
      <c r="AH904" s="7"/>
    </row>
    <row r="905" spans="1:39" ht="12" customHeight="1" x14ac:dyDescent="0.15">
      <c r="B905" s="35"/>
      <c r="C905" s="88"/>
      <c r="D905" s="88"/>
      <c r="E905" s="36"/>
      <c r="F905" s="37"/>
      <c r="G905" s="37"/>
      <c r="H905" s="37"/>
      <c r="I905" s="104">
        <f>F$869</f>
        <v>1165</v>
      </c>
      <c r="J905" s="2">
        <f>G$869</f>
        <v>1019</v>
      </c>
      <c r="K905" s="2">
        <f>H$869</f>
        <v>146</v>
      </c>
      <c r="L905" s="89"/>
      <c r="M905" s="89"/>
      <c r="N905" s="89"/>
      <c r="O905" s="89"/>
      <c r="P905" s="89"/>
      <c r="Y905" s="1"/>
      <c r="Z905" s="1"/>
      <c r="AA905" s="1"/>
      <c r="AB905" s="1"/>
      <c r="AD905" s="7"/>
      <c r="AE905" s="7"/>
      <c r="AF905" s="7"/>
      <c r="AG905" s="7"/>
      <c r="AH905" s="7"/>
      <c r="AJ905" s="89"/>
      <c r="AK905" s="89"/>
      <c r="AL905" s="89"/>
      <c r="AM905" s="89"/>
    </row>
    <row r="906" spans="1:39" ht="14.85" customHeight="1" x14ac:dyDescent="0.15">
      <c r="B906" s="34" t="s">
        <v>92</v>
      </c>
      <c r="C906" s="195"/>
      <c r="D906" s="185"/>
      <c r="F906" s="18">
        <v>12</v>
      </c>
      <c r="G906" s="18">
        <v>10</v>
      </c>
      <c r="H906" s="18">
        <v>2</v>
      </c>
      <c r="I906" s="106">
        <f>F906/I$905*100</f>
        <v>1.0300429184549356</v>
      </c>
      <c r="J906" s="4">
        <f t="shared" ref="J906:K913" si="426">G906/J$905*100</f>
        <v>0.98135426889106969</v>
      </c>
      <c r="K906" s="4">
        <f t="shared" si="426"/>
        <v>1.3698630136986301</v>
      </c>
      <c r="L906" s="80"/>
      <c r="M906" s="80"/>
      <c r="N906" s="80"/>
      <c r="O906" s="80"/>
      <c r="P906" s="80"/>
      <c r="Y906" s="1"/>
      <c r="Z906" s="1"/>
      <c r="AA906" s="1"/>
      <c r="AB906" s="1"/>
      <c r="AD906" s="7"/>
      <c r="AE906" s="7"/>
      <c r="AF906" s="7"/>
      <c r="AG906" s="7"/>
      <c r="AH906" s="7"/>
      <c r="AJ906" s="80"/>
      <c r="AK906" s="80"/>
      <c r="AL906" s="80"/>
      <c r="AM906" s="80"/>
    </row>
    <row r="907" spans="1:39" ht="14.85" customHeight="1" x14ac:dyDescent="0.15">
      <c r="B907" s="34" t="s">
        <v>93</v>
      </c>
      <c r="C907" s="195"/>
      <c r="D907" s="185"/>
      <c r="F907" s="18">
        <v>83</v>
      </c>
      <c r="G907" s="18">
        <v>67</v>
      </c>
      <c r="H907" s="18">
        <v>16</v>
      </c>
      <c r="I907" s="106">
        <f t="shared" ref="I907:I913" si="427">F907/I$905*100</f>
        <v>7.1244635193133048</v>
      </c>
      <c r="J907" s="4">
        <f t="shared" si="426"/>
        <v>6.5750736015701667</v>
      </c>
      <c r="K907" s="4">
        <f t="shared" si="426"/>
        <v>10.95890410958904</v>
      </c>
      <c r="L907" s="80"/>
      <c r="M907" s="80"/>
      <c r="N907" s="80"/>
      <c r="O907" s="80"/>
      <c r="P907" s="80"/>
      <c r="Y907" s="1"/>
      <c r="Z907" s="1"/>
      <c r="AA907" s="1"/>
      <c r="AB907" s="1"/>
      <c r="AD907" s="7"/>
      <c r="AE907" s="7"/>
      <c r="AF907" s="7"/>
      <c r="AG907" s="7"/>
      <c r="AH907" s="7"/>
      <c r="AJ907" s="80"/>
      <c r="AK907" s="80"/>
      <c r="AL907" s="80"/>
      <c r="AM907" s="80"/>
    </row>
    <row r="908" spans="1:39" ht="14.85" customHeight="1" x14ac:dyDescent="0.15">
      <c r="B908" s="34" t="s">
        <v>72</v>
      </c>
      <c r="C908" s="195"/>
      <c r="D908" s="185"/>
      <c r="F908" s="18">
        <v>248</v>
      </c>
      <c r="G908" s="18">
        <v>215</v>
      </c>
      <c r="H908" s="18">
        <v>33</v>
      </c>
      <c r="I908" s="106">
        <f t="shared" si="427"/>
        <v>21.28755364806867</v>
      </c>
      <c r="J908" s="4">
        <f t="shared" si="426"/>
        <v>21.099116781157999</v>
      </c>
      <c r="K908" s="4">
        <f t="shared" si="426"/>
        <v>22.602739726027394</v>
      </c>
      <c r="L908" s="80"/>
      <c r="M908" s="80"/>
      <c r="N908" s="80"/>
      <c r="O908" s="80"/>
      <c r="P908" s="80"/>
      <c r="Y908" s="1"/>
      <c r="Z908" s="1"/>
      <c r="AA908" s="1"/>
      <c r="AB908" s="1"/>
      <c r="AD908" s="7"/>
      <c r="AE908" s="7"/>
      <c r="AF908" s="7"/>
      <c r="AG908" s="7"/>
      <c r="AH908" s="7"/>
      <c r="AJ908" s="80"/>
      <c r="AK908" s="80"/>
      <c r="AL908" s="80"/>
      <c r="AM908" s="80"/>
    </row>
    <row r="909" spans="1:39" ht="14.85" customHeight="1" x14ac:dyDescent="0.15">
      <c r="B909" s="34" t="s">
        <v>71</v>
      </c>
      <c r="C909" s="195"/>
      <c r="D909" s="185"/>
      <c r="F909" s="18">
        <v>303</v>
      </c>
      <c r="G909" s="18">
        <v>275</v>
      </c>
      <c r="H909" s="18">
        <v>28</v>
      </c>
      <c r="I909" s="106">
        <f t="shared" si="427"/>
        <v>26.008583690987123</v>
      </c>
      <c r="J909" s="4">
        <f t="shared" si="426"/>
        <v>26.987242394504417</v>
      </c>
      <c r="K909" s="4">
        <f t="shared" si="426"/>
        <v>19.17808219178082</v>
      </c>
      <c r="L909" s="80"/>
      <c r="M909" s="80"/>
      <c r="N909" s="80"/>
      <c r="O909" s="80"/>
      <c r="P909" s="80"/>
      <c r="Y909" s="1"/>
      <c r="Z909" s="1"/>
      <c r="AA909" s="1"/>
      <c r="AB909" s="1"/>
      <c r="AD909" s="7"/>
      <c r="AE909" s="7"/>
      <c r="AF909" s="7"/>
      <c r="AG909" s="7"/>
      <c r="AH909" s="7"/>
      <c r="AJ909" s="80"/>
      <c r="AK909" s="80"/>
      <c r="AL909" s="80"/>
      <c r="AM909" s="80"/>
    </row>
    <row r="910" spans="1:39" ht="14.85" customHeight="1" x14ac:dyDescent="0.15">
      <c r="B910" s="34" t="s">
        <v>107</v>
      </c>
      <c r="C910" s="195"/>
      <c r="D910" s="185"/>
      <c r="F910" s="18">
        <v>274</v>
      </c>
      <c r="G910" s="18">
        <v>249</v>
      </c>
      <c r="H910" s="18">
        <v>25</v>
      </c>
      <c r="I910" s="106">
        <f t="shared" si="427"/>
        <v>23.519313304721027</v>
      </c>
      <c r="J910" s="4">
        <f t="shared" si="426"/>
        <v>24.435721295387637</v>
      </c>
      <c r="K910" s="4">
        <f t="shared" si="426"/>
        <v>17.123287671232877</v>
      </c>
      <c r="L910" s="80"/>
      <c r="M910" s="80"/>
      <c r="N910" s="80"/>
      <c r="O910" s="80"/>
      <c r="P910" s="80"/>
      <c r="Y910" s="1"/>
      <c r="Z910" s="1"/>
      <c r="AA910" s="1"/>
      <c r="AB910" s="1"/>
      <c r="AD910" s="7"/>
      <c r="AE910" s="7"/>
      <c r="AF910" s="7"/>
      <c r="AG910" s="7"/>
      <c r="AH910" s="7"/>
      <c r="AJ910" s="80"/>
      <c r="AK910" s="80"/>
      <c r="AL910" s="80"/>
      <c r="AM910" s="80"/>
    </row>
    <row r="911" spans="1:39" ht="14.85" customHeight="1" x14ac:dyDescent="0.15">
      <c r="B911" s="34" t="s">
        <v>118</v>
      </c>
      <c r="C911" s="195"/>
      <c r="D911" s="185"/>
      <c r="F911" s="18">
        <v>48</v>
      </c>
      <c r="G911" s="18">
        <v>39</v>
      </c>
      <c r="H911" s="18">
        <v>9</v>
      </c>
      <c r="I911" s="106">
        <f t="shared" si="427"/>
        <v>4.1201716738197423</v>
      </c>
      <c r="J911" s="4">
        <f t="shared" si="426"/>
        <v>3.8272816486751715</v>
      </c>
      <c r="K911" s="4">
        <f t="shared" si="426"/>
        <v>6.1643835616438354</v>
      </c>
      <c r="L911" s="80"/>
      <c r="M911" s="80"/>
      <c r="N911" s="80"/>
      <c r="O911" s="80"/>
      <c r="P911" s="80"/>
      <c r="Y911" s="1"/>
      <c r="Z911" s="1"/>
      <c r="AA911" s="1"/>
      <c r="AB911" s="1"/>
      <c r="AD911" s="7"/>
      <c r="AE911" s="7"/>
      <c r="AF911" s="7"/>
      <c r="AG911" s="7"/>
      <c r="AH911" s="7"/>
      <c r="AJ911" s="80"/>
      <c r="AK911" s="80"/>
      <c r="AL911" s="80"/>
      <c r="AM911" s="80"/>
    </row>
    <row r="912" spans="1:39" ht="14.85" customHeight="1" x14ac:dyDescent="0.15">
      <c r="B912" s="34" t="s">
        <v>119</v>
      </c>
      <c r="C912" s="195"/>
      <c r="D912" s="185"/>
      <c r="F912" s="18">
        <v>34</v>
      </c>
      <c r="G912" s="18">
        <v>32</v>
      </c>
      <c r="H912" s="18">
        <v>2</v>
      </c>
      <c r="I912" s="106">
        <f t="shared" si="427"/>
        <v>2.9184549356223175</v>
      </c>
      <c r="J912" s="4">
        <f t="shared" si="426"/>
        <v>3.1403336604514229</v>
      </c>
      <c r="K912" s="4">
        <f t="shared" si="426"/>
        <v>1.3698630136986301</v>
      </c>
      <c r="L912" s="80"/>
      <c r="M912" s="80"/>
      <c r="N912" s="80"/>
      <c r="O912" s="80"/>
      <c r="P912" s="80"/>
      <c r="Y912" s="1"/>
      <c r="Z912" s="1"/>
      <c r="AA912" s="1"/>
      <c r="AB912" s="1"/>
      <c r="AD912" s="7"/>
      <c r="AE912" s="7"/>
      <c r="AF912" s="7"/>
      <c r="AG912" s="7"/>
      <c r="AH912" s="7"/>
      <c r="AJ912" s="80"/>
      <c r="AK912" s="80"/>
      <c r="AL912" s="80"/>
      <c r="AM912" s="80"/>
    </row>
    <row r="913" spans="2:39" ht="14.85" customHeight="1" x14ac:dyDescent="0.15">
      <c r="B913" s="35" t="s">
        <v>141</v>
      </c>
      <c r="C913" s="88"/>
      <c r="D913" s="88"/>
      <c r="E913" s="36"/>
      <c r="F913" s="19">
        <v>163</v>
      </c>
      <c r="G913" s="19">
        <v>132</v>
      </c>
      <c r="H913" s="19">
        <v>31</v>
      </c>
      <c r="I913" s="110">
        <f t="shared" si="427"/>
        <v>13.991416309012875</v>
      </c>
      <c r="J913" s="5">
        <f t="shared" si="426"/>
        <v>12.953876349362121</v>
      </c>
      <c r="K913" s="5">
        <f t="shared" si="426"/>
        <v>21.232876712328768</v>
      </c>
      <c r="L913" s="23"/>
      <c r="M913" s="23"/>
      <c r="N913" s="23"/>
      <c r="O913" s="23"/>
      <c r="P913" s="23"/>
      <c r="Y913" s="1"/>
      <c r="Z913" s="1"/>
      <c r="AA913" s="1"/>
      <c r="AB913" s="1"/>
      <c r="AD913" s="7"/>
      <c r="AE913" s="7"/>
      <c r="AF913" s="7"/>
      <c r="AG913" s="7"/>
      <c r="AH913" s="7"/>
      <c r="AJ913" s="23"/>
      <c r="AK913" s="23"/>
      <c r="AL913" s="23"/>
      <c r="AM913" s="23"/>
    </row>
    <row r="914" spans="2:39" ht="14.85" customHeight="1" x14ac:dyDescent="0.15">
      <c r="B914" s="38" t="s">
        <v>1</v>
      </c>
      <c r="C914" s="78"/>
      <c r="D914" s="78"/>
      <c r="E914" s="28"/>
      <c r="F914" s="39">
        <f>SUM(F906:F913)</f>
        <v>1165</v>
      </c>
      <c r="G914" s="39">
        <f>SUM(G906:G913)</f>
        <v>1019</v>
      </c>
      <c r="H914" s="39">
        <f>SUM(H906:H913)</f>
        <v>146</v>
      </c>
      <c r="I914" s="107">
        <f>IF(SUM(I906:I913)&gt;100,"－",SUM(I906:I913))</f>
        <v>100</v>
      </c>
      <c r="J914" s="6">
        <f>IF(SUM(J906:J913)&gt;100,"－",SUM(J906:J913))</f>
        <v>100</v>
      </c>
      <c r="K914" s="6">
        <f>IF(SUM(K906:K913)&gt;100,"－",SUM(K906:K913))</f>
        <v>100</v>
      </c>
      <c r="L914" s="23"/>
      <c r="M914" s="23"/>
      <c r="N914" s="23"/>
      <c r="O914" s="23"/>
      <c r="P914" s="23"/>
      <c r="Y914" s="1"/>
      <c r="Z914" s="1"/>
      <c r="AA914" s="1"/>
      <c r="AB914" s="1"/>
      <c r="AD914" s="7"/>
      <c r="AE914" s="7"/>
      <c r="AF914" s="7"/>
      <c r="AG914" s="7"/>
      <c r="AH914" s="7"/>
      <c r="AJ914" s="23"/>
      <c r="AK914" s="23"/>
      <c r="AL914" s="23"/>
      <c r="AM914" s="23"/>
    </row>
    <row r="915" spans="2:39" ht="14.85" customHeight="1" x14ac:dyDescent="0.15">
      <c r="B915" s="38" t="s">
        <v>99</v>
      </c>
      <c r="C915" s="78"/>
      <c r="D915" s="78"/>
      <c r="E915" s="29"/>
      <c r="F915" s="41">
        <v>18.846425838798563</v>
      </c>
      <c r="G915" s="71">
        <v>19.01702083445177</v>
      </c>
      <c r="H915" s="71">
        <v>17.53061922015182</v>
      </c>
      <c r="I915" s="23"/>
      <c r="J915" s="23"/>
      <c r="K915" s="23"/>
      <c r="L915" s="23"/>
      <c r="M915" s="23"/>
      <c r="N915" s="23"/>
      <c r="O915" s="23"/>
      <c r="P915" s="23"/>
      <c r="Y915" s="1"/>
      <c r="Z915" s="1"/>
      <c r="AA915" s="1"/>
      <c r="AB915" s="1"/>
      <c r="AD915" s="7"/>
      <c r="AE915" s="7"/>
      <c r="AF915" s="7"/>
      <c r="AG915" s="7"/>
      <c r="AH915" s="7"/>
      <c r="AJ915" s="23"/>
      <c r="AK915" s="23"/>
      <c r="AL915" s="23"/>
      <c r="AM915" s="23"/>
    </row>
    <row r="916" spans="2:39" ht="14.85" customHeight="1" x14ac:dyDescent="0.15">
      <c r="B916" s="38" t="s">
        <v>100</v>
      </c>
      <c r="C916" s="78"/>
      <c r="D916" s="78"/>
      <c r="E916" s="29"/>
      <c r="F916" s="41">
        <v>82</v>
      </c>
      <c r="G916" s="71">
        <v>82</v>
      </c>
      <c r="H916" s="71">
        <v>62.3</v>
      </c>
      <c r="I916" s="23"/>
      <c r="J916" s="23"/>
      <c r="K916" s="23"/>
      <c r="L916" s="23"/>
      <c r="M916" s="23"/>
      <c r="N916" s="23"/>
      <c r="O916" s="23"/>
      <c r="P916" s="23"/>
      <c r="Y916" s="1"/>
      <c r="Z916" s="1"/>
      <c r="AA916" s="1"/>
      <c r="AB916" s="1"/>
      <c r="AD916" s="7"/>
      <c r="AE916" s="7"/>
      <c r="AF916" s="7"/>
      <c r="AG916" s="7"/>
      <c r="AH916" s="7"/>
      <c r="AJ916" s="23"/>
      <c r="AK916" s="23"/>
      <c r="AL916" s="23"/>
      <c r="AM916" s="23"/>
    </row>
    <row r="917" spans="2:39" ht="17.850000000000001" customHeight="1" x14ac:dyDescent="0.15">
      <c r="B917" s="85" t="s">
        <v>134</v>
      </c>
      <c r="C917" s="85"/>
      <c r="H917" s="7"/>
      <c r="J917" s="7"/>
      <c r="M917" s="31"/>
      <c r="P917" s="31"/>
      <c r="Y917" s="1"/>
      <c r="Z917" s="1"/>
      <c r="AA917" s="1"/>
      <c r="AB917" s="1"/>
      <c r="AD917" s="7"/>
      <c r="AE917" s="7"/>
      <c r="AF917" s="7"/>
      <c r="AG917" s="7"/>
      <c r="AH917" s="7"/>
      <c r="AJ917" s="31"/>
      <c r="AM917" s="31"/>
    </row>
    <row r="918" spans="2:39" ht="13.7" customHeight="1" x14ac:dyDescent="0.15">
      <c r="B918" s="64"/>
      <c r="C918" s="33"/>
      <c r="D918" s="33"/>
      <c r="E918" s="33"/>
      <c r="F918" s="79"/>
      <c r="G918" s="83" t="s">
        <v>2</v>
      </c>
      <c r="H918" s="86"/>
      <c r="I918" s="103"/>
      <c r="J918" s="83" t="s">
        <v>3</v>
      </c>
      <c r="K918" s="84"/>
      <c r="Y918" s="1"/>
      <c r="Z918" s="1"/>
      <c r="AA918" s="1"/>
      <c r="AB918" s="1"/>
      <c r="AD918" s="7"/>
      <c r="AE918" s="7"/>
      <c r="AF918" s="7"/>
      <c r="AG918" s="7"/>
      <c r="AH918" s="7"/>
    </row>
    <row r="919" spans="2:39" ht="21" x14ac:dyDescent="0.15">
      <c r="B919" s="77"/>
      <c r="F919" s="94" t="s">
        <v>4</v>
      </c>
      <c r="G919" s="94" t="s">
        <v>183</v>
      </c>
      <c r="H919" s="94" t="s">
        <v>185</v>
      </c>
      <c r="I919" s="102" t="s">
        <v>4</v>
      </c>
      <c r="J919" s="94" t="s">
        <v>183</v>
      </c>
      <c r="K919" s="94" t="s">
        <v>185</v>
      </c>
      <c r="Y919" s="1"/>
      <c r="Z919" s="1"/>
      <c r="AA919" s="1"/>
      <c r="AB919" s="1"/>
      <c r="AD919" s="7"/>
      <c r="AE919" s="7"/>
      <c r="AF919" s="7"/>
      <c r="AG919" s="7"/>
      <c r="AH919" s="7"/>
    </row>
    <row r="920" spans="2:39" ht="12" customHeight="1" x14ac:dyDescent="0.15">
      <c r="B920" s="35"/>
      <c r="C920" s="88"/>
      <c r="D920" s="88"/>
      <c r="E920" s="36"/>
      <c r="F920" s="37"/>
      <c r="G920" s="37"/>
      <c r="H920" s="37"/>
      <c r="I920" s="104">
        <f>F$869</f>
        <v>1165</v>
      </c>
      <c r="J920" s="2">
        <f>G$869</f>
        <v>1019</v>
      </c>
      <c r="K920" s="2">
        <f>H$869</f>
        <v>146</v>
      </c>
      <c r="L920" s="89"/>
      <c r="M920" s="89"/>
      <c r="N920" s="89"/>
      <c r="O920" s="89"/>
      <c r="P920" s="89"/>
      <c r="Y920" s="1"/>
      <c r="Z920" s="1"/>
      <c r="AA920" s="1"/>
      <c r="AB920" s="1"/>
      <c r="AD920" s="7"/>
      <c r="AE920" s="7"/>
      <c r="AF920" s="7"/>
      <c r="AG920" s="7"/>
      <c r="AH920" s="7"/>
      <c r="AJ920" s="89"/>
      <c r="AK920" s="89"/>
      <c r="AL920" s="89"/>
      <c r="AM920" s="89"/>
    </row>
    <row r="921" spans="2:39" ht="14.85" customHeight="1" x14ac:dyDescent="0.15">
      <c r="B921" s="34" t="s">
        <v>92</v>
      </c>
      <c r="C921" s="195"/>
      <c r="D921" s="185"/>
      <c r="F921" s="18">
        <v>9</v>
      </c>
      <c r="G921" s="18">
        <v>8</v>
      </c>
      <c r="H921" s="18">
        <v>1</v>
      </c>
      <c r="I921" s="106">
        <f>F921/I$920*100</f>
        <v>0.77253218884120167</v>
      </c>
      <c r="J921" s="4">
        <f t="shared" ref="J921:K928" si="428">G921/J$920*100</f>
        <v>0.78508341511285573</v>
      </c>
      <c r="K921" s="4">
        <f t="shared" si="428"/>
        <v>0.68493150684931503</v>
      </c>
      <c r="L921" s="80"/>
      <c r="M921" s="80"/>
      <c r="N921" s="80"/>
      <c r="O921" s="80"/>
      <c r="P921" s="80"/>
      <c r="Y921" s="1"/>
      <c r="Z921" s="1"/>
      <c r="AA921" s="1"/>
      <c r="AB921" s="1"/>
      <c r="AD921" s="7"/>
      <c r="AE921" s="7"/>
      <c r="AF921" s="7"/>
      <c r="AG921" s="7"/>
      <c r="AH921" s="7"/>
      <c r="AJ921" s="80"/>
      <c r="AK921" s="80"/>
      <c r="AL921" s="80"/>
      <c r="AM921" s="80"/>
    </row>
    <row r="922" spans="2:39" ht="14.85" customHeight="1" x14ac:dyDescent="0.15">
      <c r="B922" s="34" t="s">
        <v>93</v>
      </c>
      <c r="C922" s="195"/>
      <c r="D922" s="185"/>
      <c r="F922" s="18">
        <v>50</v>
      </c>
      <c r="G922" s="18">
        <v>42</v>
      </c>
      <c r="H922" s="18">
        <v>8</v>
      </c>
      <c r="I922" s="106">
        <f t="shared" ref="I922:I928" si="429">F922/I$920*100</f>
        <v>4.2918454935622314</v>
      </c>
      <c r="J922" s="4">
        <f t="shared" si="428"/>
        <v>4.1216879293424924</v>
      </c>
      <c r="K922" s="4">
        <f t="shared" si="428"/>
        <v>5.4794520547945202</v>
      </c>
      <c r="L922" s="80"/>
      <c r="M922" s="80"/>
      <c r="N922" s="80"/>
      <c r="O922" s="80"/>
      <c r="P922" s="80"/>
      <c r="Y922" s="1"/>
      <c r="Z922" s="1"/>
      <c r="AA922" s="1"/>
      <c r="AB922" s="1"/>
      <c r="AD922" s="7"/>
      <c r="AE922" s="7"/>
      <c r="AF922" s="7"/>
      <c r="AG922" s="7"/>
      <c r="AH922" s="7"/>
      <c r="AJ922" s="80"/>
      <c r="AK922" s="80"/>
      <c r="AL922" s="80"/>
      <c r="AM922" s="80"/>
    </row>
    <row r="923" spans="2:39" ht="14.85" customHeight="1" x14ac:dyDescent="0.15">
      <c r="B923" s="34" t="s">
        <v>72</v>
      </c>
      <c r="C923" s="195"/>
      <c r="F923" s="18">
        <v>243</v>
      </c>
      <c r="G923" s="18">
        <v>205</v>
      </c>
      <c r="H923" s="18">
        <v>38</v>
      </c>
      <c r="I923" s="106">
        <f t="shared" si="429"/>
        <v>20.858369098712444</v>
      </c>
      <c r="J923" s="4">
        <f t="shared" si="428"/>
        <v>20.117762512266928</v>
      </c>
      <c r="K923" s="4">
        <f t="shared" si="428"/>
        <v>26.027397260273972</v>
      </c>
      <c r="L923" s="80"/>
      <c r="M923" s="80"/>
      <c r="N923" s="80"/>
      <c r="O923" s="80"/>
      <c r="P923" s="80"/>
      <c r="Y923" s="1"/>
      <c r="Z923" s="1"/>
      <c r="AA923" s="1"/>
      <c r="AB923" s="1"/>
      <c r="AD923" s="7"/>
      <c r="AE923" s="7"/>
      <c r="AF923" s="7"/>
      <c r="AG923" s="7"/>
      <c r="AH923" s="7"/>
      <c r="AJ923" s="80"/>
      <c r="AK923" s="80"/>
      <c r="AL923" s="80"/>
      <c r="AM923" s="80"/>
    </row>
    <row r="924" spans="2:39" ht="14.85" customHeight="1" x14ac:dyDescent="0.15">
      <c r="B924" s="34" t="s">
        <v>71</v>
      </c>
      <c r="C924" s="195"/>
      <c r="D924" s="185"/>
      <c r="F924" s="18">
        <v>487</v>
      </c>
      <c r="G924" s="18">
        <v>438</v>
      </c>
      <c r="H924" s="18">
        <v>49</v>
      </c>
      <c r="I924" s="106">
        <f t="shared" si="429"/>
        <v>41.802575107296136</v>
      </c>
      <c r="J924" s="4">
        <f t="shared" si="428"/>
        <v>42.983316977428856</v>
      </c>
      <c r="K924" s="4">
        <f t="shared" si="428"/>
        <v>33.561643835616437</v>
      </c>
      <c r="L924" s="80"/>
      <c r="M924" s="80"/>
      <c r="N924" s="80"/>
      <c r="O924" s="80"/>
      <c r="P924" s="80"/>
      <c r="Y924" s="1"/>
      <c r="Z924" s="1"/>
      <c r="AA924" s="1"/>
      <c r="AB924" s="1"/>
      <c r="AD924" s="7"/>
      <c r="AE924" s="7"/>
      <c r="AF924" s="7"/>
      <c r="AG924" s="7"/>
      <c r="AH924" s="7"/>
      <c r="AJ924" s="80"/>
      <c r="AK924" s="80"/>
      <c r="AL924" s="80"/>
      <c r="AM924" s="80"/>
    </row>
    <row r="925" spans="2:39" ht="14.85" customHeight="1" x14ac:dyDescent="0.15">
      <c r="B925" s="34" t="s">
        <v>107</v>
      </c>
      <c r="C925" s="195"/>
      <c r="D925" s="185"/>
      <c r="F925" s="18">
        <v>195</v>
      </c>
      <c r="G925" s="18">
        <v>178</v>
      </c>
      <c r="H925" s="18">
        <v>17</v>
      </c>
      <c r="I925" s="106">
        <f t="shared" si="429"/>
        <v>16.738197424892704</v>
      </c>
      <c r="J925" s="4">
        <f t="shared" si="428"/>
        <v>17.46810598626104</v>
      </c>
      <c r="K925" s="4">
        <f t="shared" si="428"/>
        <v>11.643835616438356</v>
      </c>
      <c r="L925" s="80"/>
      <c r="M925" s="80"/>
      <c r="N925" s="80"/>
      <c r="O925" s="80"/>
      <c r="P925" s="80"/>
      <c r="Y925" s="1"/>
      <c r="Z925" s="1"/>
      <c r="AA925" s="1"/>
      <c r="AB925" s="1"/>
      <c r="AD925" s="7"/>
      <c r="AE925" s="7"/>
      <c r="AF925" s="7"/>
      <c r="AG925" s="7"/>
      <c r="AH925" s="7"/>
      <c r="AJ925" s="80"/>
      <c r="AK925" s="80"/>
      <c r="AL925" s="80"/>
      <c r="AM925" s="80"/>
    </row>
    <row r="926" spans="2:39" ht="14.85" customHeight="1" x14ac:dyDescent="0.15">
      <c r="B926" s="34" t="s">
        <v>118</v>
      </c>
      <c r="C926" s="195"/>
      <c r="D926" s="185"/>
      <c r="F926" s="18">
        <v>10</v>
      </c>
      <c r="G926" s="18">
        <v>10</v>
      </c>
      <c r="H926" s="18">
        <v>0</v>
      </c>
      <c r="I926" s="106">
        <f t="shared" si="429"/>
        <v>0.85836909871244638</v>
      </c>
      <c r="J926" s="4">
        <f t="shared" si="428"/>
        <v>0.98135426889106969</v>
      </c>
      <c r="K926" s="4">
        <f t="shared" si="428"/>
        <v>0</v>
      </c>
      <c r="L926" s="80"/>
      <c r="M926" s="80"/>
      <c r="N926" s="80"/>
      <c r="O926" s="80"/>
      <c r="P926" s="80"/>
      <c r="Y926" s="1"/>
      <c r="Z926" s="1"/>
      <c r="AA926" s="1"/>
      <c r="AB926" s="1"/>
      <c r="AD926" s="7"/>
      <c r="AE926" s="7"/>
      <c r="AF926" s="7"/>
      <c r="AG926" s="7"/>
      <c r="AH926" s="7"/>
      <c r="AJ926" s="80"/>
      <c r="AK926" s="80"/>
      <c r="AL926" s="80"/>
      <c r="AM926" s="80"/>
    </row>
    <row r="927" spans="2:39" ht="14.85" customHeight="1" x14ac:dyDescent="0.15">
      <c r="B927" s="34" t="s">
        <v>119</v>
      </c>
      <c r="C927" s="195"/>
      <c r="D927" s="185"/>
      <c r="F927" s="18">
        <v>3</v>
      </c>
      <c r="G927" s="18">
        <v>3</v>
      </c>
      <c r="H927" s="18">
        <v>0</v>
      </c>
      <c r="I927" s="106">
        <f t="shared" si="429"/>
        <v>0.25751072961373389</v>
      </c>
      <c r="J927" s="4">
        <f t="shared" si="428"/>
        <v>0.29440628066732089</v>
      </c>
      <c r="K927" s="4">
        <f t="shared" si="428"/>
        <v>0</v>
      </c>
      <c r="L927" s="80"/>
      <c r="M927" s="80"/>
      <c r="N927" s="80"/>
      <c r="O927" s="80"/>
      <c r="P927" s="80"/>
      <c r="Y927" s="1"/>
      <c r="Z927" s="1"/>
      <c r="AA927" s="1"/>
      <c r="AB927" s="1"/>
      <c r="AD927" s="7"/>
      <c r="AE927" s="7"/>
      <c r="AF927" s="7"/>
      <c r="AG927" s="7"/>
      <c r="AH927" s="7"/>
      <c r="AJ927" s="80"/>
      <c r="AK927" s="80"/>
      <c r="AL927" s="80"/>
      <c r="AM927" s="80"/>
    </row>
    <row r="928" spans="2:39" ht="14.85" customHeight="1" x14ac:dyDescent="0.15">
      <c r="B928" s="35" t="s">
        <v>141</v>
      </c>
      <c r="C928" s="88"/>
      <c r="D928" s="88"/>
      <c r="E928" s="36"/>
      <c r="F928" s="19">
        <v>168</v>
      </c>
      <c r="G928" s="19">
        <v>135</v>
      </c>
      <c r="H928" s="19">
        <v>33</v>
      </c>
      <c r="I928" s="110">
        <f t="shared" si="429"/>
        <v>14.420600858369099</v>
      </c>
      <c r="J928" s="5">
        <f t="shared" si="428"/>
        <v>13.24828263002944</v>
      </c>
      <c r="K928" s="5">
        <f t="shared" si="428"/>
        <v>22.602739726027394</v>
      </c>
      <c r="L928" s="23"/>
      <c r="M928" s="23"/>
      <c r="N928" s="23"/>
      <c r="O928" s="23"/>
      <c r="P928" s="23"/>
      <c r="Y928" s="1"/>
      <c r="Z928" s="1"/>
      <c r="AA928" s="1"/>
      <c r="AB928" s="1"/>
      <c r="AD928" s="7"/>
      <c r="AE928" s="7"/>
      <c r="AF928" s="7"/>
      <c r="AG928" s="7"/>
      <c r="AH928" s="7"/>
      <c r="AJ928" s="23"/>
      <c r="AK928" s="23"/>
      <c r="AL928" s="23"/>
      <c r="AM928" s="23"/>
    </row>
    <row r="929" spans="1:39" ht="14.85" customHeight="1" x14ac:dyDescent="0.15">
      <c r="B929" s="38" t="s">
        <v>1</v>
      </c>
      <c r="C929" s="78"/>
      <c r="D929" s="78"/>
      <c r="E929" s="28"/>
      <c r="F929" s="39">
        <f>SUM(F921:F928)</f>
        <v>1165</v>
      </c>
      <c r="G929" s="39">
        <f>SUM(G921:G928)</f>
        <v>1019</v>
      </c>
      <c r="H929" s="39">
        <f>SUM(H921:H928)</f>
        <v>146</v>
      </c>
      <c r="I929" s="107">
        <f>IF(SUM(I921:I928)&gt;100,"－",SUM(I921:I928))</f>
        <v>99.999999999999986</v>
      </c>
      <c r="J929" s="6">
        <f>IF(SUM(J921:J928)&gt;100,"－",SUM(J921:J928))</f>
        <v>99.999999999999986</v>
      </c>
      <c r="K929" s="6">
        <f>IF(SUM(K921:K928)&gt;100,"－",SUM(K921:K928))</f>
        <v>100</v>
      </c>
      <c r="L929" s="23"/>
      <c r="M929" s="23"/>
      <c r="N929" s="23"/>
      <c r="O929" s="23"/>
      <c r="P929" s="23"/>
      <c r="Y929" s="1"/>
      <c r="Z929" s="1"/>
      <c r="AA929" s="1"/>
      <c r="AB929" s="1"/>
      <c r="AD929" s="7"/>
      <c r="AE929" s="7"/>
      <c r="AF929" s="7"/>
      <c r="AG929" s="7"/>
      <c r="AH929" s="7"/>
      <c r="AJ929" s="23"/>
      <c r="AK929" s="23"/>
      <c r="AL929" s="23"/>
      <c r="AM929" s="23"/>
    </row>
    <row r="930" spans="1:39" ht="14.85" customHeight="1" x14ac:dyDescent="0.15">
      <c r="B930" s="38" t="s">
        <v>99</v>
      </c>
      <c r="C930" s="78"/>
      <c r="D930" s="78"/>
      <c r="E930" s="29"/>
      <c r="F930" s="41">
        <v>17.055074912995487</v>
      </c>
      <c r="G930" s="71">
        <v>17.164155966854427</v>
      </c>
      <c r="H930" s="71">
        <v>16.201732863337821</v>
      </c>
      <c r="I930" s="23"/>
      <c r="J930" s="23"/>
      <c r="K930" s="23"/>
      <c r="L930" s="23"/>
      <c r="M930" s="23"/>
      <c r="N930" s="23"/>
      <c r="O930" s="23"/>
      <c r="P930" s="23"/>
      <c r="Y930" s="1"/>
      <c r="Z930" s="1"/>
      <c r="AA930" s="1"/>
      <c r="AB930" s="1"/>
      <c r="AD930" s="7"/>
      <c r="AE930" s="7"/>
      <c r="AF930" s="7"/>
      <c r="AG930" s="7"/>
      <c r="AH930" s="7"/>
      <c r="AJ930" s="23"/>
      <c r="AK930" s="23"/>
      <c r="AL930" s="23"/>
      <c r="AM930" s="23"/>
    </row>
    <row r="931" spans="1:39" ht="14.85" customHeight="1" x14ac:dyDescent="0.15">
      <c r="B931" s="38" t="s">
        <v>100</v>
      </c>
      <c r="C931" s="78"/>
      <c r="D931" s="78"/>
      <c r="E931" s="29"/>
      <c r="F931" s="41">
        <v>53.125</v>
      </c>
      <c r="G931" s="71">
        <v>53.125</v>
      </c>
      <c r="H931" s="71">
        <v>28.888888888888893</v>
      </c>
      <c r="I931" s="23"/>
      <c r="J931" s="23"/>
      <c r="K931" s="23"/>
      <c r="L931" s="23"/>
      <c r="M931" s="23"/>
      <c r="N931" s="23"/>
      <c r="O931" s="23"/>
      <c r="P931" s="23"/>
      <c r="Y931" s="1"/>
      <c r="Z931" s="1"/>
      <c r="AA931" s="1"/>
      <c r="AB931" s="1"/>
      <c r="AD931" s="7"/>
      <c r="AE931" s="7"/>
      <c r="AF931" s="7"/>
      <c r="AG931" s="7"/>
      <c r="AH931" s="7"/>
      <c r="AJ931" s="23"/>
      <c r="AK931" s="23"/>
      <c r="AL931" s="23"/>
      <c r="AM931" s="23"/>
    </row>
    <row r="932" spans="1:39" ht="15" customHeight="1" x14ac:dyDescent="0.15">
      <c r="B932" s="62"/>
      <c r="C932" s="62"/>
      <c r="D932" s="62"/>
      <c r="E932" s="45"/>
      <c r="F932" s="14"/>
      <c r="G932" s="14"/>
      <c r="H932" s="14"/>
      <c r="I932" s="23"/>
      <c r="J932" s="23"/>
      <c r="K932" s="23"/>
      <c r="L932" s="23"/>
      <c r="M932" s="23"/>
      <c r="N932" s="23"/>
      <c r="O932" s="23"/>
      <c r="P932" s="23"/>
      <c r="Y932" s="1"/>
      <c r="Z932" s="1"/>
      <c r="AA932" s="1"/>
      <c r="AB932" s="1"/>
      <c r="AD932" s="7"/>
      <c r="AE932" s="7"/>
      <c r="AF932" s="7"/>
      <c r="AG932" s="7"/>
      <c r="AH932" s="7"/>
      <c r="AJ932" s="23"/>
      <c r="AK932" s="23"/>
      <c r="AL932" s="23"/>
      <c r="AM932" s="23"/>
    </row>
    <row r="933" spans="1:39" ht="15" customHeight="1" x14ac:dyDescent="0.15">
      <c r="A933" s="1" t="s">
        <v>680</v>
      </c>
      <c r="B933" s="22"/>
      <c r="C933" s="22"/>
      <c r="H933" s="7"/>
      <c r="I933" s="7"/>
      <c r="Y933" s="1"/>
      <c r="Z933" s="1"/>
      <c r="AA933" s="1"/>
      <c r="AB933" s="1"/>
      <c r="AD933" s="7"/>
      <c r="AE933" s="7"/>
      <c r="AF933" s="7"/>
      <c r="AG933" s="7"/>
      <c r="AH933" s="7"/>
    </row>
    <row r="934" spans="1:39" ht="13.7" customHeight="1" x14ac:dyDescent="0.15">
      <c r="B934" s="64"/>
      <c r="C934" s="33"/>
      <c r="D934" s="33"/>
      <c r="E934" s="33"/>
      <c r="F934" s="79"/>
      <c r="G934" s="83" t="s">
        <v>2</v>
      </c>
      <c r="H934" s="86"/>
      <c r="I934" s="103"/>
      <c r="J934" s="83" t="s">
        <v>3</v>
      </c>
      <c r="K934" s="84"/>
      <c r="Y934" s="1"/>
      <c r="Z934" s="1"/>
      <c r="AA934" s="1"/>
      <c r="AB934" s="1"/>
      <c r="AD934" s="7"/>
      <c r="AE934" s="7"/>
      <c r="AF934" s="7"/>
      <c r="AG934" s="7"/>
      <c r="AH934" s="7"/>
    </row>
    <row r="935" spans="1:39" ht="21" x14ac:dyDescent="0.15">
      <c r="B935" s="77"/>
      <c r="F935" s="94" t="s">
        <v>4</v>
      </c>
      <c r="G935" s="94" t="s">
        <v>183</v>
      </c>
      <c r="H935" s="94" t="s">
        <v>185</v>
      </c>
      <c r="I935" s="102" t="s">
        <v>4</v>
      </c>
      <c r="J935" s="94" t="s">
        <v>183</v>
      </c>
      <c r="K935" s="94" t="s">
        <v>185</v>
      </c>
      <c r="Y935" s="1"/>
      <c r="Z935" s="1"/>
      <c r="AA935" s="1"/>
      <c r="AB935" s="1"/>
      <c r="AD935" s="7"/>
      <c r="AE935" s="7"/>
      <c r="AF935" s="7"/>
      <c r="AG935" s="7"/>
      <c r="AH935" s="7"/>
    </row>
    <row r="936" spans="1:39" ht="12" customHeight="1" x14ac:dyDescent="0.15">
      <c r="B936" s="35"/>
      <c r="C936" s="88"/>
      <c r="D936" s="88"/>
      <c r="E936" s="36"/>
      <c r="F936" s="37"/>
      <c r="G936" s="37"/>
      <c r="H936" s="37"/>
      <c r="I936" s="104">
        <f>F$869</f>
        <v>1165</v>
      </c>
      <c r="J936" s="2">
        <f>G$869</f>
        <v>1019</v>
      </c>
      <c r="K936" s="2">
        <f>H$869</f>
        <v>146</v>
      </c>
      <c r="L936" s="89"/>
      <c r="M936" s="89"/>
      <c r="N936" s="89"/>
      <c r="O936" s="89"/>
      <c r="P936" s="89"/>
      <c r="Y936" s="1"/>
      <c r="Z936" s="1"/>
      <c r="AA936" s="1"/>
      <c r="AB936" s="1"/>
      <c r="AD936" s="7"/>
      <c r="AE936" s="7"/>
      <c r="AF936" s="7"/>
      <c r="AG936" s="7"/>
      <c r="AH936" s="7"/>
      <c r="AJ936" s="89"/>
      <c r="AK936" s="89"/>
      <c r="AL936" s="89"/>
      <c r="AM936" s="89"/>
    </row>
    <row r="937" spans="1:39" ht="14.85" customHeight="1" x14ac:dyDescent="0.15">
      <c r="B937" s="34" t="s">
        <v>565</v>
      </c>
      <c r="C937" s="195"/>
      <c r="D937" s="195"/>
      <c r="F937" s="18">
        <v>109</v>
      </c>
      <c r="G937" s="18">
        <v>90</v>
      </c>
      <c r="H937" s="18">
        <v>19</v>
      </c>
      <c r="I937" s="106">
        <f t="shared" ref="I937:K944" si="430">F937/I$936*100</f>
        <v>9.3562231759656651</v>
      </c>
      <c r="J937" s="4">
        <f t="shared" si="430"/>
        <v>8.8321884200196266</v>
      </c>
      <c r="K937" s="4">
        <f t="shared" si="430"/>
        <v>13.013698630136986</v>
      </c>
      <c r="L937" s="80"/>
      <c r="M937" s="80"/>
      <c r="N937" s="80"/>
      <c r="O937" s="80"/>
      <c r="P937" s="80"/>
      <c r="Y937" s="1"/>
      <c r="Z937" s="1"/>
      <c r="AA937" s="1"/>
      <c r="AB937" s="1"/>
      <c r="AD937" s="7"/>
      <c r="AE937" s="7"/>
      <c r="AF937" s="7"/>
      <c r="AG937" s="7"/>
      <c r="AH937" s="7"/>
      <c r="AJ937" s="80"/>
      <c r="AK937" s="80"/>
      <c r="AL937" s="80"/>
      <c r="AM937" s="80"/>
    </row>
    <row r="938" spans="1:39" ht="14.85" customHeight="1" x14ac:dyDescent="0.15">
      <c r="B938" s="34" t="s">
        <v>566</v>
      </c>
      <c r="C938" s="195"/>
      <c r="D938" s="185"/>
      <c r="F938" s="18">
        <v>343</v>
      </c>
      <c r="G938" s="18">
        <v>295</v>
      </c>
      <c r="H938" s="18">
        <v>48</v>
      </c>
      <c r="I938" s="106">
        <f t="shared" si="430"/>
        <v>29.442060085836907</v>
      </c>
      <c r="J938" s="4">
        <f t="shared" si="430"/>
        <v>28.949950932286555</v>
      </c>
      <c r="K938" s="4">
        <f t="shared" si="430"/>
        <v>32.87671232876712</v>
      </c>
      <c r="L938" s="80"/>
      <c r="M938" s="80"/>
      <c r="N938" s="80"/>
      <c r="O938" s="80"/>
      <c r="P938" s="80"/>
      <c r="Y938" s="1"/>
      <c r="Z938" s="1"/>
      <c r="AA938" s="1"/>
      <c r="AB938" s="1"/>
      <c r="AD938" s="7"/>
      <c r="AE938" s="7"/>
      <c r="AF938" s="7"/>
      <c r="AG938" s="7"/>
      <c r="AH938" s="7"/>
      <c r="AJ938" s="80"/>
      <c r="AK938" s="80"/>
      <c r="AL938" s="80"/>
      <c r="AM938" s="80"/>
    </row>
    <row r="939" spans="1:39" ht="14.85" customHeight="1" x14ac:dyDescent="0.15">
      <c r="B939" s="34" t="s">
        <v>523</v>
      </c>
      <c r="C939" s="195"/>
      <c r="D939" s="185"/>
      <c r="F939" s="18">
        <v>398</v>
      </c>
      <c r="G939" s="18">
        <v>357</v>
      </c>
      <c r="H939" s="18">
        <v>41</v>
      </c>
      <c r="I939" s="106">
        <f t="shared" si="430"/>
        <v>34.163090128755364</v>
      </c>
      <c r="J939" s="4">
        <f t="shared" si="430"/>
        <v>35.034347399411189</v>
      </c>
      <c r="K939" s="4">
        <f t="shared" si="430"/>
        <v>28.082191780821919</v>
      </c>
      <c r="L939" s="80"/>
      <c r="M939" s="80"/>
      <c r="N939" s="80"/>
      <c r="O939" s="80"/>
      <c r="P939" s="80"/>
      <c r="Y939" s="1"/>
      <c r="Z939" s="1"/>
      <c r="AA939" s="1"/>
      <c r="AB939" s="1"/>
      <c r="AD939" s="7"/>
      <c r="AE939" s="7"/>
      <c r="AF939" s="7"/>
      <c r="AG939" s="7"/>
      <c r="AH939" s="7"/>
      <c r="AJ939" s="80"/>
      <c r="AK939" s="80"/>
      <c r="AL939" s="80"/>
      <c r="AM939" s="80"/>
    </row>
    <row r="940" spans="1:39" ht="14.85" customHeight="1" x14ac:dyDescent="0.15">
      <c r="B940" s="34" t="s">
        <v>524</v>
      </c>
      <c r="C940" s="195"/>
      <c r="D940" s="185"/>
      <c r="F940" s="18">
        <v>159</v>
      </c>
      <c r="G940" s="18">
        <v>145</v>
      </c>
      <c r="H940" s="18">
        <v>14</v>
      </c>
      <c r="I940" s="106">
        <f t="shared" si="430"/>
        <v>13.648068669527897</v>
      </c>
      <c r="J940" s="4">
        <f t="shared" si="430"/>
        <v>14.229636898920511</v>
      </c>
      <c r="K940" s="4">
        <f t="shared" si="430"/>
        <v>9.5890410958904102</v>
      </c>
      <c r="L940" s="80"/>
      <c r="M940" s="80"/>
      <c r="N940" s="80"/>
      <c r="O940" s="80"/>
      <c r="P940" s="80"/>
      <c r="Y940" s="1"/>
      <c r="Z940" s="1"/>
      <c r="AA940" s="1"/>
      <c r="AB940" s="1"/>
      <c r="AD940" s="7"/>
      <c r="AE940" s="7"/>
      <c r="AF940" s="7"/>
      <c r="AG940" s="7"/>
      <c r="AH940" s="7"/>
      <c r="AJ940" s="80"/>
      <c r="AK940" s="80"/>
      <c r="AL940" s="80"/>
      <c r="AM940" s="80"/>
    </row>
    <row r="941" spans="1:39" ht="14.85" customHeight="1" x14ac:dyDescent="0.15">
      <c r="B941" s="34" t="s">
        <v>533</v>
      </c>
      <c r="C941" s="195"/>
      <c r="D941" s="185"/>
      <c r="F941" s="18">
        <v>86</v>
      </c>
      <c r="G941" s="18">
        <v>71</v>
      </c>
      <c r="H941" s="18">
        <v>15</v>
      </c>
      <c r="I941" s="106">
        <f t="shared" si="430"/>
        <v>7.3819742489270386</v>
      </c>
      <c r="J941" s="4">
        <f t="shared" si="430"/>
        <v>6.967615309126594</v>
      </c>
      <c r="K941" s="4">
        <f t="shared" si="430"/>
        <v>10.273972602739725</v>
      </c>
      <c r="L941" s="80"/>
      <c r="M941" s="80"/>
      <c r="N941" s="80"/>
      <c r="O941" s="80"/>
      <c r="P941" s="80"/>
      <c r="Y941" s="1"/>
      <c r="Z941" s="1"/>
      <c r="AA941" s="1"/>
      <c r="AB941" s="1"/>
      <c r="AD941" s="7"/>
      <c r="AE941" s="7"/>
      <c r="AF941" s="7"/>
      <c r="AG941" s="7"/>
      <c r="AH941" s="7"/>
      <c r="AJ941" s="80"/>
      <c r="AK941" s="80"/>
      <c r="AL941" s="80"/>
      <c r="AM941" s="80"/>
    </row>
    <row r="942" spans="1:39" ht="14.85" customHeight="1" x14ac:dyDescent="0.15">
      <c r="B942" s="34" t="s">
        <v>534</v>
      </c>
      <c r="C942" s="195"/>
      <c r="D942" s="185"/>
      <c r="F942" s="18">
        <v>16</v>
      </c>
      <c r="G942" s="18">
        <v>15</v>
      </c>
      <c r="H942" s="18">
        <v>1</v>
      </c>
      <c r="I942" s="106">
        <f t="shared" si="430"/>
        <v>1.3733905579399142</v>
      </c>
      <c r="J942" s="4">
        <f t="shared" si="430"/>
        <v>1.4720314033366046</v>
      </c>
      <c r="K942" s="4">
        <f t="shared" si="430"/>
        <v>0.68493150684931503</v>
      </c>
      <c r="L942" s="80"/>
      <c r="M942" s="80"/>
      <c r="N942" s="80"/>
      <c r="O942" s="80"/>
      <c r="P942" s="80"/>
      <c r="Y942" s="1"/>
      <c r="Z942" s="1"/>
      <c r="AA942" s="1"/>
      <c r="AB942" s="1"/>
      <c r="AD942" s="7"/>
      <c r="AE942" s="7"/>
      <c r="AF942" s="7"/>
      <c r="AG942" s="7"/>
      <c r="AH942" s="7"/>
      <c r="AJ942" s="80"/>
      <c r="AK942" s="80"/>
      <c r="AL942" s="80"/>
      <c r="AM942" s="80"/>
    </row>
    <row r="943" spans="1:39" ht="14.85" customHeight="1" x14ac:dyDescent="0.15">
      <c r="B943" s="34" t="s">
        <v>119</v>
      </c>
      <c r="C943" s="195"/>
      <c r="D943" s="185"/>
      <c r="F943" s="18">
        <v>9</v>
      </c>
      <c r="G943" s="18">
        <v>9</v>
      </c>
      <c r="H943" s="18">
        <v>0</v>
      </c>
      <c r="I943" s="106">
        <f t="shared" si="430"/>
        <v>0.77253218884120167</v>
      </c>
      <c r="J943" s="4">
        <f t="shared" si="430"/>
        <v>0.88321884200196277</v>
      </c>
      <c r="K943" s="4">
        <f t="shared" si="430"/>
        <v>0</v>
      </c>
      <c r="L943" s="80"/>
      <c r="M943" s="80"/>
      <c r="N943" s="80"/>
      <c r="O943" s="80"/>
      <c r="P943" s="80"/>
      <c r="Y943" s="1"/>
      <c r="Z943" s="1"/>
      <c r="AA943" s="1"/>
      <c r="AB943" s="1"/>
      <c r="AD943" s="7"/>
      <c r="AE943" s="7"/>
      <c r="AF943" s="7"/>
      <c r="AG943" s="7"/>
      <c r="AH943" s="7"/>
      <c r="AJ943" s="80"/>
      <c r="AK943" s="80"/>
      <c r="AL943" s="80"/>
      <c r="AM943" s="80"/>
    </row>
    <row r="944" spans="1:39" ht="14.85" customHeight="1" x14ac:dyDescent="0.15">
      <c r="B944" s="35" t="s">
        <v>141</v>
      </c>
      <c r="C944" s="88"/>
      <c r="D944" s="88"/>
      <c r="E944" s="36"/>
      <c r="F944" s="19">
        <v>45</v>
      </c>
      <c r="G944" s="19">
        <v>37</v>
      </c>
      <c r="H944" s="19">
        <v>8</v>
      </c>
      <c r="I944" s="110">
        <f t="shared" si="430"/>
        <v>3.8626609442060089</v>
      </c>
      <c r="J944" s="5">
        <f t="shared" si="430"/>
        <v>3.6310107948969579</v>
      </c>
      <c r="K944" s="5">
        <f t="shared" si="430"/>
        <v>5.4794520547945202</v>
      </c>
      <c r="L944" s="23"/>
      <c r="M944" s="23"/>
      <c r="N944" s="23"/>
      <c r="O944" s="23"/>
      <c r="P944" s="23"/>
      <c r="Y944" s="1"/>
      <c r="Z944" s="1"/>
      <c r="AA944" s="1"/>
      <c r="AB944" s="1"/>
      <c r="AD944" s="7"/>
      <c r="AE944" s="7"/>
      <c r="AF944" s="7"/>
      <c r="AG944" s="7"/>
      <c r="AH944" s="7"/>
      <c r="AJ944" s="23"/>
      <c r="AK944" s="23"/>
      <c r="AL944" s="23"/>
      <c r="AM944" s="23"/>
    </row>
    <row r="945" spans="2:39" ht="14.85" customHeight="1" x14ac:dyDescent="0.15">
      <c r="B945" s="38" t="s">
        <v>1</v>
      </c>
      <c r="C945" s="78"/>
      <c r="D945" s="78"/>
      <c r="E945" s="28"/>
      <c r="F945" s="39">
        <f>SUM(F937:F944)</f>
        <v>1165</v>
      </c>
      <c r="G945" s="39">
        <f>SUM(G937:G944)</f>
        <v>1019</v>
      </c>
      <c r="H945" s="39">
        <f>SUM(H937:H944)</f>
        <v>146</v>
      </c>
      <c r="I945" s="107">
        <f>IF(SUM(I937:I944)&gt;100,"－",SUM(I937:I944))</f>
        <v>100</v>
      </c>
      <c r="J945" s="6">
        <f>IF(SUM(J937:J944)&gt;100,"－",SUM(J937:J944))</f>
        <v>100.00000000000001</v>
      </c>
      <c r="K945" s="6">
        <f>IF(SUM(K937:K944)&gt;100,"－",SUM(K937:K944))</f>
        <v>100</v>
      </c>
      <c r="L945" s="23"/>
      <c r="M945" s="23"/>
      <c r="N945" s="23"/>
      <c r="O945" s="23"/>
      <c r="P945" s="23"/>
      <c r="Y945" s="1"/>
      <c r="Z945" s="1"/>
      <c r="AA945" s="1"/>
      <c r="AB945" s="1"/>
      <c r="AD945" s="7"/>
      <c r="AE945" s="7"/>
      <c r="AF945" s="7"/>
      <c r="AG945" s="7"/>
      <c r="AH945" s="7"/>
      <c r="AJ945" s="23"/>
      <c r="AK945" s="23"/>
      <c r="AL945" s="23"/>
      <c r="AM945" s="23"/>
    </row>
    <row r="946" spans="2:39" ht="14.85" customHeight="1" x14ac:dyDescent="0.15">
      <c r="B946" s="38" t="s">
        <v>99</v>
      </c>
      <c r="C946" s="78"/>
      <c r="D946" s="78"/>
      <c r="E946" s="29"/>
      <c r="F946" s="41">
        <v>11.642857142857142</v>
      </c>
      <c r="G946" s="71">
        <v>11.769857433808554</v>
      </c>
      <c r="H946" s="71">
        <v>10.739130434782609</v>
      </c>
      <c r="I946" s="23"/>
      <c r="J946" s="23"/>
      <c r="K946" s="23"/>
      <c r="L946" s="23"/>
      <c r="M946" s="23"/>
      <c r="N946" s="23"/>
      <c r="O946" s="23"/>
      <c r="P946" s="23"/>
      <c r="Y946" s="1"/>
      <c r="Z946" s="1"/>
      <c r="AA946" s="1"/>
      <c r="AB946" s="1"/>
      <c r="AD946" s="7"/>
      <c r="AE946" s="7"/>
      <c r="AF946" s="7"/>
      <c r="AG946" s="7"/>
      <c r="AH946" s="7"/>
      <c r="AJ946" s="23"/>
      <c r="AK946" s="23"/>
      <c r="AL946" s="23"/>
      <c r="AM946" s="23"/>
    </row>
    <row r="947" spans="2:39" ht="14.85" customHeight="1" x14ac:dyDescent="0.15">
      <c r="B947" s="38" t="s">
        <v>100</v>
      </c>
      <c r="C947" s="78"/>
      <c r="D947" s="78"/>
      <c r="E947" s="29"/>
      <c r="F947" s="160">
        <v>68</v>
      </c>
      <c r="G947" s="47">
        <v>68</v>
      </c>
      <c r="H947" s="47">
        <v>34</v>
      </c>
      <c r="I947" s="23"/>
      <c r="J947" s="23"/>
      <c r="K947" s="23"/>
      <c r="L947" s="23"/>
      <c r="M947" s="23"/>
      <c r="N947" s="23"/>
      <c r="O947" s="23"/>
      <c r="P947" s="23"/>
      <c r="Y947" s="1"/>
      <c r="Z947" s="1"/>
      <c r="AA947" s="1"/>
      <c r="AB947" s="1"/>
      <c r="AD947" s="7"/>
      <c r="AE947" s="7"/>
      <c r="AF947" s="7"/>
      <c r="AG947" s="7"/>
      <c r="AH947" s="7"/>
      <c r="AJ947" s="23"/>
      <c r="AK947" s="23"/>
      <c r="AL947" s="23"/>
      <c r="AM947" s="23"/>
    </row>
    <row r="948" spans="2:39" ht="17.850000000000001" customHeight="1" x14ac:dyDescent="0.15">
      <c r="B948" s="85" t="s">
        <v>134</v>
      </c>
      <c r="C948" s="85"/>
      <c r="H948" s="7"/>
      <c r="J948" s="7"/>
      <c r="M948" s="31"/>
      <c r="P948" s="31"/>
      <c r="Y948" s="1"/>
      <c r="Z948" s="1"/>
      <c r="AA948" s="1"/>
      <c r="AB948" s="1"/>
      <c r="AD948" s="7"/>
      <c r="AE948" s="7"/>
      <c r="AF948" s="7"/>
      <c r="AG948" s="7"/>
      <c r="AH948" s="7"/>
      <c r="AJ948" s="31"/>
      <c r="AM948" s="31"/>
    </row>
    <row r="949" spans="2:39" ht="13.7" customHeight="1" x14ac:dyDescent="0.15">
      <c r="B949" s="64"/>
      <c r="C949" s="33"/>
      <c r="D949" s="33"/>
      <c r="E949" s="33"/>
      <c r="F949" s="79"/>
      <c r="G949" s="83" t="s">
        <v>2</v>
      </c>
      <c r="H949" s="86"/>
      <c r="I949" s="103"/>
      <c r="J949" s="83" t="s">
        <v>3</v>
      </c>
      <c r="K949" s="84"/>
      <c r="Y949" s="1"/>
      <c r="Z949" s="1"/>
      <c r="AA949" s="1"/>
      <c r="AB949" s="1"/>
      <c r="AD949" s="7"/>
      <c r="AE949" s="7"/>
      <c r="AF949" s="7"/>
      <c r="AG949" s="7"/>
      <c r="AH949" s="7"/>
    </row>
    <row r="950" spans="2:39" ht="21" x14ac:dyDescent="0.15">
      <c r="B950" s="77"/>
      <c r="F950" s="94" t="s">
        <v>4</v>
      </c>
      <c r="G950" s="94" t="s">
        <v>183</v>
      </c>
      <c r="H950" s="94" t="s">
        <v>185</v>
      </c>
      <c r="I950" s="102" t="s">
        <v>4</v>
      </c>
      <c r="J950" s="94" t="s">
        <v>183</v>
      </c>
      <c r="K950" s="94" t="s">
        <v>185</v>
      </c>
      <c r="Y950" s="1"/>
      <c r="Z950" s="1"/>
      <c r="AA950" s="1"/>
      <c r="AB950" s="1"/>
      <c r="AD950" s="7"/>
      <c r="AE950" s="7"/>
      <c r="AF950" s="7"/>
      <c r="AG950" s="7"/>
      <c r="AH950" s="7"/>
    </row>
    <row r="951" spans="2:39" ht="12" customHeight="1" x14ac:dyDescent="0.15">
      <c r="B951" s="35"/>
      <c r="C951" s="88"/>
      <c r="D951" s="88"/>
      <c r="E951" s="36"/>
      <c r="F951" s="37"/>
      <c r="G951" s="37"/>
      <c r="H951" s="37"/>
      <c r="I951" s="104">
        <f>F$869</f>
        <v>1165</v>
      </c>
      <c r="J951" s="2">
        <f>G$869</f>
        <v>1019</v>
      </c>
      <c r="K951" s="2">
        <f>H$869</f>
        <v>146</v>
      </c>
      <c r="L951" s="89"/>
      <c r="M951" s="89"/>
      <c r="N951" s="89"/>
      <c r="O951" s="89"/>
      <c r="P951" s="89"/>
      <c r="Y951" s="1"/>
      <c r="Z951" s="1"/>
      <c r="AA951" s="1"/>
      <c r="AB951" s="1"/>
      <c r="AD951" s="7"/>
      <c r="AE951" s="7"/>
      <c r="AF951" s="7"/>
      <c r="AG951" s="7"/>
      <c r="AH951" s="7"/>
      <c r="AJ951" s="89"/>
      <c r="AK951" s="89"/>
      <c r="AL951" s="89"/>
      <c r="AM951" s="89"/>
    </row>
    <row r="952" spans="2:39" ht="14.85" customHeight="1" x14ac:dyDescent="0.15">
      <c r="B952" s="34" t="s">
        <v>92</v>
      </c>
      <c r="C952" s="195"/>
      <c r="D952" s="195"/>
      <c r="F952" s="18">
        <v>101</v>
      </c>
      <c r="G952" s="18">
        <v>86</v>
      </c>
      <c r="H952" s="18">
        <v>15</v>
      </c>
      <c r="I952" s="106">
        <f t="shared" ref="I952:I959" si="431">F952/I$951*100</f>
        <v>8.6695278969957084</v>
      </c>
      <c r="J952" s="4">
        <f t="shared" ref="J952:K959" si="432">G952/J$951*100</f>
        <v>8.4396467124631993</v>
      </c>
      <c r="K952" s="4">
        <f t="shared" si="432"/>
        <v>10.273972602739725</v>
      </c>
      <c r="L952" s="80"/>
      <c r="M952" s="80"/>
      <c r="N952" s="80"/>
      <c r="O952" s="80"/>
      <c r="P952" s="80"/>
      <c r="Y952" s="1"/>
      <c r="Z952" s="1"/>
      <c r="AA952" s="1"/>
      <c r="AB952" s="1"/>
      <c r="AD952" s="7"/>
      <c r="AE952" s="7"/>
      <c r="AF952" s="7"/>
      <c r="AG952" s="7"/>
      <c r="AH952" s="7"/>
      <c r="AJ952" s="80"/>
      <c r="AK952" s="80"/>
      <c r="AL952" s="80"/>
      <c r="AM952" s="80"/>
    </row>
    <row r="953" spans="2:39" ht="14.85" customHeight="1" x14ac:dyDescent="0.15">
      <c r="B953" s="34" t="s">
        <v>93</v>
      </c>
      <c r="C953" s="195"/>
      <c r="D953" s="195"/>
      <c r="F953" s="18">
        <v>414</v>
      </c>
      <c r="G953" s="18">
        <v>362</v>
      </c>
      <c r="H953" s="18">
        <v>52</v>
      </c>
      <c r="I953" s="106">
        <f t="shared" si="431"/>
        <v>35.536480686695278</v>
      </c>
      <c r="J953" s="4">
        <f t="shared" si="432"/>
        <v>35.525024533856723</v>
      </c>
      <c r="K953" s="4">
        <f t="shared" si="432"/>
        <v>35.61643835616438</v>
      </c>
      <c r="L953" s="80"/>
      <c r="M953" s="80"/>
      <c r="N953" s="80"/>
      <c r="O953" s="80"/>
      <c r="P953" s="80"/>
      <c r="Y953" s="1"/>
      <c r="Z953" s="1"/>
      <c r="AA953" s="1"/>
      <c r="AB953" s="1"/>
      <c r="AD953" s="7"/>
      <c r="AE953" s="7"/>
      <c r="AF953" s="7"/>
      <c r="AG953" s="7"/>
      <c r="AH953" s="7"/>
      <c r="AJ953" s="80"/>
      <c r="AK953" s="80"/>
      <c r="AL953" s="80"/>
      <c r="AM953" s="80"/>
    </row>
    <row r="954" spans="2:39" ht="14.85" customHeight="1" x14ac:dyDescent="0.15">
      <c r="B954" s="34" t="s">
        <v>72</v>
      </c>
      <c r="C954" s="195"/>
      <c r="D954" s="195"/>
      <c r="F954" s="18">
        <v>399</v>
      </c>
      <c r="G954" s="18">
        <v>362</v>
      </c>
      <c r="H954" s="18">
        <v>37</v>
      </c>
      <c r="I954" s="106">
        <f t="shared" si="431"/>
        <v>34.248927038626611</v>
      </c>
      <c r="J954" s="4">
        <f t="shared" si="432"/>
        <v>35.525024533856723</v>
      </c>
      <c r="K954" s="4">
        <f t="shared" si="432"/>
        <v>25.342465753424658</v>
      </c>
      <c r="L954" s="80"/>
      <c r="M954" s="80"/>
      <c r="N954" s="80"/>
      <c r="O954" s="80"/>
      <c r="P954" s="80"/>
      <c r="Y954" s="1"/>
      <c r="Z954" s="1"/>
      <c r="AA954" s="1"/>
      <c r="AB954" s="1"/>
      <c r="AD954" s="7"/>
      <c r="AE954" s="7"/>
      <c r="AF954" s="7"/>
      <c r="AG954" s="7"/>
      <c r="AH954" s="7"/>
      <c r="AJ954" s="80"/>
      <c r="AK954" s="80"/>
      <c r="AL954" s="80"/>
      <c r="AM954" s="80"/>
    </row>
    <row r="955" spans="2:39" ht="14.85" customHeight="1" x14ac:dyDescent="0.15">
      <c r="B955" s="34" t="s">
        <v>71</v>
      </c>
      <c r="C955" s="195"/>
      <c r="D955" s="195"/>
      <c r="F955" s="18">
        <v>147</v>
      </c>
      <c r="G955" s="18">
        <v>122</v>
      </c>
      <c r="H955" s="18">
        <v>25</v>
      </c>
      <c r="I955" s="106">
        <f t="shared" si="431"/>
        <v>12.618025751072961</v>
      </c>
      <c r="J955" s="4">
        <f t="shared" si="432"/>
        <v>11.97252208047105</v>
      </c>
      <c r="K955" s="4">
        <f t="shared" si="432"/>
        <v>17.123287671232877</v>
      </c>
      <c r="L955" s="80"/>
      <c r="M955" s="80"/>
      <c r="N955" s="80"/>
      <c r="O955" s="80"/>
      <c r="P955" s="80"/>
      <c r="Y955" s="1"/>
      <c r="Z955" s="1"/>
      <c r="AA955" s="1"/>
      <c r="AB955" s="1"/>
      <c r="AD955" s="7"/>
      <c r="AE955" s="7"/>
      <c r="AF955" s="7"/>
      <c r="AG955" s="7"/>
      <c r="AH955" s="7"/>
      <c r="AJ955" s="80"/>
      <c r="AK955" s="80"/>
      <c r="AL955" s="80"/>
      <c r="AM955" s="80"/>
    </row>
    <row r="956" spans="2:39" ht="14.85" customHeight="1" x14ac:dyDescent="0.15">
      <c r="B956" s="34" t="s">
        <v>107</v>
      </c>
      <c r="C956" s="195"/>
      <c r="D956" s="195"/>
      <c r="F956" s="18">
        <v>47</v>
      </c>
      <c r="G956" s="18">
        <v>40</v>
      </c>
      <c r="H956" s="18">
        <v>7</v>
      </c>
      <c r="I956" s="106">
        <f t="shared" si="431"/>
        <v>4.0343347639484977</v>
      </c>
      <c r="J956" s="4">
        <f t="shared" si="432"/>
        <v>3.9254170755642788</v>
      </c>
      <c r="K956" s="4">
        <f t="shared" si="432"/>
        <v>4.7945205479452051</v>
      </c>
      <c r="L956" s="80"/>
      <c r="M956" s="80"/>
      <c r="N956" s="80"/>
      <c r="O956" s="80"/>
      <c r="P956" s="80"/>
      <c r="Y956" s="1"/>
      <c r="Z956" s="1"/>
      <c r="AA956" s="1"/>
      <c r="AB956" s="1"/>
      <c r="AD956" s="7"/>
      <c r="AE956" s="7"/>
      <c r="AF956" s="7"/>
      <c r="AG956" s="7"/>
      <c r="AH956" s="7"/>
      <c r="AJ956" s="80"/>
      <c r="AK956" s="80"/>
      <c r="AL956" s="80"/>
      <c r="AM956" s="80"/>
    </row>
    <row r="957" spans="2:39" ht="14.85" customHeight="1" x14ac:dyDescent="0.15">
      <c r="B957" s="34" t="s">
        <v>118</v>
      </c>
      <c r="C957" s="195"/>
      <c r="D957" s="195"/>
      <c r="F957" s="18">
        <v>5</v>
      </c>
      <c r="G957" s="18">
        <v>5</v>
      </c>
      <c r="H957" s="18">
        <v>0</v>
      </c>
      <c r="I957" s="106">
        <f t="shared" si="431"/>
        <v>0.42918454935622319</v>
      </c>
      <c r="J957" s="4">
        <f t="shared" si="432"/>
        <v>0.49067713444553485</v>
      </c>
      <c r="K957" s="4">
        <f t="shared" si="432"/>
        <v>0</v>
      </c>
      <c r="L957" s="80"/>
      <c r="M957" s="80"/>
      <c r="N957" s="80"/>
      <c r="O957" s="80"/>
      <c r="P957" s="80"/>
      <c r="Y957" s="1"/>
      <c r="Z957" s="1"/>
      <c r="AA957" s="1"/>
      <c r="AB957" s="1"/>
      <c r="AD957" s="7"/>
      <c r="AE957" s="7"/>
      <c r="AF957" s="7"/>
      <c r="AG957" s="7"/>
      <c r="AH957" s="7"/>
      <c r="AJ957" s="80"/>
      <c r="AK957" s="80"/>
      <c r="AL957" s="80"/>
      <c r="AM957" s="80"/>
    </row>
    <row r="958" spans="2:39" ht="14.85" customHeight="1" x14ac:dyDescent="0.15">
      <c r="B958" s="34" t="s">
        <v>119</v>
      </c>
      <c r="C958" s="195"/>
      <c r="D958" s="195"/>
      <c r="F958" s="18">
        <v>1</v>
      </c>
      <c r="G958" s="18">
        <v>1</v>
      </c>
      <c r="H958" s="18">
        <v>0</v>
      </c>
      <c r="I958" s="106">
        <f t="shared" si="431"/>
        <v>8.5836909871244635E-2</v>
      </c>
      <c r="J958" s="4">
        <f t="shared" si="432"/>
        <v>9.8135426889106966E-2</v>
      </c>
      <c r="K958" s="4">
        <f t="shared" si="432"/>
        <v>0</v>
      </c>
      <c r="L958" s="80"/>
      <c r="M958" s="80"/>
      <c r="N958" s="80"/>
      <c r="O958" s="80"/>
      <c r="P958" s="80"/>
      <c r="Y958" s="1"/>
      <c r="Z958" s="1"/>
      <c r="AA958" s="1"/>
      <c r="AB958" s="1"/>
      <c r="AD958" s="7"/>
      <c r="AE958" s="7"/>
      <c r="AF958" s="7"/>
      <c r="AG958" s="7"/>
      <c r="AH958" s="7"/>
      <c r="AJ958" s="80"/>
      <c r="AK958" s="80"/>
      <c r="AL958" s="80"/>
      <c r="AM958" s="80"/>
    </row>
    <row r="959" spans="2:39" ht="14.85" customHeight="1" x14ac:dyDescent="0.15">
      <c r="B959" s="35" t="s">
        <v>141</v>
      </c>
      <c r="C959" s="88"/>
      <c r="D959" s="88"/>
      <c r="E959" s="36"/>
      <c r="F959" s="19">
        <v>51</v>
      </c>
      <c r="G959" s="19">
        <v>41</v>
      </c>
      <c r="H959" s="19">
        <v>10</v>
      </c>
      <c r="I959" s="110">
        <f t="shared" si="431"/>
        <v>4.377682403433476</v>
      </c>
      <c r="J959" s="5">
        <f t="shared" si="432"/>
        <v>4.0235525024533851</v>
      </c>
      <c r="K959" s="5">
        <f t="shared" si="432"/>
        <v>6.8493150684931505</v>
      </c>
      <c r="L959" s="23"/>
      <c r="M959" s="23"/>
      <c r="N959" s="23"/>
      <c r="O959" s="23"/>
      <c r="P959" s="23"/>
      <c r="Y959" s="1"/>
      <c r="Z959" s="1"/>
      <c r="AA959" s="1"/>
      <c r="AB959" s="1"/>
      <c r="AD959" s="7"/>
      <c r="AE959" s="7"/>
      <c r="AF959" s="7"/>
      <c r="AG959" s="7"/>
      <c r="AH959" s="7"/>
      <c r="AJ959" s="23"/>
      <c r="AK959" s="23"/>
      <c r="AL959" s="23"/>
      <c r="AM959" s="23"/>
    </row>
    <row r="960" spans="2:39" ht="14.85" customHeight="1" x14ac:dyDescent="0.15">
      <c r="B960" s="38" t="s">
        <v>1</v>
      </c>
      <c r="C960" s="78"/>
      <c r="D960" s="78"/>
      <c r="E960" s="28"/>
      <c r="F960" s="39">
        <f>SUM(F952:F959)</f>
        <v>1165</v>
      </c>
      <c r="G960" s="39">
        <f>SUM(G952:G959)</f>
        <v>1019</v>
      </c>
      <c r="H960" s="39">
        <f>SUM(H952:H959)</f>
        <v>146</v>
      </c>
      <c r="I960" s="107">
        <f>IF(SUM(I952:I959)&gt;100,"－",SUM(I952:I959))</f>
        <v>100.00000000000001</v>
      </c>
      <c r="J960" s="6">
        <f>IF(SUM(J952:J959)&gt;100,"－",SUM(J952:J959))</f>
        <v>100</v>
      </c>
      <c r="K960" s="6">
        <f>IF(SUM(K952:K959)&gt;100,"－",SUM(K952:K959))</f>
        <v>100</v>
      </c>
      <c r="L960" s="23"/>
      <c r="M960" s="23"/>
      <c r="N960" s="23"/>
      <c r="O960" s="23"/>
      <c r="P960" s="23"/>
      <c r="Y960" s="1"/>
      <c r="Z960" s="1"/>
      <c r="AA960" s="1"/>
      <c r="AB960" s="1"/>
      <c r="AD960" s="7"/>
      <c r="AE960" s="7"/>
      <c r="AF960" s="7"/>
      <c r="AG960" s="7"/>
      <c r="AH960" s="7"/>
      <c r="AJ960" s="23"/>
      <c r="AK960" s="23"/>
      <c r="AL960" s="23"/>
      <c r="AM960" s="23"/>
    </row>
    <row r="961" spans="1:39" ht="14.85" customHeight="1" x14ac:dyDescent="0.15">
      <c r="B961" s="38" t="s">
        <v>99</v>
      </c>
      <c r="C961" s="78"/>
      <c r="D961" s="78"/>
      <c r="E961" s="29"/>
      <c r="F961" s="41">
        <v>10.686607275360943</v>
      </c>
      <c r="G961" s="71">
        <v>10.705777723506746</v>
      </c>
      <c r="H961" s="71">
        <v>10.548749199724229</v>
      </c>
      <c r="I961" s="23"/>
      <c r="J961" s="23"/>
      <c r="K961" s="23"/>
      <c r="L961" s="23"/>
      <c r="M961" s="23"/>
      <c r="N961" s="23"/>
      <c r="O961" s="23"/>
      <c r="P961" s="23"/>
      <c r="Y961" s="1"/>
      <c r="Z961" s="1"/>
      <c r="AA961" s="1"/>
      <c r="AB961" s="1"/>
      <c r="AD961" s="7"/>
      <c r="AE961" s="7"/>
      <c r="AF961" s="7"/>
      <c r="AG961" s="7"/>
      <c r="AH961" s="7"/>
      <c r="AJ961" s="23"/>
      <c r="AK961" s="23"/>
      <c r="AL961" s="23"/>
      <c r="AM961" s="23"/>
    </row>
    <row r="962" spans="1:39" ht="14.85" customHeight="1" x14ac:dyDescent="0.15">
      <c r="B962" s="38" t="s">
        <v>100</v>
      </c>
      <c r="C962" s="78"/>
      <c r="D962" s="78"/>
      <c r="E962" s="29"/>
      <c r="F962" s="41">
        <v>43.75</v>
      </c>
      <c r="G962" s="71">
        <v>43.75</v>
      </c>
      <c r="H962" s="71">
        <v>28.125</v>
      </c>
      <c r="I962" s="23"/>
      <c r="J962" s="23"/>
      <c r="K962" s="23"/>
      <c r="L962" s="23"/>
      <c r="M962" s="23"/>
      <c r="N962" s="23"/>
      <c r="O962" s="23"/>
      <c r="P962" s="23"/>
      <c r="Y962" s="1"/>
      <c r="Z962" s="1"/>
      <c r="AA962" s="1"/>
      <c r="AB962" s="1"/>
      <c r="AD962" s="7"/>
      <c r="AE962" s="7"/>
      <c r="AF962" s="7"/>
      <c r="AG962" s="7"/>
      <c r="AH962" s="7"/>
      <c r="AJ962" s="23"/>
      <c r="AK962" s="23"/>
      <c r="AL962" s="23"/>
      <c r="AM962" s="23"/>
    </row>
    <row r="963" spans="1:39" ht="14.85" customHeight="1" x14ac:dyDescent="0.15">
      <c r="B963" s="62"/>
      <c r="C963" s="62"/>
      <c r="D963" s="45"/>
      <c r="E963" s="45"/>
      <c r="F963" s="45"/>
      <c r="G963" s="45"/>
      <c r="H963" s="91"/>
      <c r="I963" s="46"/>
      <c r="Y963" s="1"/>
      <c r="Z963" s="1"/>
      <c r="AA963" s="1"/>
      <c r="AB963" s="1"/>
      <c r="AD963" s="7"/>
      <c r="AE963" s="7"/>
      <c r="AF963" s="7"/>
      <c r="AG963" s="7"/>
      <c r="AH963" s="7"/>
    </row>
    <row r="964" spans="1:39" ht="15" customHeight="1" x14ac:dyDescent="0.15">
      <c r="A964" s="1" t="s">
        <v>681</v>
      </c>
      <c r="B964" s="22"/>
      <c r="C964" s="22"/>
      <c r="H964" s="7"/>
      <c r="I964" s="7"/>
      <c r="Y964" s="1"/>
      <c r="Z964" s="1"/>
      <c r="AA964" s="1"/>
      <c r="AB964" s="1"/>
      <c r="AD964" s="7"/>
      <c r="AE964" s="7"/>
      <c r="AF964" s="7"/>
      <c r="AG964" s="7"/>
      <c r="AH964" s="7"/>
    </row>
    <row r="965" spans="1:39" ht="13.7" customHeight="1" x14ac:dyDescent="0.15">
      <c r="B965" s="64"/>
      <c r="C965" s="33"/>
      <c r="D965" s="33"/>
      <c r="E965" s="33"/>
      <c r="F965" s="79"/>
      <c r="G965" s="83" t="s">
        <v>2</v>
      </c>
      <c r="H965" s="86"/>
      <c r="I965" s="103"/>
      <c r="J965" s="83" t="s">
        <v>3</v>
      </c>
      <c r="K965" s="84"/>
      <c r="Y965" s="1"/>
      <c r="Z965" s="1"/>
      <c r="AA965" s="1"/>
      <c r="AB965" s="1"/>
      <c r="AD965" s="7"/>
      <c r="AE965" s="7"/>
      <c r="AF965" s="7"/>
      <c r="AG965" s="7"/>
      <c r="AH965" s="7"/>
    </row>
    <row r="966" spans="1:39" ht="21" x14ac:dyDescent="0.15">
      <c r="B966" s="77"/>
      <c r="F966" s="94" t="s">
        <v>4</v>
      </c>
      <c r="G966" s="94" t="s">
        <v>183</v>
      </c>
      <c r="H966" s="94" t="s">
        <v>185</v>
      </c>
      <c r="I966" s="102" t="s">
        <v>4</v>
      </c>
      <c r="J966" s="94" t="s">
        <v>183</v>
      </c>
      <c r="K966" s="94" t="s">
        <v>185</v>
      </c>
      <c r="Y966" s="1"/>
      <c r="Z966" s="1"/>
      <c r="AA966" s="1"/>
      <c r="AB966" s="1"/>
      <c r="AD966" s="7"/>
      <c r="AE966" s="7"/>
      <c r="AF966" s="7"/>
      <c r="AG966" s="7"/>
      <c r="AH966" s="7"/>
    </row>
    <row r="967" spans="1:39" ht="12" customHeight="1" x14ac:dyDescent="0.15">
      <c r="B967" s="35"/>
      <c r="C967" s="88"/>
      <c r="D967" s="88"/>
      <c r="E967" s="36"/>
      <c r="F967" s="37"/>
      <c r="G967" s="37"/>
      <c r="H967" s="37"/>
      <c r="I967" s="104">
        <f>F$869</f>
        <v>1165</v>
      </c>
      <c r="J967" s="2">
        <f>G$869</f>
        <v>1019</v>
      </c>
      <c r="K967" s="2">
        <f>H$869</f>
        <v>146</v>
      </c>
      <c r="L967" s="89"/>
      <c r="M967" s="89"/>
      <c r="N967" s="89"/>
      <c r="O967" s="89"/>
      <c r="P967" s="89"/>
      <c r="Y967" s="1"/>
      <c r="Z967" s="1"/>
      <c r="AA967" s="1"/>
      <c r="AB967" s="1"/>
      <c r="AD967" s="7"/>
      <c r="AE967" s="7"/>
      <c r="AF967" s="7"/>
      <c r="AG967" s="7"/>
      <c r="AH967" s="7"/>
      <c r="AJ967" s="89"/>
      <c r="AK967" s="89"/>
      <c r="AL967" s="89"/>
      <c r="AM967" s="89"/>
    </row>
    <row r="968" spans="1:39" ht="14.85" customHeight="1" x14ac:dyDescent="0.15">
      <c r="B968" s="34" t="s">
        <v>92</v>
      </c>
      <c r="C968" s="195"/>
      <c r="D968" s="195"/>
      <c r="F968" s="18">
        <v>141</v>
      </c>
      <c r="G968" s="18">
        <v>123</v>
      </c>
      <c r="H968" s="18">
        <v>18</v>
      </c>
      <c r="I968" s="106">
        <f t="shared" ref="I968:I975" si="433">F968/I$967*100</f>
        <v>12.103004291845494</v>
      </c>
      <c r="J968" s="4">
        <f t="shared" ref="J968:J975" si="434">G968/J$967*100</f>
        <v>12.070657507360156</v>
      </c>
      <c r="K968" s="4">
        <f t="shared" ref="K968:K975" si="435">H968/K$967*100</f>
        <v>12.328767123287671</v>
      </c>
      <c r="L968" s="80"/>
      <c r="M968" s="80"/>
      <c r="N968" s="80"/>
      <c r="O968" s="80"/>
      <c r="P968" s="80"/>
      <c r="Y968" s="1"/>
      <c r="Z968" s="1"/>
      <c r="AA968" s="1"/>
      <c r="AB968" s="1"/>
      <c r="AD968" s="7"/>
      <c r="AE968" s="7"/>
      <c r="AF968" s="7"/>
      <c r="AG968" s="7"/>
      <c r="AH968" s="7"/>
      <c r="AJ968" s="80"/>
      <c r="AK968" s="80"/>
      <c r="AL968" s="80"/>
      <c r="AM968" s="80"/>
    </row>
    <row r="969" spans="1:39" ht="14.85" customHeight="1" x14ac:dyDescent="0.15">
      <c r="B969" s="34" t="s">
        <v>93</v>
      </c>
      <c r="C969" s="195"/>
      <c r="D969" s="195"/>
      <c r="F969" s="18">
        <v>391</v>
      </c>
      <c r="G969" s="18">
        <v>347</v>
      </c>
      <c r="H969" s="18">
        <v>44</v>
      </c>
      <c r="I969" s="106">
        <f t="shared" si="433"/>
        <v>33.562231759656655</v>
      </c>
      <c r="J969" s="4">
        <f t="shared" si="434"/>
        <v>34.052993130520115</v>
      </c>
      <c r="K969" s="4">
        <f t="shared" si="435"/>
        <v>30.136986301369863</v>
      </c>
      <c r="L969" s="80"/>
      <c r="M969" s="80"/>
      <c r="N969" s="80"/>
      <c r="O969" s="80"/>
      <c r="P969" s="80"/>
      <c r="Y969" s="1"/>
      <c r="Z969" s="1"/>
      <c r="AA969" s="1"/>
      <c r="AB969" s="1"/>
      <c r="AD969" s="7"/>
      <c r="AE969" s="7"/>
      <c r="AF969" s="7"/>
      <c r="AG969" s="7"/>
      <c r="AH969" s="7"/>
      <c r="AJ969" s="80"/>
      <c r="AK969" s="80"/>
      <c r="AL969" s="80"/>
      <c r="AM969" s="80"/>
    </row>
    <row r="970" spans="1:39" ht="14.85" customHeight="1" x14ac:dyDescent="0.15">
      <c r="B970" s="34" t="s">
        <v>72</v>
      </c>
      <c r="C970" s="195"/>
      <c r="D970" s="195"/>
      <c r="F970" s="18">
        <v>307</v>
      </c>
      <c r="G970" s="18">
        <v>272</v>
      </c>
      <c r="H970" s="18">
        <v>35</v>
      </c>
      <c r="I970" s="106">
        <f t="shared" si="433"/>
        <v>26.351931330472102</v>
      </c>
      <c r="J970" s="4">
        <f t="shared" si="434"/>
        <v>26.692836113837092</v>
      </c>
      <c r="K970" s="4">
        <f t="shared" si="435"/>
        <v>23.972602739726025</v>
      </c>
      <c r="L970" s="80"/>
      <c r="M970" s="80"/>
      <c r="N970" s="80"/>
      <c r="O970" s="80"/>
      <c r="P970" s="80"/>
      <c r="Y970" s="1"/>
      <c r="Z970" s="1"/>
      <c r="AA970" s="1"/>
      <c r="AB970" s="1"/>
      <c r="AD970" s="7"/>
      <c r="AE970" s="7"/>
      <c r="AF970" s="7"/>
      <c r="AG970" s="7"/>
      <c r="AH970" s="7"/>
      <c r="AJ970" s="80"/>
      <c r="AK970" s="80"/>
      <c r="AL970" s="80"/>
      <c r="AM970" s="80"/>
    </row>
    <row r="971" spans="1:39" ht="14.85" customHeight="1" x14ac:dyDescent="0.15">
      <c r="B971" s="34" t="s">
        <v>71</v>
      </c>
      <c r="C971" s="195"/>
      <c r="D971" s="195"/>
      <c r="F971" s="18">
        <v>99</v>
      </c>
      <c r="G971" s="18">
        <v>87</v>
      </c>
      <c r="H971" s="18">
        <v>12</v>
      </c>
      <c r="I971" s="106">
        <f t="shared" si="433"/>
        <v>8.4978540772532174</v>
      </c>
      <c r="J971" s="4">
        <f t="shared" si="434"/>
        <v>8.5377821393523075</v>
      </c>
      <c r="K971" s="4">
        <f t="shared" si="435"/>
        <v>8.2191780821917799</v>
      </c>
      <c r="L971" s="80"/>
      <c r="M971" s="80"/>
      <c r="N971" s="80"/>
      <c r="O971" s="80"/>
      <c r="P971" s="80"/>
      <c r="Y971" s="1"/>
      <c r="Z971" s="1"/>
      <c r="AA971" s="1"/>
      <c r="AB971" s="1"/>
      <c r="AD971" s="7"/>
      <c r="AE971" s="7"/>
      <c r="AF971" s="7"/>
      <c r="AG971" s="7"/>
      <c r="AH971" s="7"/>
      <c r="AJ971" s="80"/>
      <c r="AK971" s="80"/>
      <c r="AL971" s="80"/>
      <c r="AM971" s="80"/>
    </row>
    <row r="972" spans="1:39" ht="14.85" customHeight="1" x14ac:dyDescent="0.15">
      <c r="B972" s="34" t="s">
        <v>107</v>
      </c>
      <c r="C972" s="195"/>
      <c r="D972" s="195"/>
      <c r="F972" s="18">
        <v>43</v>
      </c>
      <c r="G972" s="18">
        <v>39</v>
      </c>
      <c r="H972" s="18">
        <v>4</v>
      </c>
      <c r="I972" s="106">
        <f t="shared" si="433"/>
        <v>3.6909871244635193</v>
      </c>
      <c r="J972" s="4">
        <f t="shared" si="434"/>
        <v>3.8272816486751715</v>
      </c>
      <c r="K972" s="4">
        <f t="shared" si="435"/>
        <v>2.7397260273972601</v>
      </c>
      <c r="L972" s="80"/>
      <c r="M972" s="80"/>
      <c r="N972" s="80"/>
      <c r="O972" s="80"/>
      <c r="P972" s="80"/>
      <c r="Y972" s="1"/>
      <c r="Z972" s="1"/>
      <c r="AA972" s="1"/>
      <c r="AB972" s="1"/>
      <c r="AD972" s="7"/>
      <c r="AE972" s="7"/>
      <c r="AF972" s="7"/>
      <c r="AG972" s="7"/>
      <c r="AH972" s="7"/>
      <c r="AJ972" s="80"/>
      <c r="AK972" s="80"/>
      <c r="AL972" s="80"/>
      <c r="AM972" s="80"/>
    </row>
    <row r="973" spans="1:39" ht="14.85" customHeight="1" x14ac:dyDescent="0.15">
      <c r="B973" s="34" t="s">
        <v>118</v>
      </c>
      <c r="C973" s="195"/>
      <c r="D973" s="195"/>
      <c r="F973" s="18">
        <v>8</v>
      </c>
      <c r="G973" s="18">
        <v>8</v>
      </c>
      <c r="H973" s="18">
        <v>0</v>
      </c>
      <c r="I973" s="106">
        <f t="shared" si="433"/>
        <v>0.68669527896995708</v>
      </c>
      <c r="J973" s="4">
        <f t="shared" si="434"/>
        <v>0.78508341511285573</v>
      </c>
      <c r="K973" s="4">
        <f t="shared" si="435"/>
        <v>0</v>
      </c>
      <c r="L973" s="80"/>
      <c r="M973" s="80"/>
      <c r="N973" s="80"/>
      <c r="O973" s="80"/>
      <c r="P973" s="80"/>
      <c r="Y973" s="1"/>
      <c r="Z973" s="1"/>
      <c r="AA973" s="1"/>
      <c r="AB973" s="1"/>
      <c r="AD973" s="7"/>
      <c r="AE973" s="7"/>
      <c r="AF973" s="7"/>
      <c r="AG973" s="7"/>
      <c r="AH973" s="7"/>
      <c r="AJ973" s="80"/>
      <c r="AK973" s="80"/>
      <c r="AL973" s="80"/>
      <c r="AM973" s="80"/>
    </row>
    <row r="974" spans="1:39" ht="14.85" customHeight="1" x14ac:dyDescent="0.15">
      <c r="B974" s="34" t="s">
        <v>119</v>
      </c>
      <c r="C974" s="195"/>
      <c r="D974" s="195"/>
      <c r="F974" s="18">
        <v>6</v>
      </c>
      <c r="G974" s="18">
        <v>6</v>
      </c>
      <c r="H974" s="18">
        <v>0</v>
      </c>
      <c r="I974" s="106">
        <f t="shared" si="433"/>
        <v>0.51502145922746778</v>
      </c>
      <c r="J974" s="4">
        <f t="shared" si="434"/>
        <v>0.58881256133464177</v>
      </c>
      <c r="K974" s="4">
        <f t="shared" si="435"/>
        <v>0</v>
      </c>
      <c r="L974" s="80"/>
      <c r="M974" s="80"/>
      <c r="N974" s="80"/>
      <c r="O974" s="80"/>
      <c r="P974" s="80"/>
      <c r="Y974" s="1"/>
      <c r="Z974" s="1"/>
      <c r="AA974" s="1"/>
      <c r="AB974" s="1"/>
      <c r="AD974" s="7"/>
      <c r="AE974" s="7"/>
      <c r="AF974" s="7"/>
      <c r="AG974" s="7"/>
      <c r="AH974" s="7"/>
      <c r="AJ974" s="80"/>
      <c r="AK974" s="80"/>
      <c r="AL974" s="80"/>
      <c r="AM974" s="80"/>
    </row>
    <row r="975" spans="1:39" ht="14.85" customHeight="1" x14ac:dyDescent="0.15">
      <c r="B975" s="35" t="s">
        <v>141</v>
      </c>
      <c r="C975" s="88"/>
      <c r="D975" s="88"/>
      <c r="E975" s="36"/>
      <c r="F975" s="19">
        <v>170</v>
      </c>
      <c r="G975" s="19">
        <v>137</v>
      </c>
      <c r="H975" s="19">
        <v>33</v>
      </c>
      <c r="I975" s="110">
        <f t="shared" si="433"/>
        <v>14.592274678111588</v>
      </c>
      <c r="J975" s="5">
        <f t="shared" si="434"/>
        <v>13.444553483807656</v>
      </c>
      <c r="K975" s="5">
        <f t="shared" si="435"/>
        <v>22.602739726027394</v>
      </c>
      <c r="L975" s="23"/>
      <c r="M975" s="23"/>
      <c r="N975" s="23"/>
      <c r="O975" s="23"/>
      <c r="P975" s="23"/>
      <c r="Y975" s="1"/>
      <c r="Z975" s="1"/>
      <c r="AA975" s="1"/>
      <c r="AB975" s="1"/>
      <c r="AD975" s="7"/>
      <c r="AE975" s="7"/>
      <c r="AF975" s="7"/>
      <c r="AG975" s="7"/>
      <c r="AH975" s="7"/>
      <c r="AJ975" s="23"/>
      <c r="AK975" s="23"/>
      <c r="AL975" s="23"/>
      <c r="AM975" s="23"/>
    </row>
    <row r="976" spans="1:39" ht="14.85" customHeight="1" x14ac:dyDescent="0.15">
      <c r="B976" s="38" t="s">
        <v>1</v>
      </c>
      <c r="C976" s="78"/>
      <c r="D976" s="78"/>
      <c r="E976" s="28"/>
      <c r="F976" s="39">
        <f>SUM(F968:F975)</f>
        <v>1165</v>
      </c>
      <c r="G976" s="39">
        <f>SUM(G968:G975)</f>
        <v>1019</v>
      </c>
      <c r="H976" s="39">
        <f>SUM(H968:H975)</f>
        <v>146</v>
      </c>
      <c r="I976" s="107">
        <f>IF(SUM(I968:I975)&gt;100,"－",SUM(I968:I975))</f>
        <v>100.00000000000001</v>
      </c>
      <c r="J976" s="6">
        <f>IF(SUM(J968:J975)&gt;100,"－",SUM(J968:J975))</f>
        <v>99.999999999999972</v>
      </c>
      <c r="K976" s="6">
        <f>IF(SUM(K968:K975)&gt;100,"－",SUM(K968:K975))</f>
        <v>99.999999999999986</v>
      </c>
      <c r="L976" s="23"/>
      <c r="M976" s="23"/>
      <c r="N976" s="23"/>
      <c r="O976" s="23"/>
      <c r="P976" s="23"/>
      <c r="Y976" s="1"/>
      <c r="Z976" s="1"/>
      <c r="AA976" s="1"/>
      <c r="AB976" s="1"/>
      <c r="AD976" s="7"/>
      <c r="AE976" s="7"/>
      <c r="AF976" s="7"/>
      <c r="AG976" s="7"/>
      <c r="AH976" s="7"/>
      <c r="AJ976" s="23"/>
      <c r="AK976" s="23"/>
      <c r="AL976" s="23"/>
      <c r="AM976" s="23"/>
    </row>
    <row r="977" spans="2:39" ht="14.85" customHeight="1" x14ac:dyDescent="0.15">
      <c r="B977" s="38" t="s">
        <v>99</v>
      </c>
      <c r="C977" s="78"/>
      <c r="D977" s="78"/>
      <c r="E977" s="29"/>
      <c r="F977" s="41">
        <v>10.268837839993619</v>
      </c>
      <c r="G977" s="71">
        <v>10.353427095706005</v>
      </c>
      <c r="H977" s="71">
        <v>9.6085924989464839</v>
      </c>
      <c r="I977" s="23"/>
      <c r="J977" s="23"/>
      <c r="K977" s="23"/>
      <c r="L977" s="23"/>
      <c r="M977" s="23"/>
      <c r="N977" s="23"/>
      <c r="O977" s="23"/>
      <c r="P977" s="23"/>
      <c r="Y977" s="1"/>
      <c r="Z977" s="1"/>
      <c r="AA977" s="1"/>
      <c r="AB977" s="1"/>
      <c r="AD977" s="7"/>
      <c r="AE977" s="7"/>
      <c r="AF977" s="7"/>
      <c r="AG977" s="7"/>
      <c r="AH977" s="7"/>
      <c r="AJ977" s="23"/>
      <c r="AK977" s="23"/>
      <c r="AL977" s="23"/>
      <c r="AM977" s="23"/>
    </row>
    <row r="978" spans="2:39" ht="14.85" customHeight="1" x14ac:dyDescent="0.15">
      <c r="B978" s="38" t="s">
        <v>100</v>
      </c>
      <c r="C978" s="78"/>
      <c r="D978" s="78"/>
      <c r="E978" s="29"/>
      <c r="F978" s="41">
        <v>60</v>
      </c>
      <c r="G978" s="71">
        <v>60</v>
      </c>
      <c r="H978" s="71">
        <v>26.8</v>
      </c>
      <c r="I978" s="23"/>
      <c r="J978" s="23"/>
      <c r="K978" s="23"/>
      <c r="L978" s="23"/>
      <c r="M978" s="23"/>
      <c r="N978" s="23"/>
      <c r="O978" s="23"/>
      <c r="P978" s="23"/>
      <c r="Y978" s="1"/>
      <c r="Z978" s="1"/>
      <c r="AA978" s="1"/>
      <c r="AB978" s="1"/>
      <c r="AD978" s="7"/>
      <c r="AE978" s="7"/>
      <c r="AF978" s="7"/>
      <c r="AG978" s="7"/>
      <c r="AH978" s="7"/>
      <c r="AJ978" s="23"/>
      <c r="AK978" s="23"/>
      <c r="AL978" s="23"/>
      <c r="AM978" s="23"/>
    </row>
    <row r="979" spans="2:39" ht="17.850000000000001" customHeight="1" x14ac:dyDescent="0.15">
      <c r="B979" s="85" t="s">
        <v>134</v>
      </c>
      <c r="C979" s="85"/>
      <c r="H979" s="7"/>
      <c r="J979" s="7"/>
      <c r="M979" s="31"/>
      <c r="P979" s="31"/>
      <c r="Y979" s="1"/>
      <c r="Z979" s="1"/>
      <c r="AA979" s="1"/>
      <c r="AB979" s="1"/>
      <c r="AD979" s="7"/>
      <c r="AE979" s="7"/>
      <c r="AF979" s="7"/>
      <c r="AG979" s="7"/>
      <c r="AH979" s="7"/>
      <c r="AJ979" s="31"/>
      <c r="AM979" s="31"/>
    </row>
    <row r="980" spans="2:39" ht="13.7" customHeight="1" x14ac:dyDescent="0.15">
      <c r="B980" s="64"/>
      <c r="C980" s="33"/>
      <c r="D980" s="33"/>
      <c r="E980" s="33"/>
      <c r="F980" s="79"/>
      <c r="G980" s="83" t="s">
        <v>2</v>
      </c>
      <c r="H980" s="86"/>
      <c r="I980" s="103"/>
      <c r="J980" s="83" t="s">
        <v>3</v>
      </c>
      <c r="K980" s="84"/>
      <c r="Y980" s="1"/>
      <c r="Z980" s="1"/>
      <c r="AA980" s="1"/>
      <c r="AB980" s="1"/>
      <c r="AD980" s="7"/>
      <c r="AE980" s="7"/>
      <c r="AF980" s="7"/>
      <c r="AG980" s="7"/>
      <c r="AH980" s="7"/>
    </row>
    <row r="981" spans="2:39" ht="21" x14ac:dyDescent="0.15">
      <c r="B981" s="77"/>
      <c r="F981" s="94" t="s">
        <v>4</v>
      </c>
      <c r="G981" s="94" t="s">
        <v>183</v>
      </c>
      <c r="H981" s="94" t="s">
        <v>185</v>
      </c>
      <c r="I981" s="102" t="s">
        <v>4</v>
      </c>
      <c r="J981" s="94" t="s">
        <v>183</v>
      </c>
      <c r="K981" s="94" t="s">
        <v>185</v>
      </c>
      <c r="Y981" s="1"/>
      <c r="Z981" s="1"/>
      <c r="AA981" s="1"/>
      <c r="AB981" s="1"/>
      <c r="AD981" s="7"/>
      <c r="AE981" s="7"/>
      <c r="AF981" s="7"/>
      <c r="AG981" s="7"/>
      <c r="AH981" s="7"/>
    </row>
    <row r="982" spans="2:39" ht="12" customHeight="1" x14ac:dyDescent="0.15">
      <c r="B982" s="35"/>
      <c r="C982" s="88"/>
      <c r="D982" s="88"/>
      <c r="E982" s="36"/>
      <c r="F982" s="37"/>
      <c r="G982" s="37"/>
      <c r="H982" s="37"/>
      <c r="I982" s="104">
        <f>F$869</f>
        <v>1165</v>
      </c>
      <c r="J982" s="2">
        <f>G$869</f>
        <v>1019</v>
      </c>
      <c r="K982" s="2">
        <f>H$869</f>
        <v>146</v>
      </c>
      <c r="L982" s="89"/>
      <c r="M982" s="89"/>
      <c r="N982" s="89"/>
      <c r="O982" s="89"/>
      <c r="P982" s="89"/>
      <c r="Y982" s="1"/>
      <c r="Z982" s="1"/>
      <c r="AA982" s="1"/>
      <c r="AB982" s="1"/>
      <c r="AD982" s="7"/>
      <c r="AE982" s="7"/>
      <c r="AF982" s="7"/>
      <c r="AG982" s="7"/>
      <c r="AH982" s="7"/>
      <c r="AJ982" s="89"/>
      <c r="AK982" s="89"/>
      <c r="AL982" s="89"/>
      <c r="AM982" s="89"/>
    </row>
    <row r="983" spans="2:39" ht="14.85" customHeight="1" x14ac:dyDescent="0.15">
      <c r="B983" s="34" t="s">
        <v>92</v>
      </c>
      <c r="C983" s="195"/>
      <c r="D983" s="185"/>
      <c r="F983" s="18">
        <v>146</v>
      </c>
      <c r="G983" s="18">
        <v>125</v>
      </c>
      <c r="H983" s="18">
        <v>21</v>
      </c>
      <c r="I983" s="106">
        <f t="shared" ref="I983:I990" si="436">F983/I$982*100</f>
        <v>12.532188841201716</v>
      </c>
      <c r="J983" s="4">
        <f t="shared" ref="J983:K990" si="437">G983/J$982*100</f>
        <v>12.266928361138371</v>
      </c>
      <c r="K983" s="4">
        <f t="shared" si="437"/>
        <v>14.383561643835616</v>
      </c>
      <c r="L983" s="80"/>
      <c r="M983" s="80"/>
      <c r="N983" s="80"/>
      <c r="O983" s="80"/>
      <c r="P983" s="80"/>
      <c r="Y983" s="1"/>
      <c r="Z983" s="1"/>
      <c r="AA983" s="1"/>
      <c r="AB983" s="1"/>
      <c r="AD983" s="7"/>
      <c r="AE983" s="7"/>
      <c r="AF983" s="7"/>
      <c r="AG983" s="7"/>
      <c r="AH983" s="7"/>
      <c r="AJ983" s="80"/>
      <c r="AK983" s="80"/>
      <c r="AL983" s="80"/>
      <c r="AM983" s="80"/>
    </row>
    <row r="984" spans="2:39" ht="14.85" customHeight="1" x14ac:dyDescent="0.15">
      <c r="B984" s="34" t="s">
        <v>93</v>
      </c>
      <c r="C984" s="195"/>
      <c r="D984" s="185"/>
      <c r="F984" s="18">
        <v>448</v>
      </c>
      <c r="G984" s="18">
        <v>401</v>
      </c>
      <c r="H984" s="18">
        <v>47</v>
      </c>
      <c r="I984" s="106">
        <f t="shared" si="436"/>
        <v>38.454935622317599</v>
      </c>
      <c r="J984" s="4">
        <f t="shared" si="437"/>
        <v>39.35230618253189</v>
      </c>
      <c r="K984" s="4">
        <f t="shared" si="437"/>
        <v>32.19178082191781</v>
      </c>
      <c r="L984" s="80"/>
      <c r="M984" s="80"/>
      <c r="N984" s="80"/>
      <c r="O984" s="80"/>
      <c r="P984" s="80"/>
      <c r="Y984" s="1"/>
      <c r="Z984" s="1"/>
      <c r="AA984" s="1"/>
      <c r="AB984" s="1"/>
      <c r="AD984" s="7"/>
      <c r="AE984" s="7"/>
      <c r="AF984" s="7"/>
      <c r="AG984" s="7"/>
      <c r="AH984" s="7"/>
      <c r="AJ984" s="80"/>
      <c r="AK984" s="80"/>
      <c r="AL984" s="80"/>
      <c r="AM984" s="80"/>
    </row>
    <row r="985" spans="2:39" ht="14.85" customHeight="1" x14ac:dyDescent="0.15">
      <c r="B985" s="34" t="s">
        <v>72</v>
      </c>
      <c r="C985" s="195"/>
      <c r="F985" s="18">
        <v>303</v>
      </c>
      <c r="G985" s="18">
        <v>272</v>
      </c>
      <c r="H985" s="18">
        <v>31</v>
      </c>
      <c r="I985" s="106">
        <f t="shared" si="436"/>
        <v>26.008583690987123</v>
      </c>
      <c r="J985" s="4">
        <f t="shared" si="437"/>
        <v>26.692836113837092</v>
      </c>
      <c r="K985" s="4">
        <f t="shared" si="437"/>
        <v>21.232876712328768</v>
      </c>
      <c r="L985" s="80"/>
      <c r="M985" s="80"/>
      <c r="N985" s="80"/>
      <c r="O985" s="80"/>
      <c r="P985" s="80"/>
      <c r="Y985" s="1"/>
      <c r="Z985" s="1"/>
      <c r="AA985" s="1"/>
      <c r="AB985" s="1"/>
      <c r="AD985" s="7"/>
      <c r="AE985" s="7"/>
      <c r="AF985" s="7"/>
      <c r="AG985" s="7"/>
      <c r="AH985" s="7"/>
      <c r="AJ985" s="80"/>
      <c r="AK985" s="80"/>
      <c r="AL985" s="80"/>
      <c r="AM985" s="80"/>
    </row>
    <row r="986" spans="2:39" ht="14.85" customHeight="1" x14ac:dyDescent="0.15">
      <c r="B986" s="34" t="s">
        <v>71</v>
      </c>
      <c r="C986" s="195"/>
      <c r="D986" s="185"/>
      <c r="F986" s="18">
        <v>74</v>
      </c>
      <c r="G986" s="18">
        <v>64</v>
      </c>
      <c r="H986" s="18">
        <v>10</v>
      </c>
      <c r="I986" s="106">
        <f t="shared" si="436"/>
        <v>6.3519313304721035</v>
      </c>
      <c r="J986" s="4">
        <f t="shared" si="437"/>
        <v>6.2806673209028459</v>
      </c>
      <c r="K986" s="4">
        <f t="shared" si="437"/>
        <v>6.8493150684931505</v>
      </c>
      <c r="L986" s="80"/>
      <c r="M986" s="80"/>
      <c r="N986" s="80"/>
      <c r="O986" s="80"/>
      <c r="P986" s="80"/>
      <c r="Y986" s="1"/>
      <c r="Z986" s="1"/>
      <c r="AA986" s="1"/>
      <c r="AB986" s="1"/>
      <c r="AD986" s="7"/>
      <c r="AE986" s="7"/>
      <c r="AF986" s="7"/>
      <c r="AG986" s="7"/>
      <c r="AH986" s="7"/>
      <c r="AJ986" s="80"/>
      <c r="AK986" s="80"/>
      <c r="AL986" s="80"/>
      <c r="AM986" s="80"/>
    </row>
    <row r="987" spans="2:39" ht="14.85" customHeight="1" x14ac:dyDescent="0.15">
      <c r="B987" s="34" t="s">
        <v>107</v>
      </c>
      <c r="C987" s="195"/>
      <c r="D987" s="185"/>
      <c r="F987" s="18">
        <v>18</v>
      </c>
      <c r="G987" s="18">
        <v>16</v>
      </c>
      <c r="H987" s="18">
        <v>2</v>
      </c>
      <c r="I987" s="106">
        <f t="shared" si="436"/>
        <v>1.5450643776824033</v>
      </c>
      <c r="J987" s="4">
        <f t="shared" si="437"/>
        <v>1.5701668302257115</v>
      </c>
      <c r="K987" s="4">
        <f t="shared" si="437"/>
        <v>1.3698630136986301</v>
      </c>
      <c r="L987" s="80"/>
      <c r="M987" s="80"/>
      <c r="N987" s="80"/>
      <c r="O987" s="80"/>
      <c r="P987" s="80"/>
      <c r="Y987" s="1"/>
      <c r="Z987" s="1"/>
      <c r="AA987" s="1"/>
      <c r="AB987" s="1"/>
      <c r="AD987" s="7"/>
      <c r="AE987" s="7"/>
      <c r="AF987" s="7"/>
      <c r="AG987" s="7"/>
      <c r="AH987" s="7"/>
      <c r="AJ987" s="80"/>
      <c r="AK987" s="80"/>
      <c r="AL987" s="80"/>
      <c r="AM987" s="80"/>
    </row>
    <row r="988" spans="2:39" ht="14.85" customHeight="1" x14ac:dyDescent="0.15">
      <c r="B988" s="34" t="s">
        <v>118</v>
      </c>
      <c r="C988" s="195"/>
      <c r="D988" s="185"/>
      <c r="F988" s="18">
        <v>0</v>
      </c>
      <c r="G988" s="18">
        <v>0</v>
      </c>
      <c r="H988" s="18">
        <v>0</v>
      </c>
      <c r="I988" s="106">
        <f t="shared" si="436"/>
        <v>0</v>
      </c>
      <c r="J988" s="4">
        <f t="shared" si="437"/>
        <v>0</v>
      </c>
      <c r="K988" s="4">
        <f t="shared" si="437"/>
        <v>0</v>
      </c>
      <c r="L988" s="80"/>
      <c r="M988" s="80"/>
      <c r="N988" s="80"/>
      <c r="O988" s="80"/>
      <c r="P988" s="80"/>
      <c r="Y988" s="1"/>
      <c r="Z988" s="1"/>
      <c r="AA988" s="1"/>
      <c r="AB988" s="1"/>
      <c r="AD988" s="7"/>
      <c r="AE988" s="7"/>
      <c r="AF988" s="7"/>
      <c r="AG988" s="7"/>
      <c r="AH988" s="7"/>
      <c r="AJ988" s="80"/>
      <c r="AK988" s="80"/>
      <c r="AL988" s="80"/>
      <c r="AM988" s="80"/>
    </row>
    <row r="989" spans="2:39" ht="14.85" customHeight="1" x14ac:dyDescent="0.15">
      <c r="B989" s="34" t="s">
        <v>119</v>
      </c>
      <c r="C989" s="195"/>
      <c r="D989" s="185"/>
      <c r="F989" s="18">
        <v>1</v>
      </c>
      <c r="G989" s="18">
        <v>1</v>
      </c>
      <c r="H989" s="18">
        <v>0</v>
      </c>
      <c r="I989" s="106">
        <f t="shared" si="436"/>
        <v>8.5836909871244635E-2</v>
      </c>
      <c r="J989" s="4">
        <f t="shared" si="437"/>
        <v>9.8135426889106966E-2</v>
      </c>
      <c r="K989" s="4">
        <f t="shared" si="437"/>
        <v>0</v>
      </c>
      <c r="L989" s="80"/>
      <c r="M989" s="80"/>
      <c r="N989" s="80"/>
      <c r="O989" s="80"/>
      <c r="P989" s="80"/>
      <c r="Y989" s="1"/>
      <c r="Z989" s="1"/>
      <c r="AA989" s="1"/>
      <c r="AB989" s="1"/>
      <c r="AD989" s="7"/>
      <c r="AE989" s="7"/>
      <c r="AF989" s="7"/>
      <c r="AG989" s="7"/>
      <c r="AH989" s="7"/>
      <c r="AJ989" s="80"/>
      <c r="AK989" s="80"/>
      <c r="AL989" s="80"/>
      <c r="AM989" s="80"/>
    </row>
    <row r="990" spans="2:39" ht="14.85" customHeight="1" x14ac:dyDescent="0.15">
      <c r="B990" s="35" t="s">
        <v>141</v>
      </c>
      <c r="C990" s="88"/>
      <c r="D990" s="88"/>
      <c r="E990" s="36"/>
      <c r="F990" s="19">
        <v>175</v>
      </c>
      <c r="G990" s="19">
        <v>140</v>
      </c>
      <c r="H990" s="19">
        <v>35</v>
      </c>
      <c r="I990" s="110">
        <f t="shared" si="436"/>
        <v>15.021459227467812</v>
      </c>
      <c r="J990" s="5">
        <f t="shared" si="437"/>
        <v>13.738959764474975</v>
      </c>
      <c r="K990" s="5">
        <f t="shared" si="437"/>
        <v>23.972602739726025</v>
      </c>
      <c r="L990" s="23"/>
      <c r="M990" s="23"/>
      <c r="N990" s="23"/>
      <c r="O990" s="23"/>
      <c r="P990" s="23"/>
      <c r="Y990" s="1"/>
      <c r="Z990" s="1"/>
      <c r="AA990" s="1"/>
      <c r="AB990" s="1"/>
      <c r="AD990" s="7"/>
      <c r="AE990" s="7"/>
      <c r="AF990" s="7"/>
      <c r="AG990" s="7"/>
      <c r="AH990" s="7"/>
      <c r="AJ990" s="23"/>
      <c r="AK990" s="23"/>
      <c r="AL990" s="23"/>
      <c r="AM990" s="23"/>
    </row>
    <row r="991" spans="2:39" ht="14.85" customHeight="1" x14ac:dyDescent="0.15">
      <c r="B991" s="38" t="s">
        <v>1</v>
      </c>
      <c r="C991" s="78"/>
      <c r="D991" s="78"/>
      <c r="E991" s="28"/>
      <c r="F991" s="39">
        <f>SUM(F983:F990)</f>
        <v>1165</v>
      </c>
      <c r="G991" s="39">
        <f>SUM(G983:G990)</f>
        <v>1019</v>
      </c>
      <c r="H991" s="39">
        <f>SUM(H983:H990)</f>
        <v>146</v>
      </c>
      <c r="I991" s="107">
        <f>IF(SUM(I983:I990)&gt;100,"－",SUM(I983:I990))</f>
        <v>100.00000000000001</v>
      </c>
      <c r="J991" s="6">
        <f>IF(SUM(J983:J990)&gt;100,"－",SUM(J983:J990))</f>
        <v>99.999999999999986</v>
      </c>
      <c r="K991" s="6">
        <f>IF(SUM(K983:K990)&gt;100,"－",SUM(K983:K990))</f>
        <v>100.00000000000001</v>
      </c>
      <c r="L991" s="23"/>
      <c r="M991" s="23"/>
      <c r="N991" s="23"/>
      <c r="O991" s="23"/>
      <c r="P991" s="23"/>
      <c r="Y991" s="1"/>
      <c r="Z991" s="1"/>
      <c r="AA991" s="1"/>
      <c r="AB991" s="1"/>
      <c r="AD991" s="7"/>
      <c r="AE991" s="7"/>
      <c r="AF991" s="7"/>
      <c r="AG991" s="7"/>
      <c r="AH991" s="7"/>
      <c r="AJ991" s="23"/>
      <c r="AK991" s="23"/>
      <c r="AL991" s="23"/>
      <c r="AM991" s="23"/>
    </row>
    <row r="992" spans="2:39" ht="14.85" customHeight="1" x14ac:dyDescent="0.15">
      <c r="B992" s="38" t="s">
        <v>99</v>
      </c>
      <c r="C992" s="78"/>
      <c r="D992" s="78"/>
      <c r="E992" s="29"/>
      <c r="F992" s="41">
        <v>9.2125387616644616</v>
      </c>
      <c r="G992" s="71">
        <v>9.2271441663588227</v>
      </c>
      <c r="H992" s="71">
        <v>9.09687974611189</v>
      </c>
      <c r="I992" s="23"/>
      <c r="J992" s="23"/>
      <c r="K992" s="23"/>
      <c r="L992" s="23"/>
      <c r="M992" s="23"/>
      <c r="N992" s="23"/>
      <c r="O992" s="23"/>
      <c r="P992" s="23"/>
      <c r="Y992" s="1"/>
      <c r="Z992" s="1"/>
      <c r="AA992" s="1"/>
      <c r="AB992" s="1"/>
      <c r="AD992" s="7"/>
      <c r="AE992" s="7"/>
      <c r="AF992" s="7"/>
      <c r="AG992" s="7"/>
      <c r="AH992" s="7"/>
      <c r="AJ992" s="23"/>
      <c r="AK992" s="23"/>
      <c r="AL992" s="23"/>
      <c r="AM992" s="23"/>
    </row>
    <row r="993" spans="1:39" ht="14.85" customHeight="1" x14ac:dyDescent="0.15">
      <c r="B993" s="38" t="s">
        <v>100</v>
      </c>
      <c r="C993" s="78"/>
      <c r="D993" s="78"/>
      <c r="E993" s="29"/>
      <c r="F993" s="41">
        <v>43.75</v>
      </c>
      <c r="G993" s="71">
        <v>43.75</v>
      </c>
      <c r="H993" s="71">
        <v>23.833333333333336</v>
      </c>
      <c r="I993" s="23"/>
      <c r="J993" s="23"/>
      <c r="K993" s="23"/>
      <c r="L993" s="23"/>
      <c r="M993" s="23"/>
      <c r="N993" s="23"/>
      <c r="O993" s="23"/>
      <c r="P993" s="23"/>
      <c r="Y993" s="1"/>
      <c r="Z993" s="1"/>
      <c r="AA993" s="1"/>
      <c r="AB993" s="1"/>
      <c r="AD993" s="7"/>
      <c r="AE993" s="7"/>
      <c r="AF993" s="7"/>
      <c r="AG993" s="7"/>
      <c r="AH993" s="7"/>
      <c r="AJ993" s="23"/>
      <c r="AK993" s="23"/>
      <c r="AL993" s="23"/>
      <c r="AM993" s="23"/>
    </row>
    <row r="994" spans="1:39" ht="14.85" customHeight="1" x14ac:dyDescent="0.15">
      <c r="B994" s="62"/>
      <c r="C994" s="62"/>
      <c r="D994" s="62"/>
      <c r="E994" s="45"/>
      <c r="F994" s="14"/>
      <c r="G994" s="14"/>
      <c r="H994" s="14"/>
      <c r="I994" s="23"/>
      <c r="J994" s="23"/>
      <c r="K994" s="23"/>
      <c r="L994" s="23"/>
      <c r="M994" s="23"/>
      <c r="N994" s="23"/>
      <c r="O994" s="23"/>
      <c r="P994" s="23"/>
      <c r="Y994" s="1"/>
      <c r="Z994" s="1"/>
      <c r="AA994" s="1"/>
      <c r="AB994" s="1"/>
      <c r="AD994" s="7"/>
      <c r="AE994" s="7"/>
      <c r="AF994" s="7"/>
      <c r="AG994" s="7"/>
      <c r="AH994" s="7"/>
      <c r="AJ994" s="23"/>
      <c r="AK994" s="23"/>
      <c r="AL994" s="23"/>
      <c r="AM994" s="23"/>
    </row>
    <row r="995" spans="1:39" ht="15" customHeight="1" x14ac:dyDescent="0.15">
      <c r="A995" s="1" t="s">
        <v>682</v>
      </c>
      <c r="B995" s="22"/>
      <c r="C995" s="22"/>
      <c r="D995" s="1"/>
      <c r="E995" s="1"/>
      <c r="F995" s="1"/>
      <c r="H995" s="7"/>
      <c r="I995" s="7"/>
      <c r="Y995" s="1"/>
      <c r="Z995" s="1"/>
      <c r="AA995" s="1"/>
      <c r="AB995" s="1"/>
      <c r="AD995" s="7"/>
      <c r="AE995" s="7"/>
      <c r="AF995" s="7"/>
      <c r="AG995" s="7"/>
      <c r="AH995" s="7"/>
    </row>
    <row r="996" spans="1:39" ht="13.7" customHeight="1" x14ac:dyDescent="0.15">
      <c r="B996" s="64"/>
      <c r="C996" s="33"/>
      <c r="D996" s="33"/>
      <c r="E996" s="33"/>
      <c r="F996" s="79"/>
      <c r="G996" s="83" t="s">
        <v>2</v>
      </c>
      <c r="H996" s="86"/>
      <c r="I996" s="103"/>
      <c r="J996" s="83" t="s">
        <v>3</v>
      </c>
      <c r="K996" s="84"/>
      <c r="Y996" s="1"/>
      <c r="Z996" s="1"/>
      <c r="AA996" s="1"/>
      <c r="AB996" s="1"/>
      <c r="AD996" s="7"/>
      <c r="AE996" s="7"/>
      <c r="AF996" s="7"/>
      <c r="AG996" s="7"/>
      <c r="AH996" s="7"/>
    </row>
    <row r="997" spans="1:39" ht="21" x14ac:dyDescent="0.15">
      <c r="B997" s="77"/>
      <c r="F997" s="94" t="s">
        <v>4</v>
      </c>
      <c r="G997" s="94" t="s">
        <v>183</v>
      </c>
      <c r="H997" s="94" t="s">
        <v>185</v>
      </c>
      <c r="I997" s="102" t="s">
        <v>4</v>
      </c>
      <c r="J997" s="94" t="s">
        <v>183</v>
      </c>
      <c r="K997" s="94" t="s">
        <v>185</v>
      </c>
      <c r="Y997" s="1"/>
      <c r="Z997" s="1"/>
      <c r="AA997" s="1"/>
      <c r="AB997" s="1"/>
      <c r="AD997" s="7"/>
      <c r="AE997" s="7"/>
      <c r="AF997" s="7"/>
      <c r="AG997" s="7"/>
      <c r="AH997" s="7"/>
    </row>
    <row r="998" spans="1:39" ht="12" customHeight="1" x14ac:dyDescent="0.15">
      <c r="B998" s="35"/>
      <c r="C998" s="88"/>
      <c r="D998" s="88"/>
      <c r="E998" s="36"/>
      <c r="F998" s="37"/>
      <c r="G998" s="37"/>
      <c r="H998" s="37"/>
      <c r="I998" s="104">
        <f>F$869</f>
        <v>1165</v>
      </c>
      <c r="J998" s="2">
        <f>G$869</f>
        <v>1019</v>
      </c>
      <c r="K998" s="2">
        <f>H$869</f>
        <v>146</v>
      </c>
      <c r="L998" s="89"/>
      <c r="M998" s="89"/>
      <c r="N998" s="89"/>
      <c r="O998" s="89"/>
      <c r="P998" s="89"/>
      <c r="Y998" s="1"/>
      <c r="Z998" s="1"/>
      <c r="AA998" s="1"/>
      <c r="AB998" s="1"/>
      <c r="AD998" s="7"/>
      <c r="AE998" s="7"/>
      <c r="AF998" s="7"/>
      <c r="AG998" s="7"/>
      <c r="AH998" s="7"/>
      <c r="AJ998" s="89"/>
      <c r="AK998" s="89"/>
      <c r="AL998" s="89"/>
      <c r="AM998" s="89"/>
    </row>
    <row r="999" spans="1:39" ht="14.85" customHeight="1" x14ac:dyDescent="0.15">
      <c r="B999" s="34" t="s">
        <v>567</v>
      </c>
      <c r="C999" s="195"/>
      <c r="D999" s="195"/>
      <c r="F999" s="18">
        <v>120</v>
      </c>
      <c r="G999" s="18">
        <v>104</v>
      </c>
      <c r="H999" s="18">
        <v>16</v>
      </c>
      <c r="I999" s="106">
        <f>F999/I$998*100</f>
        <v>10.300429184549357</v>
      </c>
      <c r="J999" s="4">
        <f t="shared" ref="J999:K1003" si="438">G999/J$998*100</f>
        <v>10.206084396467125</v>
      </c>
      <c r="K999" s="4">
        <f t="shared" si="438"/>
        <v>10.95890410958904</v>
      </c>
      <c r="L999" s="80"/>
      <c r="M999" s="80"/>
      <c r="N999" s="80"/>
      <c r="O999" s="80"/>
      <c r="P999" s="80"/>
      <c r="Y999" s="1"/>
      <c r="Z999" s="1"/>
      <c r="AA999" s="1"/>
      <c r="AB999" s="1"/>
      <c r="AD999" s="7"/>
      <c r="AE999" s="7"/>
      <c r="AF999" s="7"/>
      <c r="AG999" s="7"/>
      <c r="AH999" s="7"/>
      <c r="AJ999" s="80"/>
      <c r="AK999" s="80"/>
      <c r="AL999" s="80"/>
      <c r="AM999" s="80"/>
    </row>
    <row r="1000" spans="1:39" ht="14.85" customHeight="1" x14ac:dyDescent="0.15">
      <c r="B1000" s="34" t="s">
        <v>568</v>
      </c>
      <c r="C1000" s="195"/>
      <c r="D1000" s="195"/>
      <c r="F1000" s="18">
        <v>330</v>
      </c>
      <c r="G1000" s="18">
        <v>290</v>
      </c>
      <c r="H1000" s="18">
        <v>40</v>
      </c>
      <c r="I1000" s="106">
        <f t="shared" ref="I1000:I1003" si="439">F1000/I$998*100</f>
        <v>28.326180257510732</v>
      </c>
      <c r="J1000" s="4">
        <f t="shared" si="438"/>
        <v>28.459273797841021</v>
      </c>
      <c r="K1000" s="4">
        <f t="shared" si="438"/>
        <v>27.397260273972602</v>
      </c>
      <c r="L1000" s="80"/>
      <c r="M1000" s="80"/>
      <c r="N1000" s="80"/>
      <c r="O1000" s="80"/>
      <c r="P1000" s="80"/>
      <c r="Y1000" s="1"/>
      <c r="Z1000" s="1"/>
      <c r="AA1000" s="1"/>
      <c r="AB1000" s="1"/>
      <c r="AD1000" s="7"/>
      <c r="AE1000" s="7"/>
      <c r="AF1000" s="7"/>
      <c r="AG1000" s="7"/>
      <c r="AH1000" s="7"/>
      <c r="AJ1000" s="80"/>
      <c r="AK1000" s="80"/>
      <c r="AL1000" s="80"/>
      <c r="AM1000" s="80"/>
    </row>
    <row r="1001" spans="1:39" ht="14.85" customHeight="1" x14ac:dyDescent="0.15">
      <c r="B1001" s="34" t="s">
        <v>178</v>
      </c>
      <c r="C1001" s="195"/>
      <c r="D1001" s="195"/>
      <c r="F1001" s="18">
        <v>402</v>
      </c>
      <c r="G1001" s="18">
        <v>355</v>
      </c>
      <c r="H1001" s="18">
        <v>47</v>
      </c>
      <c r="I1001" s="106">
        <f t="shared" si="439"/>
        <v>34.506437768240346</v>
      </c>
      <c r="J1001" s="4">
        <f t="shared" si="438"/>
        <v>34.838076545632973</v>
      </c>
      <c r="K1001" s="4">
        <f t="shared" si="438"/>
        <v>32.19178082191781</v>
      </c>
      <c r="L1001" s="80"/>
      <c r="M1001" s="80"/>
      <c r="N1001" s="80"/>
      <c r="O1001" s="80"/>
      <c r="P1001" s="80"/>
      <c r="Y1001" s="1"/>
      <c r="Z1001" s="1"/>
      <c r="AA1001" s="1"/>
      <c r="AB1001" s="1"/>
      <c r="AD1001" s="7"/>
      <c r="AE1001" s="7"/>
      <c r="AF1001" s="7"/>
      <c r="AG1001" s="7"/>
      <c r="AH1001" s="7"/>
      <c r="AJ1001" s="80"/>
      <c r="AK1001" s="80"/>
      <c r="AL1001" s="80"/>
      <c r="AM1001" s="80"/>
    </row>
    <row r="1002" spans="1:39" ht="14.85" customHeight="1" x14ac:dyDescent="0.15">
      <c r="B1002" s="34" t="s">
        <v>179</v>
      </c>
      <c r="C1002" s="195"/>
      <c r="D1002" s="195"/>
      <c r="F1002" s="18">
        <v>251</v>
      </c>
      <c r="G1002" s="18">
        <v>218</v>
      </c>
      <c r="H1002" s="18">
        <v>33</v>
      </c>
      <c r="I1002" s="106">
        <f t="shared" si="439"/>
        <v>21.545064377682404</v>
      </c>
      <c r="J1002" s="4">
        <f t="shared" si="438"/>
        <v>21.39352306182532</v>
      </c>
      <c r="K1002" s="4">
        <f t="shared" si="438"/>
        <v>22.602739726027394</v>
      </c>
      <c r="L1002" s="80"/>
      <c r="M1002" s="80"/>
      <c r="N1002" s="80"/>
      <c r="O1002" s="80"/>
      <c r="P1002" s="80"/>
      <c r="Y1002" s="1"/>
      <c r="Z1002" s="1"/>
      <c r="AA1002" s="1"/>
      <c r="AB1002" s="1"/>
      <c r="AD1002" s="7"/>
      <c r="AE1002" s="7"/>
      <c r="AF1002" s="7"/>
      <c r="AG1002" s="7"/>
      <c r="AH1002" s="7"/>
      <c r="AJ1002" s="80"/>
      <c r="AK1002" s="80"/>
      <c r="AL1002" s="80"/>
      <c r="AM1002" s="80"/>
    </row>
    <row r="1003" spans="1:39" ht="14.85" customHeight="1" x14ac:dyDescent="0.15">
      <c r="B1003" s="35" t="s">
        <v>141</v>
      </c>
      <c r="C1003" s="88"/>
      <c r="D1003" s="88"/>
      <c r="E1003" s="36"/>
      <c r="F1003" s="19">
        <v>62</v>
      </c>
      <c r="G1003" s="19">
        <v>52</v>
      </c>
      <c r="H1003" s="19">
        <v>10</v>
      </c>
      <c r="I1003" s="110">
        <f t="shared" si="439"/>
        <v>5.3218884120171674</v>
      </c>
      <c r="J1003" s="5">
        <f t="shared" si="438"/>
        <v>5.1030421982335623</v>
      </c>
      <c r="K1003" s="5">
        <f t="shared" si="438"/>
        <v>6.8493150684931505</v>
      </c>
      <c r="L1003" s="23"/>
      <c r="M1003" s="23"/>
      <c r="N1003" s="23"/>
      <c r="O1003" s="23"/>
      <c r="P1003" s="23"/>
      <c r="Y1003" s="1"/>
      <c r="Z1003" s="1"/>
      <c r="AA1003" s="1"/>
      <c r="AB1003" s="1"/>
      <c r="AD1003" s="7"/>
      <c r="AE1003" s="7"/>
      <c r="AF1003" s="7"/>
      <c r="AG1003" s="7"/>
      <c r="AH1003" s="7"/>
      <c r="AJ1003" s="23"/>
      <c r="AK1003" s="23"/>
      <c r="AL1003" s="23"/>
      <c r="AM1003" s="23"/>
    </row>
    <row r="1004" spans="1:39" ht="14.85" customHeight="1" x14ac:dyDescent="0.15">
      <c r="B1004" s="38" t="s">
        <v>1</v>
      </c>
      <c r="C1004" s="78"/>
      <c r="D1004" s="78"/>
      <c r="E1004" s="28"/>
      <c r="F1004" s="39">
        <f>SUM(F999:F1003)</f>
        <v>1165</v>
      </c>
      <c r="G1004" s="39">
        <f>SUM(G999:G1003)</f>
        <v>1019</v>
      </c>
      <c r="H1004" s="39">
        <f>SUM(H999:H1003)</f>
        <v>146</v>
      </c>
      <c r="I1004" s="107">
        <f>IF(SUM(I999:I1003)&gt;100,"－",SUM(I999:I1003))</f>
        <v>100.00000000000001</v>
      </c>
      <c r="J1004" s="6">
        <f>IF(SUM(J999:J1003)&gt;100,"－",SUM(J999:J1003))</f>
        <v>100.00000000000001</v>
      </c>
      <c r="K1004" s="6">
        <f>IF(SUM(K999:K1003)&gt;100,"－",SUM(K999:K1003))</f>
        <v>100</v>
      </c>
      <c r="L1004" s="23"/>
      <c r="M1004" s="23"/>
      <c r="N1004" s="23"/>
      <c r="O1004" s="23"/>
      <c r="P1004" s="23"/>
      <c r="Y1004" s="1"/>
      <c r="Z1004" s="1"/>
      <c r="AA1004" s="1"/>
      <c r="AB1004" s="1"/>
      <c r="AD1004" s="7"/>
      <c r="AE1004" s="7"/>
      <c r="AF1004" s="7"/>
      <c r="AG1004" s="7"/>
      <c r="AH1004" s="7"/>
      <c r="AJ1004" s="23"/>
      <c r="AK1004" s="23"/>
      <c r="AL1004" s="23"/>
      <c r="AM1004" s="23"/>
    </row>
    <row r="1005" spans="1:39" ht="14.85" customHeight="1" x14ac:dyDescent="0.15">
      <c r="B1005" s="38" t="s">
        <v>83</v>
      </c>
      <c r="C1005" s="78"/>
      <c r="D1005" s="78"/>
      <c r="E1005" s="29"/>
      <c r="F1005" s="41">
        <v>54.111344636635636</v>
      </c>
      <c r="G1005" s="71">
        <v>54.059529588285095</v>
      </c>
      <c r="H1005" s="71">
        <v>54.479764870127774</v>
      </c>
      <c r="I1005" s="23"/>
      <c r="J1005" s="23"/>
      <c r="K1005" s="23"/>
      <c r="L1005" s="23"/>
      <c r="M1005" s="23"/>
      <c r="N1005" s="23"/>
      <c r="O1005" s="23"/>
      <c r="P1005" s="23"/>
      <c r="Y1005" s="1"/>
      <c r="Z1005" s="1"/>
      <c r="AA1005" s="1"/>
      <c r="AB1005" s="1"/>
      <c r="AD1005" s="7"/>
      <c r="AE1005" s="7"/>
      <c r="AF1005" s="7"/>
      <c r="AG1005" s="7"/>
      <c r="AH1005" s="7"/>
      <c r="AJ1005" s="23"/>
      <c r="AK1005" s="23"/>
      <c r="AL1005" s="23"/>
      <c r="AM1005" s="23"/>
    </row>
    <row r="1006" spans="1:39" ht="14.85" customHeight="1" x14ac:dyDescent="0.15">
      <c r="B1006" s="62"/>
      <c r="C1006" s="62"/>
      <c r="D1006" s="45"/>
      <c r="E1006" s="45"/>
      <c r="F1006" s="45"/>
      <c r="G1006" s="45"/>
      <c r="H1006" s="91"/>
      <c r="I1006" s="46"/>
      <c r="Y1006" s="1"/>
      <c r="Z1006" s="1"/>
      <c r="AA1006" s="1"/>
      <c r="AB1006" s="1"/>
      <c r="AD1006" s="7"/>
      <c r="AE1006" s="7"/>
      <c r="AF1006" s="7"/>
      <c r="AG1006" s="7"/>
      <c r="AH1006" s="7"/>
    </row>
    <row r="1007" spans="1:39" ht="15" customHeight="1" x14ac:dyDescent="0.15">
      <c r="A1007" s="1" t="s">
        <v>683</v>
      </c>
      <c r="B1007" s="22"/>
      <c r="C1007" s="22"/>
      <c r="H1007" s="7"/>
      <c r="I1007" s="7"/>
      <c r="Y1007" s="1"/>
      <c r="Z1007" s="1"/>
      <c r="AA1007" s="1"/>
      <c r="AB1007" s="1"/>
      <c r="AD1007" s="7"/>
      <c r="AE1007" s="7"/>
      <c r="AF1007" s="7"/>
      <c r="AG1007" s="7"/>
      <c r="AH1007" s="7"/>
    </row>
    <row r="1008" spans="1:39" ht="13.7" customHeight="1" x14ac:dyDescent="0.15">
      <c r="B1008" s="64"/>
      <c r="C1008" s="33"/>
      <c r="D1008" s="33"/>
      <c r="E1008" s="33"/>
      <c r="F1008" s="79"/>
      <c r="G1008" s="83" t="s">
        <v>2</v>
      </c>
      <c r="H1008" s="86"/>
      <c r="I1008" s="103"/>
      <c r="J1008" s="83" t="s">
        <v>3</v>
      </c>
      <c r="K1008" s="84"/>
      <c r="Y1008" s="1"/>
      <c r="Z1008" s="1"/>
      <c r="AA1008" s="1"/>
      <c r="AB1008" s="1"/>
      <c r="AD1008" s="7"/>
      <c r="AE1008" s="7"/>
      <c r="AF1008" s="7"/>
      <c r="AG1008" s="7"/>
      <c r="AH1008" s="7"/>
    </row>
    <row r="1009" spans="2:39" ht="21" x14ac:dyDescent="0.15">
      <c r="B1009" s="77"/>
      <c r="F1009" s="94" t="s">
        <v>4</v>
      </c>
      <c r="G1009" s="94" t="s">
        <v>183</v>
      </c>
      <c r="H1009" s="94" t="s">
        <v>185</v>
      </c>
      <c r="I1009" s="102" t="s">
        <v>4</v>
      </c>
      <c r="J1009" s="94" t="s">
        <v>183</v>
      </c>
      <c r="K1009" s="94" t="s">
        <v>185</v>
      </c>
      <c r="Y1009" s="1"/>
      <c r="Z1009" s="1"/>
      <c r="AA1009" s="1"/>
      <c r="AB1009" s="1"/>
      <c r="AD1009" s="7"/>
      <c r="AE1009" s="7"/>
      <c r="AF1009" s="7"/>
      <c r="AG1009" s="7"/>
      <c r="AH1009" s="7"/>
    </row>
    <row r="1010" spans="2:39" ht="12" customHeight="1" x14ac:dyDescent="0.15">
      <c r="B1010" s="35"/>
      <c r="C1010" s="88"/>
      <c r="D1010" s="88"/>
      <c r="E1010" s="36"/>
      <c r="F1010" s="37"/>
      <c r="G1010" s="37"/>
      <c r="H1010" s="37"/>
      <c r="I1010" s="104">
        <f>F$869</f>
        <v>1165</v>
      </c>
      <c r="J1010" s="2">
        <f>G$869</f>
        <v>1019</v>
      </c>
      <c r="K1010" s="2">
        <f>H$869</f>
        <v>146</v>
      </c>
      <c r="L1010" s="89"/>
      <c r="M1010" s="89"/>
      <c r="N1010" s="89"/>
      <c r="O1010" s="89"/>
      <c r="P1010" s="89"/>
      <c r="Y1010" s="1"/>
      <c r="Z1010" s="1"/>
      <c r="AA1010" s="1"/>
      <c r="AB1010" s="1"/>
      <c r="AD1010" s="7"/>
      <c r="AE1010" s="7"/>
      <c r="AF1010" s="7"/>
      <c r="AG1010" s="7"/>
      <c r="AH1010" s="7"/>
      <c r="AJ1010" s="89"/>
      <c r="AK1010" s="89"/>
      <c r="AL1010" s="89"/>
      <c r="AM1010" s="89"/>
    </row>
    <row r="1011" spans="2:39" ht="14.85" customHeight="1" x14ac:dyDescent="0.15">
      <c r="B1011" s="34" t="s">
        <v>165</v>
      </c>
      <c r="C1011" s="195"/>
      <c r="D1011" s="195"/>
      <c r="F1011" s="18">
        <v>813</v>
      </c>
      <c r="G1011" s="18">
        <v>717</v>
      </c>
      <c r="H1011" s="18">
        <v>96</v>
      </c>
      <c r="I1011" s="106">
        <f t="shared" ref="I1011:K1016" si="440">F1011/I$1010*100</f>
        <v>69.785407725321889</v>
      </c>
      <c r="J1011" s="4">
        <f t="shared" si="440"/>
        <v>70.363101079489695</v>
      </c>
      <c r="K1011" s="4">
        <f t="shared" si="440"/>
        <v>65.753424657534239</v>
      </c>
      <c r="L1011" s="80"/>
      <c r="M1011" s="80"/>
      <c r="N1011" s="80"/>
      <c r="O1011" s="80"/>
      <c r="P1011" s="80"/>
      <c r="Y1011" s="1"/>
      <c r="Z1011" s="1"/>
      <c r="AA1011" s="1"/>
      <c r="AB1011" s="1"/>
      <c r="AD1011" s="7"/>
      <c r="AE1011" s="7"/>
      <c r="AF1011" s="7"/>
      <c r="AG1011" s="7"/>
      <c r="AH1011" s="7"/>
      <c r="AJ1011" s="80"/>
      <c r="AK1011" s="80"/>
      <c r="AL1011" s="80"/>
      <c r="AM1011" s="80"/>
    </row>
    <row r="1012" spans="2:39" ht="14.85" customHeight="1" x14ac:dyDescent="0.15">
      <c r="B1012" s="34" t="s">
        <v>525</v>
      </c>
      <c r="C1012" s="195"/>
      <c r="D1012" s="195"/>
      <c r="F1012" s="18">
        <v>86</v>
      </c>
      <c r="G1012" s="18">
        <v>78</v>
      </c>
      <c r="H1012" s="18">
        <v>8</v>
      </c>
      <c r="I1012" s="106">
        <f t="shared" si="440"/>
        <v>7.3819742489270386</v>
      </c>
      <c r="J1012" s="4">
        <f t="shared" si="440"/>
        <v>7.654563297350343</v>
      </c>
      <c r="K1012" s="4">
        <f t="shared" si="440"/>
        <v>5.4794520547945202</v>
      </c>
      <c r="L1012" s="80"/>
      <c r="M1012" s="80"/>
      <c r="N1012" s="80"/>
      <c r="O1012" s="80"/>
      <c r="P1012" s="80"/>
      <c r="Y1012" s="1"/>
      <c r="Z1012" s="1"/>
      <c r="AA1012" s="1"/>
      <c r="AB1012" s="1"/>
      <c r="AD1012" s="7"/>
      <c r="AE1012" s="7"/>
      <c r="AF1012" s="7"/>
      <c r="AG1012" s="7"/>
      <c r="AH1012" s="7"/>
      <c r="AJ1012" s="80"/>
      <c r="AK1012" s="80"/>
      <c r="AL1012" s="80"/>
      <c r="AM1012" s="80"/>
    </row>
    <row r="1013" spans="2:39" ht="14.85" customHeight="1" x14ac:dyDescent="0.15">
      <c r="B1013" s="34" t="s">
        <v>526</v>
      </c>
      <c r="C1013" s="195"/>
      <c r="D1013" s="195"/>
      <c r="F1013" s="18">
        <v>61</v>
      </c>
      <c r="G1013" s="18">
        <v>51</v>
      </c>
      <c r="H1013" s="18">
        <v>10</v>
      </c>
      <c r="I1013" s="106">
        <f t="shared" si="440"/>
        <v>5.2360515021459229</v>
      </c>
      <c r="J1013" s="4">
        <f t="shared" si="440"/>
        <v>5.0049067713444559</v>
      </c>
      <c r="K1013" s="4">
        <f t="shared" si="440"/>
        <v>6.8493150684931505</v>
      </c>
      <c r="L1013" s="80"/>
      <c r="M1013" s="80"/>
      <c r="N1013" s="80"/>
      <c r="O1013" s="80"/>
      <c r="P1013" s="80"/>
      <c r="Y1013" s="1"/>
      <c r="Z1013" s="1"/>
      <c r="AA1013" s="1"/>
      <c r="AB1013" s="1"/>
      <c r="AD1013" s="7"/>
      <c r="AE1013" s="7"/>
      <c r="AF1013" s="7"/>
      <c r="AG1013" s="7"/>
      <c r="AH1013" s="7"/>
      <c r="AJ1013" s="80"/>
      <c r="AK1013" s="80"/>
      <c r="AL1013" s="80"/>
      <c r="AM1013" s="80"/>
    </row>
    <row r="1014" spans="2:39" ht="14.85" customHeight="1" x14ac:dyDescent="0.15">
      <c r="B1014" s="34" t="s">
        <v>569</v>
      </c>
      <c r="C1014" s="195"/>
      <c r="D1014" s="195"/>
      <c r="F1014" s="18">
        <v>67</v>
      </c>
      <c r="G1014" s="18">
        <v>59</v>
      </c>
      <c r="H1014" s="18">
        <v>8</v>
      </c>
      <c r="I1014" s="106">
        <f t="shared" si="440"/>
        <v>5.7510729613733904</v>
      </c>
      <c r="J1014" s="4">
        <f t="shared" si="440"/>
        <v>5.7899901864573113</v>
      </c>
      <c r="K1014" s="4">
        <f t="shared" si="440"/>
        <v>5.4794520547945202</v>
      </c>
      <c r="L1014" s="80"/>
      <c r="M1014" s="80"/>
      <c r="N1014" s="80"/>
      <c r="O1014" s="80"/>
      <c r="P1014" s="80"/>
      <c r="Y1014" s="1"/>
      <c r="Z1014" s="1"/>
      <c r="AA1014" s="1"/>
      <c r="AB1014" s="1"/>
      <c r="AD1014" s="7"/>
      <c r="AE1014" s="7"/>
      <c r="AF1014" s="7"/>
      <c r="AG1014" s="7"/>
      <c r="AH1014" s="7"/>
      <c r="AJ1014" s="80"/>
      <c r="AK1014" s="80"/>
      <c r="AL1014" s="80"/>
      <c r="AM1014" s="80"/>
    </row>
    <row r="1015" spans="2:39" ht="14.85" customHeight="1" x14ac:dyDescent="0.15">
      <c r="B1015" s="34" t="s">
        <v>570</v>
      </c>
      <c r="C1015" s="195"/>
      <c r="D1015" s="195"/>
      <c r="F1015" s="18">
        <v>54</v>
      </c>
      <c r="G1015" s="18">
        <v>48</v>
      </c>
      <c r="H1015" s="18">
        <v>6</v>
      </c>
      <c r="I1015" s="106">
        <f t="shared" si="440"/>
        <v>4.6351931330472098</v>
      </c>
      <c r="J1015" s="4">
        <f t="shared" si="440"/>
        <v>4.7105004906771342</v>
      </c>
      <c r="K1015" s="4">
        <f t="shared" si="440"/>
        <v>4.10958904109589</v>
      </c>
      <c r="L1015" s="80"/>
      <c r="M1015" s="80"/>
      <c r="N1015" s="80"/>
      <c r="O1015" s="80"/>
      <c r="P1015" s="80"/>
      <c r="Y1015" s="1"/>
      <c r="Z1015" s="1"/>
      <c r="AA1015" s="1"/>
      <c r="AB1015" s="1"/>
      <c r="AD1015" s="7"/>
      <c r="AE1015" s="7"/>
      <c r="AF1015" s="7"/>
      <c r="AG1015" s="7"/>
      <c r="AH1015" s="7"/>
      <c r="AJ1015" s="80"/>
      <c r="AK1015" s="80"/>
      <c r="AL1015" s="80"/>
      <c r="AM1015" s="80"/>
    </row>
    <row r="1016" spans="2:39" ht="14.85" customHeight="1" x14ac:dyDescent="0.15">
      <c r="B1016" s="35" t="s">
        <v>141</v>
      </c>
      <c r="C1016" s="88"/>
      <c r="D1016" s="88"/>
      <c r="E1016" s="36"/>
      <c r="F1016" s="19">
        <v>84</v>
      </c>
      <c r="G1016" s="19">
        <v>66</v>
      </c>
      <c r="H1016" s="19">
        <v>18</v>
      </c>
      <c r="I1016" s="110">
        <f t="shared" si="440"/>
        <v>7.2103004291845494</v>
      </c>
      <c r="J1016" s="5">
        <f t="shared" si="440"/>
        <v>6.4769381746810604</v>
      </c>
      <c r="K1016" s="5">
        <f t="shared" si="440"/>
        <v>12.328767123287671</v>
      </c>
      <c r="L1016" s="23"/>
      <c r="M1016" s="23"/>
      <c r="N1016" s="23"/>
      <c r="O1016" s="23"/>
      <c r="P1016" s="23"/>
      <c r="Y1016" s="1"/>
      <c r="Z1016" s="1"/>
      <c r="AA1016" s="1"/>
      <c r="AB1016" s="1"/>
      <c r="AD1016" s="7"/>
      <c r="AE1016" s="7"/>
      <c r="AF1016" s="7"/>
      <c r="AG1016" s="7"/>
      <c r="AH1016" s="7"/>
      <c r="AJ1016" s="23"/>
      <c r="AK1016" s="23"/>
      <c r="AL1016" s="23"/>
      <c r="AM1016" s="23"/>
    </row>
    <row r="1017" spans="2:39" ht="14.85" customHeight="1" x14ac:dyDescent="0.15">
      <c r="B1017" s="38" t="s">
        <v>1</v>
      </c>
      <c r="C1017" s="78"/>
      <c r="D1017" s="78"/>
      <c r="E1017" s="28"/>
      <c r="F1017" s="39">
        <f>SUM(F1011:F1016)</f>
        <v>1165</v>
      </c>
      <c r="G1017" s="39">
        <f>SUM(G1011:G1016)</f>
        <v>1019</v>
      </c>
      <c r="H1017" s="39">
        <f>SUM(H1011:H1016)</f>
        <v>146</v>
      </c>
      <c r="I1017" s="107">
        <f>IF(SUM(I1011:I1016)&gt;100,"－",SUM(I1011:I1016))</f>
        <v>100</v>
      </c>
      <c r="J1017" s="6">
        <f>IF(SUM(J1011:J1016)&gt;100,"－",SUM(J1011:J1016))</f>
        <v>100</v>
      </c>
      <c r="K1017" s="6">
        <f>IF(SUM(K1011:K1016)&gt;100,"－",SUM(K1011:K1016))</f>
        <v>100</v>
      </c>
      <c r="L1017" s="23"/>
      <c r="M1017" s="23"/>
      <c r="N1017" s="23"/>
      <c r="O1017" s="23"/>
      <c r="P1017" s="23"/>
      <c r="Y1017" s="1"/>
      <c r="Z1017" s="1"/>
      <c r="AA1017" s="1"/>
      <c r="AB1017" s="1"/>
      <c r="AD1017" s="7"/>
      <c r="AE1017" s="7"/>
      <c r="AF1017" s="7"/>
      <c r="AG1017" s="7"/>
      <c r="AH1017" s="7"/>
      <c r="AJ1017" s="23"/>
      <c r="AK1017" s="23"/>
      <c r="AL1017" s="23"/>
      <c r="AM1017" s="23"/>
    </row>
    <row r="1018" spans="2:39" ht="14.85" customHeight="1" x14ac:dyDescent="0.15">
      <c r="B1018" s="38" t="s">
        <v>99</v>
      </c>
      <c r="C1018" s="78"/>
      <c r="D1018" s="78"/>
      <c r="E1018" s="29"/>
      <c r="F1018" s="41">
        <v>0.83996299722479184</v>
      </c>
      <c r="G1018" s="71">
        <v>0.8478488982161595</v>
      </c>
      <c r="H1018" s="71">
        <v>0.78125</v>
      </c>
      <c r="I1018" s="23"/>
      <c r="J1018" s="23"/>
      <c r="K1018" s="23"/>
      <c r="L1018" s="23"/>
      <c r="M1018" s="23"/>
      <c r="N1018" s="23"/>
      <c r="O1018" s="23"/>
      <c r="P1018" s="23"/>
      <c r="Y1018" s="1"/>
      <c r="Z1018" s="1"/>
      <c r="AA1018" s="1"/>
      <c r="AB1018" s="1"/>
      <c r="AD1018" s="7"/>
      <c r="AE1018" s="7"/>
      <c r="AF1018" s="7"/>
      <c r="AG1018" s="7"/>
      <c r="AH1018" s="7"/>
      <c r="AJ1018" s="23"/>
      <c r="AK1018" s="23"/>
      <c r="AL1018" s="23"/>
      <c r="AM1018" s="23"/>
    </row>
    <row r="1019" spans="2:39" ht="14.85" customHeight="1" x14ac:dyDescent="0.15">
      <c r="B1019" s="38" t="s">
        <v>100</v>
      </c>
      <c r="C1019" s="78"/>
      <c r="D1019" s="78"/>
      <c r="E1019" s="29"/>
      <c r="F1019" s="160">
        <v>30</v>
      </c>
      <c r="G1019" s="47">
        <v>30</v>
      </c>
      <c r="H1019" s="47">
        <v>15</v>
      </c>
      <c r="I1019" s="23"/>
      <c r="J1019" s="23"/>
      <c r="K1019" s="23"/>
      <c r="L1019" s="23"/>
      <c r="M1019" s="23"/>
      <c r="N1019" s="23"/>
      <c r="O1019" s="23"/>
      <c r="P1019" s="23"/>
      <c r="Y1019" s="1"/>
      <c r="Z1019" s="1"/>
      <c r="AA1019" s="1"/>
      <c r="AB1019" s="1"/>
      <c r="AD1019" s="7"/>
      <c r="AE1019" s="7"/>
      <c r="AF1019" s="7"/>
      <c r="AG1019" s="7"/>
      <c r="AH1019" s="7"/>
      <c r="AJ1019" s="23"/>
      <c r="AK1019" s="23"/>
      <c r="AL1019" s="23"/>
      <c r="AM1019" s="23"/>
    </row>
    <row r="1020" spans="2:39" ht="17.850000000000001" customHeight="1" x14ac:dyDescent="0.15">
      <c r="B1020" s="85" t="s">
        <v>134</v>
      </c>
      <c r="C1020" s="85"/>
      <c r="H1020" s="7"/>
      <c r="J1020" s="7"/>
      <c r="M1020" s="31"/>
      <c r="P1020" s="31"/>
      <c r="Y1020" s="1"/>
      <c r="Z1020" s="1"/>
      <c r="AA1020" s="1"/>
      <c r="AB1020" s="1"/>
      <c r="AD1020" s="7"/>
      <c r="AE1020" s="7"/>
      <c r="AF1020" s="7"/>
      <c r="AG1020" s="7"/>
      <c r="AH1020" s="7"/>
      <c r="AJ1020" s="31"/>
      <c r="AM1020" s="31"/>
    </row>
    <row r="1021" spans="2:39" ht="13.7" customHeight="1" x14ac:dyDescent="0.15">
      <c r="B1021" s="64"/>
      <c r="C1021" s="33"/>
      <c r="D1021" s="33"/>
      <c r="E1021" s="33"/>
      <c r="F1021" s="79"/>
      <c r="G1021" s="83" t="s">
        <v>2</v>
      </c>
      <c r="H1021" s="86"/>
      <c r="I1021" s="103"/>
      <c r="J1021" s="83" t="s">
        <v>3</v>
      </c>
      <c r="K1021" s="84"/>
      <c r="Y1021" s="1"/>
      <c r="Z1021" s="1"/>
      <c r="AA1021" s="1"/>
      <c r="AB1021" s="1"/>
      <c r="AD1021" s="7"/>
      <c r="AE1021" s="7"/>
      <c r="AF1021" s="7"/>
      <c r="AG1021" s="7"/>
      <c r="AH1021" s="7"/>
    </row>
    <row r="1022" spans="2:39" ht="21" x14ac:dyDescent="0.15">
      <c r="B1022" s="77"/>
      <c r="F1022" s="94" t="s">
        <v>4</v>
      </c>
      <c r="G1022" s="94" t="s">
        <v>183</v>
      </c>
      <c r="H1022" s="94" t="s">
        <v>185</v>
      </c>
      <c r="I1022" s="102" t="s">
        <v>4</v>
      </c>
      <c r="J1022" s="94" t="s">
        <v>183</v>
      </c>
      <c r="K1022" s="94" t="s">
        <v>185</v>
      </c>
      <c r="Y1022" s="1"/>
      <c r="Z1022" s="1"/>
      <c r="AA1022" s="1"/>
      <c r="AB1022" s="1"/>
      <c r="AD1022" s="7"/>
      <c r="AE1022" s="7"/>
      <c r="AF1022" s="7"/>
      <c r="AG1022" s="7"/>
      <c r="AH1022" s="7"/>
    </row>
    <row r="1023" spans="2:39" ht="12" customHeight="1" x14ac:dyDescent="0.15">
      <c r="B1023" s="35"/>
      <c r="C1023" s="88"/>
      <c r="D1023" s="88"/>
      <c r="E1023" s="36"/>
      <c r="F1023" s="37"/>
      <c r="G1023" s="37"/>
      <c r="H1023" s="37"/>
      <c r="I1023" s="104">
        <f>F$869</f>
        <v>1165</v>
      </c>
      <c r="J1023" s="2">
        <f>G$869</f>
        <v>1019</v>
      </c>
      <c r="K1023" s="2">
        <f>H$869</f>
        <v>146</v>
      </c>
      <c r="L1023" s="89"/>
      <c r="M1023" s="89"/>
      <c r="N1023" s="89"/>
      <c r="O1023" s="89"/>
      <c r="P1023" s="89"/>
      <c r="Y1023" s="1"/>
      <c r="Z1023" s="1"/>
      <c r="AA1023" s="1"/>
      <c r="AB1023" s="1"/>
      <c r="AD1023" s="7"/>
      <c r="AE1023" s="7"/>
      <c r="AF1023" s="7"/>
      <c r="AG1023" s="7"/>
      <c r="AH1023" s="7"/>
      <c r="AJ1023" s="89"/>
      <c r="AK1023" s="89"/>
      <c r="AL1023" s="89"/>
      <c r="AM1023" s="89"/>
    </row>
    <row r="1024" spans="2:39" ht="14.85" customHeight="1" x14ac:dyDescent="0.15">
      <c r="B1024" s="34" t="s">
        <v>165</v>
      </c>
      <c r="C1024" s="195"/>
      <c r="D1024" s="195"/>
      <c r="F1024" s="18">
        <v>813</v>
      </c>
      <c r="G1024" s="18">
        <v>717</v>
      </c>
      <c r="H1024" s="18">
        <v>96</v>
      </c>
      <c r="I1024" s="106">
        <f>F1024/I$1023*100</f>
        <v>69.785407725321889</v>
      </c>
      <c r="J1024" s="4">
        <f t="shared" ref="J1024:K1029" si="441">G1024/J$1023*100</f>
        <v>70.363101079489695</v>
      </c>
      <c r="K1024" s="4">
        <f t="shared" si="441"/>
        <v>65.753424657534239</v>
      </c>
      <c r="L1024" s="80"/>
      <c r="M1024" s="80"/>
      <c r="N1024" s="80"/>
      <c r="O1024" s="80"/>
      <c r="P1024" s="80"/>
      <c r="Y1024" s="1"/>
      <c r="Z1024" s="1"/>
      <c r="AA1024" s="1"/>
      <c r="AB1024" s="1"/>
      <c r="AD1024" s="7"/>
      <c r="AE1024" s="7"/>
      <c r="AF1024" s="7"/>
      <c r="AG1024" s="7"/>
      <c r="AH1024" s="7"/>
      <c r="AJ1024" s="80"/>
      <c r="AK1024" s="80"/>
      <c r="AL1024" s="80"/>
      <c r="AM1024" s="80"/>
    </row>
    <row r="1025" spans="1:39" ht="14.85" customHeight="1" x14ac:dyDescent="0.15">
      <c r="B1025" s="34" t="s">
        <v>66</v>
      </c>
      <c r="C1025" s="195"/>
      <c r="D1025" s="195"/>
      <c r="F1025" s="18">
        <v>100</v>
      </c>
      <c r="G1025" s="18">
        <v>92</v>
      </c>
      <c r="H1025" s="18">
        <v>8</v>
      </c>
      <c r="I1025" s="106">
        <f t="shared" ref="I1025:I1029" si="442">F1025/I$1023*100</f>
        <v>8.5836909871244629</v>
      </c>
      <c r="J1025" s="4">
        <f t="shared" si="441"/>
        <v>9.0284592737978411</v>
      </c>
      <c r="K1025" s="4">
        <f t="shared" si="441"/>
        <v>5.4794520547945202</v>
      </c>
      <c r="L1025" s="80"/>
      <c r="M1025" s="80"/>
      <c r="N1025" s="80"/>
      <c r="O1025" s="80"/>
      <c r="P1025" s="80"/>
      <c r="Y1025" s="1"/>
      <c r="Z1025" s="1"/>
      <c r="AA1025" s="1"/>
      <c r="AB1025" s="1"/>
      <c r="AD1025" s="7"/>
      <c r="AE1025" s="7"/>
      <c r="AF1025" s="7"/>
      <c r="AG1025" s="7"/>
      <c r="AH1025" s="7"/>
      <c r="AJ1025" s="80"/>
      <c r="AK1025" s="80"/>
      <c r="AL1025" s="80"/>
      <c r="AM1025" s="80"/>
    </row>
    <row r="1026" spans="1:39" ht="14.85" customHeight="1" x14ac:dyDescent="0.15">
      <c r="B1026" s="34" t="s">
        <v>73</v>
      </c>
      <c r="C1026" s="195"/>
      <c r="D1026" s="195"/>
      <c r="F1026" s="18">
        <v>60</v>
      </c>
      <c r="G1026" s="18">
        <v>48</v>
      </c>
      <c r="H1026" s="18">
        <v>12</v>
      </c>
      <c r="I1026" s="106">
        <f t="shared" si="442"/>
        <v>5.1502145922746783</v>
      </c>
      <c r="J1026" s="4">
        <f t="shared" si="441"/>
        <v>4.7105004906771342</v>
      </c>
      <c r="K1026" s="4">
        <f t="shared" si="441"/>
        <v>8.2191780821917799</v>
      </c>
      <c r="L1026" s="80"/>
      <c r="M1026" s="80"/>
      <c r="N1026" s="80"/>
      <c r="O1026" s="80"/>
      <c r="P1026" s="80"/>
      <c r="Y1026" s="1"/>
      <c r="Z1026" s="1"/>
      <c r="AA1026" s="1"/>
      <c r="AB1026" s="1"/>
      <c r="AD1026" s="7"/>
      <c r="AE1026" s="7"/>
      <c r="AF1026" s="7"/>
      <c r="AG1026" s="7"/>
      <c r="AH1026" s="7"/>
      <c r="AJ1026" s="80"/>
      <c r="AK1026" s="80"/>
      <c r="AL1026" s="80"/>
      <c r="AM1026" s="80"/>
    </row>
    <row r="1027" spans="1:39" ht="14.85" customHeight="1" x14ac:dyDescent="0.15">
      <c r="B1027" s="34" t="s">
        <v>571</v>
      </c>
      <c r="C1027" s="195"/>
      <c r="D1027" s="195"/>
      <c r="F1027" s="18">
        <v>47</v>
      </c>
      <c r="G1027" s="18">
        <v>42</v>
      </c>
      <c r="H1027" s="18">
        <v>5</v>
      </c>
      <c r="I1027" s="106">
        <f t="shared" si="442"/>
        <v>4.0343347639484977</v>
      </c>
      <c r="J1027" s="4">
        <f t="shared" si="441"/>
        <v>4.1216879293424924</v>
      </c>
      <c r="K1027" s="4">
        <f t="shared" si="441"/>
        <v>3.4246575342465753</v>
      </c>
      <c r="L1027" s="80"/>
      <c r="M1027" s="80"/>
      <c r="N1027" s="80"/>
      <c r="O1027" s="80"/>
      <c r="P1027" s="80"/>
      <c r="Y1027" s="1"/>
      <c r="Z1027" s="1"/>
      <c r="AA1027" s="1"/>
      <c r="AB1027" s="1"/>
      <c r="AD1027" s="7"/>
      <c r="AE1027" s="7"/>
      <c r="AF1027" s="7"/>
      <c r="AG1027" s="7"/>
      <c r="AH1027" s="7"/>
      <c r="AJ1027" s="80"/>
      <c r="AK1027" s="80"/>
      <c r="AL1027" s="80"/>
      <c r="AM1027" s="80"/>
    </row>
    <row r="1028" spans="1:39" ht="14.85" customHeight="1" x14ac:dyDescent="0.15">
      <c r="B1028" s="34" t="s">
        <v>570</v>
      </c>
      <c r="C1028" s="195"/>
      <c r="D1028" s="195"/>
      <c r="F1028" s="18">
        <v>60</v>
      </c>
      <c r="G1028" s="18">
        <v>53</v>
      </c>
      <c r="H1028" s="18">
        <v>7</v>
      </c>
      <c r="I1028" s="106">
        <f t="shared" si="442"/>
        <v>5.1502145922746783</v>
      </c>
      <c r="J1028" s="4">
        <f t="shared" si="441"/>
        <v>5.2011776251226696</v>
      </c>
      <c r="K1028" s="4">
        <f t="shared" si="441"/>
        <v>4.7945205479452051</v>
      </c>
      <c r="L1028" s="80"/>
      <c r="M1028" s="80"/>
      <c r="N1028" s="80"/>
      <c r="O1028" s="80"/>
      <c r="P1028" s="80"/>
      <c r="Y1028" s="1"/>
      <c r="Z1028" s="1"/>
      <c r="AA1028" s="1"/>
      <c r="AB1028" s="1"/>
      <c r="AD1028" s="7"/>
      <c r="AE1028" s="7"/>
      <c r="AF1028" s="7"/>
      <c r="AG1028" s="7"/>
      <c r="AH1028" s="7"/>
      <c r="AJ1028" s="80"/>
      <c r="AK1028" s="80"/>
      <c r="AL1028" s="80"/>
      <c r="AM1028" s="80"/>
    </row>
    <row r="1029" spans="1:39" ht="14.85" customHeight="1" x14ac:dyDescent="0.15">
      <c r="B1029" s="35" t="s">
        <v>141</v>
      </c>
      <c r="C1029" s="88"/>
      <c r="D1029" s="88"/>
      <c r="E1029" s="36"/>
      <c r="F1029" s="19">
        <v>85</v>
      </c>
      <c r="G1029" s="19">
        <v>67</v>
      </c>
      <c r="H1029" s="19">
        <v>18</v>
      </c>
      <c r="I1029" s="110">
        <f t="shared" si="442"/>
        <v>7.296137339055794</v>
      </c>
      <c r="J1029" s="5">
        <f t="shared" si="441"/>
        <v>6.5750736015701667</v>
      </c>
      <c r="K1029" s="5">
        <f t="shared" si="441"/>
        <v>12.328767123287671</v>
      </c>
      <c r="L1029" s="23"/>
      <c r="M1029" s="23"/>
      <c r="N1029" s="23"/>
      <c r="O1029" s="23"/>
      <c r="P1029" s="23"/>
      <c r="Y1029" s="1"/>
      <c r="Z1029" s="1"/>
      <c r="AA1029" s="1"/>
      <c r="AB1029" s="1"/>
      <c r="AD1029" s="7"/>
      <c r="AE1029" s="7"/>
      <c r="AF1029" s="7"/>
      <c r="AG1029" s="7"/>
      <c r="AH1029" s="7"/>
      <c r="AJ1029" s="23"/>
      <c r="AK1029" s="23"/>
      <c r="AL1029" s="23"/>
      <c r="AM1029" s="23"/>
    </row>
    <row r="1030" spans="1:39" ht="14.85" customHeight="1" x14ac:dyDescent="0.15">
      <c r="B1030" s="38" t="s">
        <v>1</v>
      </c>
      <c r="C1030" s="78"/>
      <c r="D1030" s="78"/>
      <c r="E1030" s="28"/>
      <c r="F1030" s="39">
        <f>SUM(F1024:F1029)</f>
        <v>1165</v>
      </c>
      <c r="G1030" s="39">
        <f>SUM(G1024:G1029)</f>
        <v>1019</v>
      </c>
      <c r="H1030" s="39">
        <f>SUM(H1024:H1029)</f>
        <v>146</v>
      </c>
      <c r="I1030" s="107">
        <f>IF(SUM(I1024:I1029)&gt;100,"－",SUM(I1024:I1029))</f>
        <v>99.999999999999986</v>
      </c>
      <c r="J1030" s="6">
        <f>IF(SUM(J1024:J1029)&gt;100,"－",SUM(J1024:J1029))</f>
        <v>100</v>
      </c>
      <c r="K1030" s="6">
        <f>IF(SUM(K1024:K1029)&gt;100,"－",SUM(K1024:K1029))</f>
        <v>100</v>
      </c>
      <c r="L1030" s="23"/>
      <c r="M1030" s="23"/>
      <c r="N1030" s="23"/>
      <c r="O1030" s="23"/>
      <c r="P1030" s="23"/>
      <c r="Y1030" s="1"/>
      <c r="Z1030" s="1"/>
      <c r="AA1030" s="1"/>
      <c r="AB1030" s="1"/>
      <c r="AD1030" s="7"/>
      <c r="AE1030" s="7"/>
      <c r="AF1030" s="7"/>
      <c r="AG1030" s="7"/>
      <c r="AH1030" s="7"/>
      <c r="AJ1030" s="23"/>
      <c r="AK1030" s="23"/>
      <c r="AL1030" s="23"/>
      <c r="AM1030" s="23"/>
    </row>
    <row r="1031" spans="1:39" ht="14.85" customHeight="1" x14ac:dyDescent="0.15">
      <c r="B1031" s="38" t="s">
        <v>99</v>
      </c>
      <c r="C1031" s="78"/>
      <c r="D1031" s="78"/>
      <c r="E1031" s="29"/>
      <c r="F1031" s="41">
        <v>0.8905035616099316</v>
      </c>
      <c r="G1031" s="71">
        <v>0.88396111637806052</v>
      </c>
      <c r="H1031" s="71">
        <v>0.93916299802197434</v>
      </c>
      <c r="I1031" s="23"/>
      <c r="J1031" s="23"/>
      <c r="K1031" s="23"/>
      <c r="L1031" s="23"/>
      <c r="M1031" s="23"/>
      <c r="N1031" s="23"/>
      <c r="O1031" s="23"/>
      <c r="P1031" s="23"/>
      <c r="Y1031" s="1"/>
      <c r="Z1031" s="1"/>
      <c r="AA1031" s="1"/>
      <c r="AB1031" s="1"/>
      <c r="AD1031" s="7"/>
      <c r="AE1031" s="7"/>
      <c r="AF1031" s="7"/>
      <c r="AG1031" s="7"/>
      <c r="AH1031" s="7"/>
      <c r="AJ1031" s="23"/>
      <c r="AK1031" s="23"/>
      <c r="AL1031" s="23"/>
      <c r="AM1031" s="23"/>
    </row>
    <row r="1032" spans="1:39" ht="14.85" customHeight="1" x14ac:dyDescent="0.15">
      <c r="B1032" s="38" t="s">
        <v>100</v>
      </c>
      <c r="C1032" s="78"/>
      <c r="D1032" s="78"/>
      <c r="E1032" s="29"/>
      <c r="F1032" s="41">
        <v>20</v>
      </c>
      <c r="G1032" s="71">
        <v>20</v>
      </c>
      <c r="H1032" s="71">
        <v>16.666666666666664</v>
      </c>
      <c r="I1032" s="23"/>
      <c r="J1032" s="23"/>
      <c r="K1032" s="23"/>
      <c r="L1032" s="23"/>
      <c r="M1032" s="23"/>
      <c r="N1032" s="23"/>
      <c r="O1032" s="23"/>
      <c r="P1032" s="23"/>
      <c r="Y1032" s="1"/>
      <c r="Z1032" s="1"/>
      <c r="AA1032" s="1"/>
      <c r="AB1032" s="1"/>
      <c r="AD1032" s="7"/>
      <c r="AE1032" s="7"/>
      <c r="AF1032" s="7"/>
      <c r="AG1032" s="7"/>
      <c r="AH1032" s="7"/>
      <c r="AJ1032" s="23"/>
      <c r="AK1032" s="23"/>
      <c r="AL1032" s="23"/>
      <c r="AM1032" s="23"/>
    </row>
    <row r="1033" spans="1:39" ht="14.85" customHeight="1" x14ac:dyDescent="0.15">
      <c r="B1033" s="62"/>
      <c r="C1033" s="62"/>
      <c r="D1033" s="45"/>
      <c r="E1033" s="45"/>
      <c r="F1033" s="45"/>
      <c r="G1033" s="45"/>
      <c r="H1033" s="91"/>
      <c r="I1033" s="46"/>
      <c r="J1033" s="46"/>
      <c r="K1033" s="46"/>
      <c r="Y1033" s="1"/>
      <c r="Z1033" s="1"/>
      <c r="AA1033" s="1"/>
      <c r="AB1033" s="1"/>
      <c r="AD1033" s="7"/>
      <c r="AE1033" s="7"/>
      <c r="AF1033" s="7"/>
      <c r="AG1033" s="7"/>
      <c r="AH1033" s="7"/>
    </row>
    <row r="1034" spans="1:39" ht="15" customHeight="1" x14ac:dyDescent="0.15">
      <c r="A1034" s="1" t="s">
        <v>684</v>
      </c>
      <c r="B1034" s="22"/>
      <c r="C1034" s="22"/>
      <c r="H1034" s="7"/>
      <c r="I1034" s="7"/>
      <c r="Y1034" s="1"/>
      <c r="Z1034" s="1"/>
      <c r="AA1034" s="1"/>
      <c r="AB1034" s="1"/>
      <c r="AD1034" s="7"/>
      <c r="AE1034" s="7"/>
      <c r="AF1034" s="7"/>
      <c r="AG1034" s="7"/>
      <c r="AH1034" s="7"/>
    </row>
    <row r="1035" spans="1:39" ht="13.7" customHeight="1" x14ac:dyDescent="0.15">
      <c r="B1035" s="64"/>
      <c r="C1035" s="33"/>
      <c r="D1035" s="33"/>
      <c r="E1035" s="33"/>
      <c r="F1035" s="79"/>
      <c r="G1035" s="83" t="s">
        <v>2</v>
      </c>
      <c r="H1035" s="86"/>
      <c r="I1035" s="103"/>
      <c r="J1035" s="83" t="s">
        <v>3</v>
      </c>
      <c r="K1035" s="84"/>
      <c r="Y1035" s="1"/>
      <c r="Z1035" s="1"/>
      <c r="AA1035" s="1"/>
      <c r="AB1035" s="1"/>
      <c r="AD1035" s="7"/>
      <c r="AE1035" s="7"/>
      <c r="AF1035" s="7"/>
      <c r="AG1035" s="7"/>
      <c r="AH1035" s="7"/>
    </row>
    <row r="1036" spans="1:39" ht="21" x14ac:dyDescent="0.15">
      <c r="B1036" s="77"/>
      <c r="F1036" s="94" t="s">
        <v>4</v>
      </c>
      <c r="G1036" s="94" t="s">
        <v>183</v>
      </c>
      <c r="H1036" s="94" t="s">
        <v>185</v>
      </c>
      <c r="I1036" s="102" t="s">
        <v>4</v>
      </c>
      <c r="J1036" s="94" t="s">
        <v>183</v>
      </c>
      <c r="K1036" s="94" t="s">
        <v>185</v>
      </c>
      <c r="Y1036" s="1"/>
      <c r="Z1036" s="1"/>
      <c r="AA1036" s="1"/>
      <c r="AB1036" s="1"/>
      <c r="AD1036" s="7"/>
      <c r="AE1036" s="7"/>
      <c r="AF1036" s="7"/>
      <c r="AG1036" s="7"/>
      <c r="AH1036" s="7"/>
    </row>
    <row r="1037" spans="1:39" ht="12" customHeight="1" x14ac:dyDescent="0.15">
      <c r="B1037" s="35"/>
      <c r="C1037" s="88"/>
      <c r="D1037" s="88"/>
      <c r="E1037" s="36"/>
      <c r="F1037" s="37"/>
      <c r="G1037" s="37"/>
      <c r="H1037" s="37"/>
      <c r="I1037" s="104">
        <f>F$869</f>
        <v>1165</v>
      </c>
      <c r="J1037" s="2">
        <f>G$869</f>
        <v>1019</v>
      </c>
      <c r="K1037" s="2">
        <f>H$869</f>
        <v>146</v>
      </c>
      <c r="L1037" s="89"/>
      <c r="M1037" s="89"/>
      <c r="N1037" s="89"/>
      <c r="O1037" s="89"/>
      <c r="P1037" s="89"/>
      <c r="Y1037" s="1"/>
      <c r="Z1037" s="1"/>
      <c r="AA1037" s="1"/>
      <c r="AB1037" s="1"/>
      <c r="AD1037" s="7"/>
      <c r="AE1037" s="7"/>
      <c r="AF1037" s="7"/>
      <c r="AG1037" s="7"/>
      <c r="AH1037" s="7"/>
      <c r="AJ1037" s="89"/>
      <c r="AK1037" s="89"/>
      <c r="AL1037" s="89"/>
      <c r="AM1037" s="89"/>
    </row>
    <row r="1038" spans="1:39" ht="14.85" customHeight="1" x14ac:dyDescent="0.15">
      <c r="B1038" s="34" t="s">
        <v>165</v>
      </c>
      <c r="C1038" s="195"/>
      <c r="D1038" s="195"/>
      <c r="F1038" s="18">
        <v>813</v>
      </c>
      <c r="G1038" s="18">
        <v>717</v>
      </c>
      <c r="H1038" s="18">
        <v>96</v>
      </c>
      <c r="I1038" s="106">
        <f t="shared" ref="I1038:K1043" si="443">F1038/I$1037*100</f>
        <v>69.785407725321889</v>
      </c>
      <c r="J1038" s="4">
        <f t="shared" si="443"/>
        <v>70.363101079489695</v>
      </c>
      <c r="K1038" s="4">
        <f t="shared" si="443"/>
        <v>65.753424657534239</v>
      </c>
      <c r="L1038" s="80"/>
      <c r="M1038" s="80"/>
      <c r="N1038" s="80"/>
      <c r="O1038" s="80"/>
      <c r="P1038" s="80"/>
      <c r="Y1038" s="1"/>
      <c r="Z1038" s="1"/>
      <c r="AA1038" s="1"/>
      <c r="AB1038" s="1"/>
      <c r="AD1038" s="7"/>
      <c r="AE1038" s="7"/>
      <c r="AF1038" s="7"/>
      <c r="AG1038" s="7"/>
      <c r="AH1038" s="7"/>
      <c r="AJ1038" s="80"/>
      <c r="AK1038" s="80"/>
      <c r="AL1038" s="80"/>
      <c r="AM1038" s="80"/>
    </row>
    <row r="1039" spans="1:39" ht="14.85" customHeight="1" x14ac:dyDescent="0.15">
      <c r="B1039" s="34" t="s">
        <v>66</v>
      </c>
      <c r="C1039" s="195"/>
      <c r="D1039" s="195"/>
      <c r="F1039" s="18">
        <v>79</v>
      </c>
      <c r="G1039" s="18">
        <v>74</v>
      </c>
      <c r="H1039" s="18">
        <v>5</v>
      </c>
      <c r="I1039" s="106">
        <f t="shared" si="443"/>
        <v>6.7811158798283255</v>
      </c>
      <c r="J1039" s="4">
        <f t="shared" si="443"/>
        <v>7.2620215897939158</v>
      </c>
      <c r="K1039" s="4">
        <f t="shared" si="443"/>
        <v>3.4246575342465753</v>
      </c>
      <c r="L1039" s="80"/>
      <c r="M1039" s="80"/>
      <c r="N1039" s="80"/>
      <c r="O1039" s="80"/>
      <c r="P1039" s="80"/>
      <c r="Y1039" s="1"/>
      <c r="Z1039" s="1"/>
      <c r="AA1039" s="1"/>
      <c r="AB1039" s="1"/>
      <c r="AD1039" s="7"/>
      <c r="AE1039" s="7"/>
      <c r="AF1039" s="7"/>
      <c r="AG1039" s="7"/>
      <c r="AH1039" s="7"/>
      <c r="AJ1039" s="80"/>
      <c r="AK1039" s="80"/>
      <c r="AL1039" s="80"/>
      <c r="AM1039" s="80"/>
    </row>
    <row r="1040" spans="1:39" ht="14.85" customHeight="1" x14ac:dyDescent="0.15">
      <c r="B1040" s="34" t="s">
        <v>73</v>
      </c>
      <c r="C1040" s="195"/>
      <c r="D1040" s="195"/>
      <c r="F1040" s="18">
        <v>54</v>
      </c>
      <c r="G1040" s="18">
        <v>46</v>
      </c>
      <c r="H1040" s="18">
        <v>8</v>
      </c>
      <c r="I1040" s="106">
        <f t="shared" si="443"/>
        <v>4.6351931330472098</v>
      </c>
      <c r="J1040" s="4">
        <f t="shared" si="443"/>
        <v>4.5142296368989205</v>
      </c>
      <c r="K1040" s="4">
        <f t="shared" si="443"/>
        <v>5.4794520547945202</v>
      </c>
      <c r="L1040" s="80"/>
      <c r="M1040" s="80"/>
      <c r="N1040" s="80"/>
      <c r="O1040" s="80"/>
      <c r="P1040" s="80"/>
      <c r="Y1040" s="1"/>
      <c r="Z1040" s="1"/>
      <c r="AA1040" s="1"/>
      <c r="AB1040" s="1"/>
      <c r="AD1040" s="7"/>
      <c r="AE1040" s="7"/>
      <c r="AF1040" s="7"/>
      <c r="AG1040" s="7"/>
      <c r="AH1040" s="7"/>
      <c r="AJ1040" s="80"/>
      <c r="AK1040" s="80"/>
      <c r="AL1040" s="80"/>
      <c r="AM1040" s="80"/>
    </row>
    <row r="1041" spans="2:39" ht="14.85" customHeight="1" x14ac:dyDescent="0.15">
      <c r="B1041" s="34" t="s">
        <v>571</v>
      </c>
      <c r="C1041" s="195"/>
      <c r="D1041" s="195"/>
      <c r="F1041" s="18">
        <v>53</v>
      </c>
      <c r="G1041" s="18">
        <v>46</v>
      </c>
      <c r="H1041" s="18">
        <v>7</v>
      </c>
      <c r="I1041" s="106">
        <f t="shared" si="443"/>
        <v>4.5493562231759652</v>
      </c>
      <c r="J1041" s="4">
        <f t="shared" si="443"/>
        <v>4.5142296368989205</v>
      </c>
      <c r="K1041" s="4">
        <f t="shared" si="443"/>
        <v>4.7945205479452051</v>
      </c>
      <c r="L1041" s="80"/>
      <c r="M1041" s="80"/>
      <c r="N1041" s="80"/>
      <c r="O1041" s="80"/>
      <c r="P1041" s="80"/>
      <c r="Y1041" s="1"/>
      <c r="Z1041" s="1"/>
      <c r="AA1041" s="1"/>
      <c r="AB1041" s="1"/>
      <c r="AD1041" s="7"/>
      <c r="AE1041" s="7"/>
      <c r="AF1041" s="7"/>
      <c r="AG1041" s="7"/>
      <c r="AH1041" s="7"/>
      <c r="AJ1041" s="80"/>
      <c r="AK1041" s="80"/>
      <c r="AL1041" s="80"/>
      <c r="AM1041" s="80"/>
    </row>
    <row r="1042" spans="2:39" ht="14.85" customHeight="1" x14ac:dyDescent="0.15">
      <c r="B1042" s="34" t="s">
        <v>570</v>
      </c>
      <c r="C1042" s="195"/>
      <c r="D1042" s="195"/>
      <c r="F1042" s="18">
        <v>42</v>
      </c>
      <c r="G1042" s="18">
        <v>37</v>
      </c>
      <c r="H1042" s="18">
        <v>5</v>
      </c>
      <c r="I1042" s="106">
        <f t="shared" si="443"/>
        <v>3.6051502145922747</v>
      </c>
      <c r="J1042" s="4">
        <f t="shared" si="443"/>
        <v>3.6310107948969579</v>
      </c>
      <c r="K1042" s="4">
        <f t="shared" si="443"/>
        <v>3.4246575342465753</v>
      </c>
      <c r="L1042" s="80"/>
      <c r="M1042" s="80"/>
      <c r="N1042" s="80"/>
      <c r="O1042" s="80"/>
      <c r="P1042" s="80"/>
      <c r="Y1042" s="1"/>
      <c r="Z1042" s="1"/>
      <c r="AA1042" s="1"/>
      <c r="AB1042" s="1"/>
      <c r="AD1042" s="7"/>
      <c r="AE1042" s="7"/>
      <c r="AF1042" s="7"/>
      <c r="AG1042" s="7"/>
      <c r="AH1042" s="7"/>
      <c r="AJ1042" s="80"/>
      <c r="AK1042" s="80"/>
      <c r="AL1042" s="80"/>
      <c r="AM1042" s="80"/>
    </row>
    <row r="1043" spans="2:39" ht="14.85" customHeight="1" x14ac:dyDescent="0.15">
      <c r="B1043" s="35" t="s">
        <v>141</v>
      </c>
      <c r="C1043" s="88"/>
      <c r="D1043" s="88"/>
      <c r="E1043" s="36"/>
      <c r="F1043" s="19">
        <v>124</v>
      </c>
      <c r="G1043" s="19">
        <v>99</v>
      </c>
      <c r="H1043" s="19">
        <v>25</v>
      </c>
      <c r="I1043" s="110">
        <f t="shared" si="443"/>
        <v>10.643776824034335</v>
      </c>
      <c r="J1043" s="5">
        <f t="shared" si="443"/>
        <v>9.7154072620215892</v>
      </c>
      <c r="K1043" s="5">
        <f t="shared" si="443"/>
        <v>17.123287671232877</v>
      </c>
      <c r="L1043" s="23"/>
      <c r="M1043" s="23"/>
      <c r="N1043" s="23"/>
      <c r="O1043" s="23"/>
      <c r="P1043" s="23"/>
      <c r="Y1043" s="1"/>
      <c r="Z1043" s="1"/>
      <c r="AA1043" s="1"/>
      <c r="AB1043" s="1"/>
      <c r="AD1043" s="7"/>
      <c r="AE1043" s="7"/>
      <c r="AF1043" s="7"/>
      <c r="AG1043" s="7"/>
      <c r="AH1043" s="7"/>
      <c r="AJ1043" s="23"/>
      <c r="AK1043" s="23"/>
      <c r="AL1043" s="23"/>
      <c r="AM1043" s="23"/>
    </row>
    <row r="1044" spans="2:39" ht="14.85" customHeight="1" x14ac:dyDescent="0.15">
      <c r="B1044" s="38" t="s">
        <v>1</v>
      </c>
      <c r="C1044" s="78"/>
      <c r="D1044" s="78"/>
      <c r="E1044" s="28"/>
      <c r="F1044" s="39">
        <f>SUM(F1038:F1043)</f>
        <v>1165</v>
      </c>
      <c r="G1044" s="39">
        <f>SUM(G1038:G1043)</f>
        <v>1019</v>
      </c>
      <c r="H1044" s="39">
        <f>SUM(H1038:H1043)</f>
        <v>146</v>
      </c>
      <c r="I1044" s="107">
        <f>IF(SUM(I1038:I1043)&gt;100,"－",SUM(I1038:I1043))</f>
        <v>99.999999999999986</v>
      </c>
      <c r="J1044" s="6">
        <f>IF(SUM(J1038:J1043)&gt;100,"－",SUM(J1038:J1043))</f>
        <v>99.999999999999986</v>
      </c>
      <c r="K1044" s="6">
        <f>IF(SUM(K1038:K1043)&gt;100,"－",SUM(K1038:K1043))</f>
        <v>100</v>
      </c>
      <c r="L1044" s="23"/>
      <c r="M1044" s="23"/>
      <c r="N1044" s="23"/>
      <c r="O1044" s="23"/>
      <c r="P1044" s="23"/>
      <c r="Y1044" s="1"/>
      <c r="Z1044" s="1"/>
      <c r="AA1044" s="1"/>
      <c r="AB1044" s="1"/>
      <c r="AD1044" s="7"/>
      <c r="AE1044" s="7"/>
      <c r="AF1044" s="7"/>
      <c r="AG1044" s="7"/>
      <c r="AH1044" s="7"/>
      <c r="AJ1044" s="23"/>
      <c r="AK1044" s="23"/>
      <c r="AL1044" s="23"/>
      <c r="AM1044" s="23"/>
    </row>
    <row r="1045" spans="2:39" ht="14.85" customHeight="1" x14ac:dyDescent="0.15">
      <c r="B1045" s="38" t="s">
        <v>99</v>
      </c>
      <c r="C1045" s="78"/>
      <c r="D1045" s="78"/>
      <c r="E1045" s="29"/>
      <c r="F1045" s="41">
        <v>0.7242074927953891</v>
      </c>
      <c r="G1045" s="71">
        <v>0.72630434782608699</v>
      </c>
      <c r="H1045" s="71">
        <v>0.70826446280991739</v>
      </c>
      <c r="I1045" s="23"/>
      <c r="J1045" s="23"/>
      <c r="K1045" s="23"/>
      <c r="L1045" s="23"/>
      <c r="M1045" s="23"/>
      <c r="N1045" s="23"/>
      <c r="O1045" s="23"/>
      <c r="P1045" s="23"/>
      <c r="Y1045" s="1"/>
      <c r="Z1045" s="1"/>
      <c r="AA1045" s="1"/>
      <c r="AB1045" s="1"/>
      <c r="AD1045" s="7"/>
      <c r="AE1045" s="7"/>
      <c r="AF1045" s="7"/>
      <c r="AG1045" s="7"/>
      <c r="AH1045" s="7"/>
      <c r="AJ1045" s="23"/>
      <c r="AK1045" s="23"/>
      <c r="AL1045" s="23"/>
      <c r="AM1045" s="23"/>
    </row>
    <row r="1046" spans="2:39" ht="14.85" customHeight="1" x14ac:dyDescent="0.15">
      <c r="B1046" s="38" t="s">
        <v>100</v>
      </c>
      <c r="C1046" s="78"/>
      <c r="D1046" s="78"/>
      <c r="E1046" s="29"/>
      <c r="F1046" s="41">
        <v>28.2</v>
      </c>
      <c r="G1046" s="71">
        <v>28.2</v>
      </c>
      <c r="H1046" s="71">
        <v>14.4</v>
      </c>
      <c r="I1046" s="23"/>
      <c r="J1046" s="23"/>
      <c r="K1046" s="23"/>
      <c r="L1046" s="23"/>
      <c r="M1046" s="23"/>
      <c r="N1046" s="23"/>
      <c r="O1046" s="23"/>
      <c r="P1046" s="23"/>
      <c r="Y1046" s="1"/>
      <c r="Z1046" s="1"/>
      <c r="AA1046" s="1"/>
      <c r="AB1046" s="1"/>
      <c r="AD1046" s="7"/>
      <c r="AE1046" s="7"/>
      <c r="AF1046" s="7"/>
      <c r="AG1046" s="7"/>
      <c r="AH1046" s="7"/>
      <c r="AJ1046" s="23"/>
      <c r="AK1046" s="23"/>
      <c r="AL1046" s="23"/>
      <c r="AM1046" s="23"/>
    </row>
    <row r="1047" spans="2:39" ht="17.850000000000001" customHeight="1" x14ac:dyDescent="0.15">
      <c r="B1047" s="85" t="s">
        <v>134</v>
      </c>
      <c r="C1047" s="85"/>
      <c r="H1047" s="7"/>
      <c r="J1047" s="7"/>
      <c r="M1047" s="31"/>
      <c r="P1047" s="31"/>
      <c r="Y1047" s="1"/>
      <c r="Z1047" s="1"/>
      <c r="AA1047" s="1"/>
      <c r="AB1047" s="1"/>
      <c r="AD1047" s="7"/>
      <c r="AE1047" s="7"/>
      <c r="AF1047" s="7"/>
      <c r="AG1047" s="7"/>
      <c r="AH1047" s="7"/>
      <c r="AJ1047" s="31"/>
      <c r="AM1047" s="31"/>
    </row>
    <row r="1048" spans="2:39" ht="13.7" customHeight="1" x14ac:dyDescent="0.15">
      <c r="B1048" s="64"/>
      <c r="C1048" s="33"/>
      <c r="D1048" s="33"/>
      <c r="E1048" s="33"/>
      <c r="F1048" s="79"/>
      <c r="G1048" s="83" t="s">
        <v>2</v>
      </c>
      <c r="H1048" s="86"/>
      <c r="I1048" s="103"/>
      <c r="J1048" s="83" t="s">
        <v>3</v>
      </c>
      <c r="K1048" s="84"/>
      <c r="Y1048" s="1"/>
      <c r="Z1048" s="1"/>
      <c r="AA1048" s="1"/>
      <c r="AB1048" s="1"/>
      <c r="AD1048" s="7"/>
      <c r="AE1048" s="7"/>
      <c r="AF1048" s="7"/>
      <c r="AG1048" s="7"/>
      <c r="AH1048" s="7"/>
    </row>
    <row r="1049" spans="2:39" ht="21" x14ac:dyDescent="0.15">
      <c r="B1049" s="77"/>
      <c r="F1049" s="94" t="s">
        <v>4</v>
      </c>
      <c r="G1049" s="94" t="s">
        <v>183</v>
      </c>
      <c r="H1049" s="94" t="s">
        <v>185</v>
      </c>
      <c r="I1049" s="102" t="s">
        <v>4</v>
      </c>
      <c r="J1049" s="94" t="s">
        <v>183</v>
      </c>
      <c r="K1049" s="94" t="s">
        <v>185</v>
      </c>
      <c r="Y1049" s="1"/>
      <c r="Z1049" s="1"/>
      <c r="AA1049" s="1"/>
      <c r="AB1049" s="1"/>
      <c r="AD1049" s="7"/>
      <c r="AE1049" s="7"/>
      <c r="AF1049" s="7"/>
      <c r="AG1049" s="7"/>
      <c r="AH1049" s="7"/>
    </row>
    <row r="1050" spans="2:39" ht="12" customHeight="1" x14ac:dyDescent="0.15">
      <c r="B1050" s="35"/>
      <c r="C1050" s="88"/>
      <c r="D1050" s="88"/>
      <c r="E1050" s="36"/>
      <c r="F1050" s="37"/>
      <c r="G1050" s="37"/>
      <c r="H1050" s="37"/>
      <c r="I1050" s="104">
        <f>F$869</f>
        <v>1165</v>
      </c>
      <c r="J1050" s="2">
        <f>G$869</f>
        <v>1019</v>
      </c>
      <c r="K1050" s="2">
        <f>H$869</f>
        <v>146</v>
      </c>
      <c r="L1050" s="89"/>
      <c r="M1050" s="89"/>
      <c r="N1050" s="89"/>
      <c r="O1050" s="89"/>
      <c r="P1050" s="89"/>
      <c r="Y1050" s="1"/>
      <c r="Z1050" s="1"/>
      <c r="AA1050" s="1"/>
      <c r="AB1050" s="1"/>
      <c r="AD1050" s="7"/>
      <c r="AE1050" s="7"/>
      <c r="AF1050" s="7"/>
      <c r="AG1050" s="7"/>
      <c r="AH1050" s="7"/>
      <c r="AJ1050" s="89"/>
      <c r="AK1050" s="89"/>
      <c r="AL1050" s="89"/>
      <c r="AM1050" s="89"/>
    </row>
    <row r="1051" spans="2:39" ht="14.85" customHeight="1" x14ac:dyDescent="0.15">
      <c r="B1051" s="34" t="s">
        <v>165</v>
      </c>
      <c r="C1051" s="195"/>
      <c r="D1051" s="195"/>
      <c r="F1051" s="18">
        <v>813</v>
      </c>
      <c r="G1051" s="18">
        <v>717</v>
      </c>
      <c r="H1051" s="18">
        <v>96</v>
      </c>
      <c r="I1051" s="106">
        <f t="shared" ref="I1051:K1056" si="444">F1051/I$1050*100</f>
        <v>69.785407725321889</v>
      </c>
      <c r="J1051" s="4">
        <f t="shared" si="444"/>
        <v>70.363101079489695</v>
      </c>
      <c r="K1051" s="4">
        <f t="shared" si="444"/>
        <v>65.753424657534239</v>
      </c>
      <c r="L1051" s="80"/>
      <c r="M1051" s="80"/>
      <c r="N1051" s="80"/>
      <c r="O1051" s="80"/>
      <c r="P1051" s="80"/>
      <c r="Y1051" s="1"/>
      <c r="Z1051" s="1"/>
      <c r="AA1051" s="1"/>
      <c r="AB1051" s="1"/>
      <c r="AD1051" s="7"/>
      <c r="AE1051" s="7"/>
      <c r="AF1051" s="7"/>
      <c r="AG1051" s="7"/>
      <c r="AH1051" s="7"/>
      <c r="AJ1051" s="80"/>
      <c r="AK1051" s="80"/>
      <c r="AL1051" s="80"/>
      <c r="AM1051" s="80"/>
    </row>
    <row r="1052" spans="2:39" ht="14.85" customHeight="1" x14ac:dyDescent="0.15">
      <c r="B1052" s="34" t="s">
        <v>66</v>
      </c>
      <c r="C1052" s="195"/>
      <c r="D1052" s="195"/>
      <c r="F1052" s="18">
        <v>90</v>
      </c>
      <c r="G1052" s="18">
        <v>84</v>
      </c>
      <c r="H1052" s="18">
        <v>6</v>
      </c>
      <c r="I1052" s="106">
        <f t="shared" si="444"/>
        <v>7.7253218884120178</v>
      </c>
      <c r="J1052" s="4">
        <f t="shared" si="444"/>
        <v>8.2433758586849848</v>
      </c>
      <c r="K1052" s="4">
        <f t="shared" si="444"/>
        <v>4.10958904109589</v>
      </c>
      <c r="L1052" s="80"/>
      <c r="M1052" s="80"/>
      <c r="N1052" s="80"/>
      <c r="O1052" s="80"/>
      <c r="P1052" s="80"/>
      <c r="Y1052" s="1"/>
      <c r="Z1052" s="1"/>
      <c r="AA1052" s="1"/>
      <c r="AB1052" s="1"/>
      <c r="AD1052" s="7"/>
      <c r="AE1052" s="7"/>
      <c r="AF1052" s="7"/>
      <c r="AG1052" s="7"/>
      <c r="AH1052" s="7"/>
      <c r="AJ1052" s="80"/>
      <c r="AK1052" s="80"/>
      <c r="AL1052" s="80"/>
      <c r="AM1052" s="80"/>
    </row>
    <row r="1053" spans="2:39" ht="14.85" customHeight="1" x14ac:dyDescent="0.15">
      <c r="B1053" s="34" t="s">
        <v>73</v>
      </c>
      <c r="C1053" s="195"/>
      <c r="D1053" s="195"/>
      <c r="F1053" s="18">
        <v>50</v>
      </c>
      <c r="G1053" s="18">
        <v>42</v>
      </c>
      <c r="H1053" s="18">
        <v>8</v>
      </c>
      <c r="I1053" s="106">
        <f t="shared" si="444"/>
        <v>4.2918454935622314</v>
      </c>
      <c r="J1053" s="4">
        <f t="shared" si="444"/>
        <v>4.1216879293424924</v>
      </c>
      <c r="K1053" s="4">
        <f t="shared" si="444"/>
        <v>5.4794520547945202</v>
      </c>
      <c r="L1053" s="80"/>
      <c r="M1053" s="80"/>
      <c r="N1053" s="80"/>
      <c r="O1053" s="80"/>
      <c r="P1053" s="80"/>
      <c r="Y1053" s="1"/>
      <c r="Z1053" s="1"/>
      <c r="AA1053" s="1"/>
      <c r="AB1053" s="1"/>
      <c r="AD1053" s="7"/>
      <c r="AE1053" s="7"/>
      <c r="AF1053" s="7"/>
      <c r="AG1053" s="7"/>
      <c r="AH1053" s="7"/>
      <c r="AJ1053" s="80"/>
      <c r="AK1053" s="80"/>
      <c r="AL1053" s="80"/>
      <c r="AM1053" s="80"/>
    </row>
    <row r="1054" spans="2:39" ht="14.85" customHeight="1" x14ac:dyDescent="0.15">
      <c r="B1054" s="34" t="s">
        <v>571</v>
      </c>
      <c r="C1054" s="195"/>
      <c r="F1054" s="18">
        <v>42</v>
      </c>
      <c r="G1054" s="18">
        <v>37</v>
      </c>
      <c r="H1054" s="18">
        <v>5</v>
      </c>
      <c r="I1054" s="106">
        <f t="shared" si="444"/>
        <v>3.6051502145922747</v>
      </c>
      <c r="J1054" s="4">
        <f t="shared" si="444"/>
        <v>3.6310107948969579</v>
      </c>
      <c r="K1054" s="4">
        <f t="shared" si="444"/>
        <v>3.4246575342465753</v>
      </c>
      <c r="L1054" s="80"/>
      <c r="M1054" s="80"/>
      <c r="N1054" s="80"/>
      <c r="O1054" s="80"/>
      <c r="P1054" s="80"/>
      <c r="Y1054" s="1"/>
      <c r="Z1054" s="1"/>
      <c r="AA1054" s="1"/>
      <c r="AB1054" s="1"/>
      <c r="AD1054" s="7"/>
      <c r="AE1054" s="7"/>
      <c r="AF1054" s="7"/>
      <c r="AG1054" s="7"/>
      <c r="AH1054" s="7"/>
      <c r="AJ1054" s="80"/>
      <c r="AK1054" s="80"/>
      <c r="AL1054" s="80"/>
      <c r="AM1054" s="80"/>
    </row>
    <row r="1055" spans="2:39" ht="14.85" customHeight="1" x14ac:dyDescent="0.15">
      <c r="B1055" s="34" t="s">
        <v>570</v>
      </c>
      <c r="C1055" s="195"/>
      <c r="D1055" s="195"/>
      <c r="F1055" s="18">
        <v>45</v>
      </c>
      <c r="G1055" s="18">
        <v>39</v>
      </c>
      <c r="H1055" s="18">
        <v>6</v>
      </c>
      <c r="I1055" s="106">
        <f t="shared" si="444"/>
        <v>3.8626609442060089</v>
      </c>
      <c r="J1055" s="4">
        <f t="shared" si="444"/>
        <v>3.8272816486751715</v>
      </c>
      <c r="K1055" s="4">
        <f t="shared" si="444"/>
        <v>4.10958904109589</v>
      </c>
      <c r="L1055" s="80"/>
      <c r="M1055" s="80"/>
      <c r="N1055" s="80"/>
      <c r="O1055" s="80"/>
      <c r="P1055" s="80"/>
      <c r="Y1055" s="1"/>
      <c r="Z1055" s="1"/>
      <c r="AA1055" s="1"/>
      <c r="AB1055" s="1"/>
      <c r="AD1055" s="7"/>
      <c r="AE1055" s="7"/>
      <c r="AF1055" s="7"/>
      <c r="AG1055" s="7"/>
      <c r="AH1055" s="7"/>
      <c r="AJ1055" s="80"/>
      <c r="AK1055" s="80"/>
      <c r="AL1055" s="80"/>
      <c r="AM1055" s="80"/>
    </row>
    <row r="1056" spans="2:39" ht="14.85" customHeight="1" x14ac:dyDescent="0.15">
      <c r="B1056" s="35" t="s">
        <v>141</v>
      </c>
      <c r="C1056" s="88"/>
      <c r="D1056" s="88"/>
      <c r="E1056" s="36"/>
      <c r="F1056" s="19">
        <v>125</v>
      </c>
      <c r="G1056" s="19">
        <v>100</v>
      </c>
      <c r="H1056" s="19">
        <v>25</v>
      </c>
      <c r="I1056" s="110">
        <f t="shared" si="444"/>
        <v>10.72961373390558</v>
      </c>
      <c r="J1056" s="5">
        <f t="shared" si="444"/>
        <v>9.8135426889106974</v>
      </c>
      <c r="K1056" s="5">
        <f t="shared" si="444"/>
        <v>17.123287671232877</v>
      </c>
      <c r="L1056" s="23"/>
      <c r="M1056" s="23"/>
      <c r="N1056" s="23"/>
      <c r="O1056" s="23"/>
      <c r="P1056" s="23"/>
      <c r="Y1056" s="1"/>
      <c r="Z1056" s="1"/>
      <c r="AA1056" s="1"/>
      <c r="AB1056" s="1"/>
      <c r="AD1056" s="7"/>
      <c r="AE1056" s="7"/>
      <c r="AF1056" s="7"/>
      <c r="AG1056" s="7"/>
      <c r="AH1056" s="7"/>
      <c r="AJ1056" s="23"/>
      <c r="AK1056" s="23"/>
      <c r="AL1056" s="23"/>
      <c r="AM1056" s="23"/>
    </row>
    <row r="1057" spans="1:39" ht="14.85" customHeight="1" x14ac:dyDescent="0.15">
      <c r="B1057" s="38" t="s">
        <v>1</v>
      </c>
      <c r="C1057" s="78"/>
      <c r="D1057" s="78"/>
      <c r="E1057" s="28"/>
      <c r="F1057" s="39">
        <f>SUM(F1051:F1056)</f>
        <v>1165</v>
      </c>
      <c r="G1057" s="39">
        <f>SUM(G1051:G1056)</f>
        <v>1019</v>
      </c>
      <c r="H1057" s="39">
        <f>SUM(H1051:H1056)</f>
        <v>146</v>
      </c>
      <c r="I1057" s="107">
        <f>IF(SUM(I1051:I1056)&gt;100,"－",SUM(I1051:I1056))</f>
        <v>100</v>
      </c>
      <c r="J1057" s="6">
        <f>IF(SUM(J1051:J1056)&gt;100,"－",SUM(J1051:J1056))</f>
        <v>99.999999999999986</v>
      </c>
      <c r="K1057" s="6">
        <f>IF(SUM(K1051:K1056)&gt;100,"－",SUM(K1051:K1056))</f>
        <v>99.999999999999986</v>
      </c>
      <c r="L1057" s="23"/>
      <c r="M1057" s="23"/>
      <c r="N1057" s="23"/>
      <c r="O1057" s="23"/>
      <c r="P1057" s="23"/>
      <c r="Y1057" s="1"/>
      <c r="Z1057" s="1"/>
      <c r="AA1057" s="1"/>
      <c r="AB1057" s="1"/>
      <c r="AD1057" s="7"/>
      <c r="AE1057" s="7"/>
      <c r="AF1057" s="7"/>
      <c r="AG1057" s="7"/>
      <c r="AH1057" s="7"/>
      <c r="AJ1057" s="23"/>
      <c r="AK1057" s="23"/>
      <c r="AL1057" s="23"/>
      <c r="AM1057" s="23"/>
    </row>
    <row r="1058" spans="1:39" ht="14.85" customHeight="1" x14ac:dyDescent="0.15">
      <c r="B1058" s="38" t="s">
        <v>99</v>
      </c>
      <c r="C1058" s="78"/>
      <c r="D1058" s="78"/>
      <c r="E1058" s="29"/>
      <c r="F1058" s="41">
        <v>0.74219497882824326</v>
      </c>
      <c r="G1058" s="71">
        <v>0.73123676180700947</v>
      </c>
      <c r="H1058" s="71">
        <v>0.82542308992339763</v>
      </c>
      <c r="I1058" s="23"/>
      <c r="J1058" s="23"/>
      <c r="K1058" s="23"/>
      <c r="L1058" s="23"/>
      <c r="M1058" s="23"/>
      <c r="N1058" s="23"/>
      <c r="O1058" s="23"/>
      <c r="P1058" s="23"/>
      <c r="Y1058" s="1"/>
      <c r="Z1058" s="1"/>
      <c r="AA1058" s="1"/>
      <c r="AB1058" s="1"/>
      <c r="AD1058" s="7"/>
      <c r="AE1058" s="7"/>
      <c r="AF1058" s="7"/>
      <c r="AG1058" s="7"/>
      <c r="AH1058" s="7"/>
      <c r="AJ1058" s="23"/>
      <c r="AK1058" s="23"/>
      <c r="AL1058" s="23"/>
      <c r="AM1058" s="23"/>
    </row>
    <row r="1059" spans="1:39" ht="14.85" customHeight="1" x14ac:dyDescent="0.15">
      <c r="B1059" s="38" t="s">
        <v>100</v>
      </c>
      <c r="C1059" s="78"/>
      <c r="D1059" s="78"/>
      <c r="E1059" s="29"/>
      <c r="F1059" s="41">
        <v>16.666666666666664</v>
      </c>
      <c r="G1059" s="71">
        <v>15.74074074074074</v>
      </c>
      <c r="H1059" s="71">
        <v>16.666666666666664</v>
      </c>
      <c r="I1059" s="23"/>
      <c r="J1059" s="23"/>
      <c r="K1059" s="23"/>
      <c r="L1059" s="23"/>
      <c r="M1059" s="23"/>
      <c r="N1059" s="23"/>
      <c r="O1059" s="23"/>
      <c r="P1059" s="23"/>
      <c r="Y1059" s="1"/>
      <c r="Z1059" s="1"/>
      <c r="AA1059" s="1"/>
      <c r="AB1059" s="1"/>
      <c r="AD1059" s="7"/>
      <c r="AE1059" s="7"/>
      <c r="AF1059" s="7"/>
      <c r="AG1059" s="7"/>
      <c r="AH1059" s="7"/>
      <c r="AJ1059" s="23"/>
      <c r="AK1059" s="23"/>
      <c r="AL1059" s="23"/>
      <c r="AM1059" s="23"/>
    </row>
    <row r="1060" spans="1:39" ht="14.85" customHeight="1" x14ac:dyDescent="0.15">
      <c r="B1060" s="62"/>
      <c r="C1060" s="62"/>
      <c r="D1060" s="62"/>
      <c r="E1060" s="45"/>
      <c r="F1060" s="14"/>
      <c r="G1060" s="14"/>
      <c r="H1060" s="14"/>
      <c r="I1060" s="23"/>
      <c r="J1060" s="23"/>
      <c r="K1060" s="23"/>
      <c r="L1060" s="23"/>
      <c r="M1060" s="23"/>
      <c r="N1060" s="23"/>
      <c r="O1060" s="23"/>
      <c r="P1060" s="23"/>
      <c r="Y1060" s="1"/>
      <c r="Z1060" s="1"/>
      <c r="AA1060" s="1"/>
      <c r="AB1060" s="1"/>
      <c r="AD1060" s="7"/>
      <c r="AE1060" s="7"/>
      <c r="AF1060" s="7"/>
      <c r="AG1060" s="7"/>
      <c r="AH1060" s="7"/>
      <c r="AJ1060" s="23"/>
      <c r="AK1060" s="23"/>
      <c r="AL1060" s="23"/>
      <c r="AM1060" s="23"/>
    </row>
    <row r="1061" spans="1:39" ht="15" customHeight="1" x14ac:dyDescent="0.15">
      <c r="A1061" s="1" t="s">
        <v>685</v>
      </c>
      <c r="B1061" s="22"/>
      <c r="C1061" s="22"/>
      <c r="D1061" s="1"/>
      <c r="E1061" s="1"/>
      <c r="F1061" s="1"/>
      <c r="H1061" s="7"/>
      <c r="I1061" s="7"/>
      <c r="Y1061" s="1"/>
      <c r="Z1061" s="1"/>
      <c r="AA1061" s="1"/>
      <c r="AB1061" s="1"/>
      <c r="AD1061" s="7"/>
      <c r="AE1061" s="7"/>
      <c r="AF1061" s="7"/>
      <c r="AG1061" s="7"/>
      <c r="AH1061" s="7"/>
    </row>
    <row r="1062" spans="1:39" ht="13.7" customHeight="1" x14ac:dyDescent="0.15">
      <c r="B1062" s="64"/>
      <c r="C1062" s="33"/>
      <c r="D1062" s="33"/>
      <c r="E1062" s="33"/>
      <c r="F1062" s="79"/>
      <c r="G1062" s="83" t="s">
        <v>2</v>
      </c>
      <c r="H1062" s="86"/>
      <c r="I1062" s="103"/>
      <c r="J1062" s="83" t="s">
        <v>3</v>
      </c>
      <c r="K1062" s="84"/>
      <c r="Y1062" s="1"/>
      <c r="Z1062" s="1"/>
      <c r="AA1062" s="1"/>
      <c r="AB1062" s="1"/>
      <c r="AD1062" s="7"/>
      <c r="AE1062" s="7"/>
      <c r="AF1062" s="7"/>
      <c r="AG1062" s="7"/>
      <c r="AH1062" s="7"/>
    </row>
    <row r="1063" spans="1:39" ht="21" x14ac:dyDescent="0.15">
      <c r="B1063" s="77"/>
      <c r="F1063" s="94" t="s">
        <v>4</v>
      </c>
      <c r="G1063" s="94" t="s">
        <v>183</v>
      </c>
      <c r="H1063" s="94" t="s">
        <v>185</v>
      </c>
      <c r="I1063" s="102" t="s">
        <v>4</v>
      </c>
      <c r="J1063" s="94" t="s">
        <v>183</v>
      </c>
      <c r="K1063" s="94" t="s">
        <v>185</v>
      </c>
      <c r="Y1063" s="1"/>
      <c r="Z1063" s="1"/>
      <c r="AA1063" s="1"/>
      <c r="AB1063" s="1"/>
      <c r="AD1063" s="7"/>
      <c r="AE1063" s="7"/>
      <c r="AF1063" s="7"/>
      <c r="AG1063" s="7"/>
      <c r="AH1063" s="7"/>
    </row>
    <row r="1064" spans="1:39" ht="12" customHeight="1" x14ac:dyDescent="0.15">
      <c r="B1064" s="35"/>
      <c r="C1064" s="88"/>
      <c r="D1064" s="88"/>
      <c r="E1064" s="36"/>
      <c r="F1064" s="37"/>
      <c r="G1064" s="37"/>
      <c r="H1064" s="37"/>
      <c r="I1064" s="104">
        <f>F$869</f>
        <v>1165</v>
      </c>
      <c r="J1064" s="2">
        <f>G$869</f>
        <v>1019</v>
      </c>
      <c r="K1064" s="2">
        <f>H$869</f>
        <v>146</v>
      </c>
      <c r="L1064" s="89"/>
      <c r="M1064" s="89"/>
      <c r="N1064" s="89"/>
      <c r="O1064" s="89"/>
      <c r="P1064" s="89"/>
      <c r="Y1064" s="1"/>
      <c r="Z1064" s="1"/>
      <c r="AA1064" s="1"/>
      <c r="AB1064" s="1"/>
      <c r="AD1064" s="7"/>
      <c r="AE1064" s="7"/>
      <c r="AF1064" s="7"/>
      <c r="AG1064" s="7"/>
      <c r="AH1064" s="7"/>
      <c r="AJ1064" s="89"/>
      <c r="AK1064" s="89"/>
      <c r="AL1064" s="89"/>
      <c r="AM1064" s="89"/>
    </row>
    <row r="1065" spans="1:39" ht="14.85" customHeight="1" x14ac:dyDescent="0.15">
      <c r="B1065" s="34" t="s">
        <v>166</v>
      </c>
      <c r="C1065" s="195"/>
      <c r="D1065" s="195"/>
      <c r="F1065" s="18">
        <v>798</v>
      </c>
      <c r="G1065" s="18">
        <v>703</v>
      </c>
      <c r="H1065" s="18">
        <v>95</v>
      </c>
      <c r="I1065" s="106">
        <f>F1065/I$1064*100</f>
        <v>68.497854077253223</v>
      </c>
      <c r="J1065" s="4">
        <f t="shared" ref="J1065:K1070" si="445">G1065/J$1064*100</f>
        <v>68.989205103042195</v>
      </c>
      <c r="K1065" s="4">
        <f t="shared" si="445"/>
        <v>65.06849315068493</v>
      </c>
      <c r="L1065" s="80"/>
      <c r="M1065" s="80"/>
      <c r="N1065" s="80"/>
      <c r="O1065" s="80"/>
      <c r="P1065" s="80"/>
      <c r="Y1065" s="1"/>
      <c r="Z1065" s="1"/>
      <c r="AA1065" s="1"/>
      <c r="AB1065" s="1"/>
      <c r="AD1065" s="7"/>
      <c r="AE1065" s="7"/>
      <c r="AF1065" s="7"/>
      <c r="AG1065" s="7"/>
      <c r="AH1065" s="7"/>
      <c r="AJ1065" s="80"/>
      <c r="AK1065" s="80"/>
      <c r="AL1065" s="80"/>
      <c r="AM1065" s="80"/>
    </row>
    <row r="1066" spans="1:39" ht="14.85" customHeight="1" x14ac:dyDescent="0.15">
      <c r="B1066" s="34" t="s">
        <v>572</v>
      </c>
      <c r="C1066" s="195"/>
      <c r="D1066" s="195"/>
      <c r="F1066" s="18">
        <v>35</v>
      </c>
      <c r="G1066" s="18">
        <v>32</v>
      </c>
      <c r="H1066" s="18">
        <v>3</v>
      </c>
      <c r="I1066" s="106">
        <f t="shared" ref="I1066:I1070" si="446">F1066/I$1064*100</f>
        <v>3.0042918454935621</v>
      </c>
      <c r="J1066" s="4">
        <f t="shared" si="445"/>
        <v>3.1403336604514229</v>
      </c>
      <c r="K1066" s="4">
        <f t="shared" si="445"/>
        <v>2.054794520547945</v>
      </c>
      <c r="L1066" s="80"/>
      <c r="M1066" s="80"/>
      <c r="N1066" s="80"/>
      <c r="O1066" s="80"/>
      <c r="P1066" s="80"/>
      <c r="Y1066" s="1"/>
      <c r="Z1066" s="1"/>
      <c r="AA1066" s="1"/>
      <c r="AB1066" s="1"/>
      <c r="AD1066" s="7"/>
      <c r="AE1066" s="7"/>
      <c r="AF1066" s="7"/>
      <c r="AG1066" s="7"/>
      <c r="AH1066" s="7"/>
      <c r="AJ1066" s="80"/>
      <c r="AK1066" s="80"/>
      <c r="AL1066" s="80"/>
      <c r="AM1066" s="80"/>
    </row>
    <row r="1067" spans="1:39" ht="14.85" customHeight="1" x14ac:dyDescent="0.15">
      <c r="B1067" s="34" t="s">
        <v>573</v>
      </c>
      <c r="C1067" s="195"/>
      <c r="D1067" s="195"/>
      <c r="F1067" s="18">
        <v>60</v>
      </c>
      <c r="G1067" s="18">
        <v>54</v>
      </c>
      <c r="H1067" s="18">
        <v>6</v>
      </c>
      <c r="I1067" s="106">
        <f t="shared" si="446"/>
        <v>5.1502145922746783</v>
      </c>
      <c r="J1067" s="4">
        <f t="shared" si="445"/>
        <v>5.2993130520117759</v>
      </c>
      <c r="K1067" s="4">
        <f t="shared" si="445"/>
        <v>4.10958904109589</v>
      </c>
      <c r="L1067" s="80"/>
      <c r="M1067" s="80"/>
      <c r="N1067" s="80"/>
      <c r="O1067" s="80"/>
      <c r="P1067" s="80"/>
      <c r="Y1067" s="1"/>
      <c r="Z1067" s="1"/>
      <c r="AA1067" s="1"/>
      <c r="AB1067" s="1"/>
      <c r="AD1067" s="7"/>
      <c r="AE1067" s="7"/>
      <c r="AF1067" s="7"/>
      <c r="AG1067" s="7"/>
      <c r="AH1067" s="7"/>
      <c r="AJ1067" s="80"/>
      <c r="AK1067" s="80"/>
      <c r="AL1067" s="80"/>
      <c r="AM1067" s="80"/>
    </row>
    <row r="1068" spans="1:39" ht="14.85" customHeight="1" x14ac:dyDescent="0.15">
      <c r="B1068" s="34" t="s">
        <v>404</v>
      </c>
      <c r="C1068" s="195"/>
      <c r="D1068" s="195"/>
      <c r="F1068" s="18">
        <v>92</v>
      </c>
      <c r="G1068" s="18">
        <v>79</v>
      </c>
      <c r="H1068" s="18">
        <v>13</v>
      </c>
      <c r="I1068" s="106">
        <f t="shared" si="446"/>
        <v>7.896995708154507</v>
      </c>
      <c r="J1068" s="4">
        <f t="shared" si="445"/>
        <v>7.7526987242394503</v>
      </c>
      <c r="K1068" s="4">
        <f t="shared" si="445"/>
        <v>8.9041095890410951</v>
      </c>
      <c r="L1068" s="80"/>
      <c r="M1068" s="80"/>
      <c r="N1068" s="80"/>
      <c r="O1068" s="80"/>
      <c r="P1068" s="80"/>
      <c r="Y1068" s="1"/>
      <c r="Z1068" s="1"/>
      <c r="AA1068" s="1"/>
      <c r="AB1068" s="1"/>
      <c r="AD1068" s="7"/>
      <c r="AE1068" s="7"/>
      <c r="AF1068" s="7"/>
      <c r="AG1068" s="7"/>
      <c r="AH1068" s="7"/>
      <c r="AJ1068" s="80"/>
      <c r="AK1068" s="80"/>
      <c r="AL1068" s="80"/>
      <c r="AM1068" s="80"/>
    </row>
    <row r="1069" spans="1:39" ht="14.85" customHeight="1" x14ac:dyDescent="0.15">
      <c r="B1069" s="34" t="s">
        <v>405</v>
      </c>
      <c r="C1069" s="195"/>
      <c r="D1069" s="195"/>
      <c r="F1069" s="18">
        <v>77</v>
      </c>
      <c r="G1069" s="18">
        <v>67</v>
      </c>
      <c r="H1069" s="18">
        <v>10</v>
      </c>
      <c r="I1069" s="106">
        <f t="shared" si="446"/>
        <v>6.6094420600858363</v>
      </c>
      <c r="J1069" s="4">
        <f t="shared" si="445"/>
        <v>6.5750736015701667</v>
      </c>
      <c r="K1069" s="4">
        <f t="shared" si="445"/>
        <v>6.8493150684931505</v>
      </c>
      <c r="L1069" s="80"/>
      <c r="M1069" s="80"/>
      <c r="N1069" s="80"/>
      <c r="O1069" s="80"/>
      <c r="P1069" s="80"/>
      <c r="Y1069" s="1"/>
      <c r="Z1069" s="1"/>
      <c r="AA1069" s="1"/>
      <c r="AB1069" s="1"/>
      <c r="AD1069" s="7"/>
      <c r="AE1069" s="7"/>
      <c r="AF1069" s="7"/>
      <c r="AG1069" s="7"/>
      <c r="AH1069" s="7"/>
      <c r="AJ1069" s="80"/>
      <c r="AK1069" s="80"/>
      <c r="AL1069" s="80"/>
      <c r="AM1069" s="80"/>
    </row>
    <row r="1070" spans="1:39" ht="14.85" customHeight="1" x14ac:dyDescent="0.15">
      <c r="B1070" s="35" t="s">
        <v>141</v>
      </c>
      <c r="C1070" s="88"/>
      <c r="D1070" s="88"/>
      <c r="E1070" s="36"/>
      <c r="F1070" s="19">
        <v>103</v>
      </c>
      <c r="G1070" s="19">
        <v>84</v>
      </c>
      <c r="H1070" s="19">
        <v>19</v>
      </c>
      <c r="I1070" s="110">
        <f t="shared" si="446"/>
        <v>8.8412017167381975</v>
      </c>
      <c r="J1070" s="5">
        <f t="shared" si="445"/>
        <v>8.2433758586849848</v>
      </c>
      <c r="K1070" s="5">
        <f t="shared" si="445"/>
        <v>13.013698630136986</v>
      </c>
      <c r="L1070" s="23"/>
      <c r="M1070" s="23"/>
      <c r="N1070" s="23"/>
      <c r="O1070" s="23"/>
      <c r="P1070" s="23"/>
      <c r="Y1070" s="1"/>
      <c r="Z1070" s="1"/>
      <c r="AA1070" s="1"/>
      <c r="AB1070" s="1"/>
      <c r="AD1070" s="7"/>
      <c r="AE1070" s="7"/>
      <c r="AF1070" s="7"/>
      <c r="AG1070" s="7"/>
      <c r="AH1070" s="7"/>
      <c r="AJ1070" s="23"/>
      <c r="AK1070" s="23"/>
      <c r="AL1070" s="23"/>
      <c r="AM1070" s="23"/>
    </row>
    <row r="1071" spans="1:39" ht="14.85" customHeight="1" x14ac:dyDescent="0.15">
      <c r="B1071" s="38" t="s">
        <v>1</v>
      </c>
      <c r="C1071" s="78"/>
      <c r="D1071" s="78"/>
      <c r="E1071" s="28"/>
      <c r="F1071" s="39">
        <v>0</v>
      </c>
      <c r="G1071" s="39">
        <v>0</v>
      </c>
      <c r="H1071" s="39">
        <v>0</v>
      </c>
      <c r="I1071" s="107">
        <f>IF(SUM(I1065:I1070)&gt;100,"－",SUM(I1065:I1070))</f>
        <v>100.00000000000001</v>
      </c>
      <c r="J1071" s="6">
        <f>IF(SUM(J1065:J1070)&gt;100,"－",SUM(J1065:J1070))</f>
        <v>100</v>
      </c>
      <c r="K1071" s="6">
        <f>IF(SUM(K1065:K1070)&gt;100,"－",SUM(K1065:K1070))</f>
        <v>100</v>
      </c>
      <c r="L1071" s="23"/>
      <c r="M1071" s="23"/>
      <c r="N1071" s="23"/>
      <c r="O1071" s="23"/>
      <c r="P1071" s="23"/>
      <c r="Y1071" s="1"/>
      <c r="Z1071" s="1"/>
      <c r="AA1071" s="1"/>
      <c r="AB1071" s="1"/>
      <c r="AD1071" s="7"/>
      <c r="AE1071" s="7"/>
      <c r="AF1071" s="7"/>
      <c r="AG1071" s="7"/>
      <c r="AH1071" s="7"/>
      <c r="AJ1071" s="23"/>
      <c r="AK1071" s="23"/>
      <c r="AL1071" s="23"/>
      <c r="AM1071" s="23"/>
    </row>
    <row r="1072" spans="1:39" ht="14.85" customHeight="1" x14ac:dyDescent="0.15">
      <c r="B1072" s="38" t="s">
        <v>83</v>
      </c>
      <c r="C1072" s="78"/>
      <c r="D1072" s="78"/>
      <c r="E1072" s="29"/>
      <c r="F1072" s="41">
        <v>4.2003967121061851</v>
      </c>
      <c r="G1072" s="71">
        <v>4.186839296868925</v>
      </c>
      <c r="H1072" s="71">
        <v>4.3002091786167211</v>
      </c>
      <c r="I1072" s="23"/>
      <c r="J1072" s="23"/>
      <c r="K1072" s="23"/>
      <c r="L1072" s="23"/>
      <c r="M1072" s="23"/>
      <c r="N1072" s="23"/>
      <c r="O1072" s="23"/>
      <c r="P1072" s="23"/>
      <c r="Y1072" s="1"/>
      <c r="Z1072" s="1"/>
      <c r="AA1072" s="1"/>
      <c r="AB1072" s="1"/>
      <c r="AD1072" s="7"/>
      <c r="AE1072" s="7"/>
      <c r="AF1072" s="7"/>
      <c r="AG1072" s="7"/>
      <c r="AH1072" s="7"/>
      <c r="AJ1072" s="23"/>
      <c r="AK1072" s="23"/>
      <c r="AL1072" s="23"/>
      <c r="AM1072" s="23"/>
    </row>
    <row r="1073" spans="1:39" ht="14.85" customHeight="1" x14ac:dyDescent="0.15">
      <c r="B1073" s="62"/>
      <c r="C1073" s="62"/>
      <c r="D1073" s="45"/>
      <c r="E1073" s="45"/>
      <c r="F1073" s="45"/>
      <c r="G1073" s="45"/>
      <c r="H1073" s="91"/>
      <c r="I1073" s="46"/>
      <c r="Y1073" s="1"/>
      <c r="Z1073" s="1"/>
      <c r="AA1073" s="1"/>
      <c r="AB1073" s="1"/>
      <c r="AD1073" s="7"/>
      <c r="AE1073" s="7"/>
      <c r="AF1073" s="7"/>
      <c r="AG1073" s="7"/>
      <c r="AH1073" s="7"/>
    </row>
    <row r="1074" spans="1:39" ht="15" customHeight="1" x14ac:dyDescent="0.15">
      <c r="A1074" s="1" t="s">
        <v>686</v>
      </c>
      <c r="B1074" s="22"/>
      <c r="C1074" s="22"/>
      <c r="H1074" s="7"/>
      <c r="I1074" s="7"/>
      <c r="Y1074" s="1"/>
      <c r="Z1074" s="1"/>
      <c r="AA1074" s="1"/>
      <c r="AB1074" s="1"/>
      <c r="AD1074" s="7"/>
      <c r="AE1074" s="7"/>
      <c r="AF1074" s="7"/>
      <c r="AG1074" s="7"/>
      <c r="AH1074" s="7"/>
    </row>
    <row r="1075" spans="1:39" ht="13.7" customHeight="1" x14ac:dyDescent="0.15">
      <c r="B1075" s="64"/>
      <c r="C1075" s="33"/>
      <c r="D1075" s="33"/>
      <c r="E1075" s="33"/>
      <c r="F1075" s="79"/>
      <c r="G1075" s="83" t="s">
        <v>2</v>
      </c>
      <c r="H1075" s="86"/>
      <c r="I1075" s="103"/>
      <c r="J1075" s="83" t="s">
        <v>3</v>
      </c>
      <c r="K1075" s="84"/>
      <c r="Y1075" s="1"/>
      <c r="Z1075" s="1"/>
      <c r="AA1075" s="1"/>
      <c r="AB1075" s="1"/>
      <c r="AD1075" s="7"/>
      <c r="AE1075" s="7"/>
      <c r="AF1075" s="7"/>
      <c r="AG1075" s="7"/>
      <c r="AH1075" s="7"/>
    </row>
    <row r="1076" spans="1:39" ht="21" x14ac:dyDescent="0.15">
      <c r="B1076" s="77"/>
      <c r="F1076" s="94" t="s">
        <v>4</v>
      </c>
      <c r="G1076" s="94" t="s">
        <v>183</v>
      </c>
      <c r="H1076" s="94" t="s">
        <v>185</v>
      </c>
      <c r="I1076" s="102" t="s">
        <v>4</v>
      </c>
      <c r="J1076" s="94" t="s">
        <v>183</v>
      </c>
      <c r="K1076" s="94" t="s">
        <v>185</v>
      </c>
      <c r="Y1076" s="1"/>
      <c r="Z1076" s="1"/>
      <c r="AA1076" s="1"/>
      <c r="AB1076" s="1"/>
      <c r="AD1076" s="7"/>
      <c r="AE1076" s="7"/>
      <c r="AF1076" s="7"/>
      <c r="AG1076" s="7"/>
      <c r="AH1076" s="7"/>
    </row>
    <row r="1077" spans="1:39" ht="12" customHeight="1" x14ac:dyDescent="0.15">
      <c r="B1077" s="35"/>
      <c r="C1077" s="88"/>
      <c r="D1077" s="88"/>
      <c r="E1077" s="36"/>
      <c r="F1077" s="37"/>
      <c r="G1077" s="37"/>
      <c r="H1077" s="37"/>
      <c r="I1077" s="104">
        <f>F$869</f>
        <v>1165</v>
      </c>
      <c r="J1077" s="2">
        <f>G$869</f>
        <v>1019</v>
      </c>
      <c r="K1077" s="2">
        <f>H$869</f>
        <v>146</v>
      </c>
      <c r="L1077" s="89"/>
      <c r="M1077" s="89"/>
      <c r="N1077" s="89"/>
      <c r="O1077" s="89"/>
      <c r="P1077" s="89"/>
      <c r="Y1077" s="1"/>
      <c r="Z1077" s="1"/>
      <c r="AA1077" s="1"/>
      <c r="AB1077" s="1"/>
      <c r="AD1077" s="7"/>
      <c r="AE1077" s="7"/>
      <c r="AF1077" s="7"/>
      <c r="AG1077" s="7"/>
      <c r="AH1077" s="7"/>
      <c r="AJ1077" s="89"/>
      <c r="AK1077" s="89"/>
      <c r="AL1077" s="89"/>
      <c r="AM1077" s="89"/>
    </row>
    <row r="1078" spans="1:39" ht="14.85" customHeight="1" x14ac:dyDescent="0.15">
      <c r="B1078" s="192" t="s">
        <v>525</v>
      </c>
      <c r="C1078" s="198"/>
      <c r="D1078" s="195"/>
      <c r="F1078" s="18">
        <v>48</v>
      </c>
      <c r="G1078" s="18">
        <v>37</v>
      </c>
      <c r="H1078" s="18">
        <v>11</v>
      </c>
      <c r="I1078" s="106">
        <f>F1078/I$1077*100</f>
        <v>4.1201716738197423</v>
      </c>
      <c r="J1078" s="4">
        <f t="shared" ref="J1078:K1085" si="447">G1078/J$1077*100</f>
        <v>3.6310107948969579</v>
      </c>
      <c r="K1078" s="4">
        <f t="shared" si="447"/>
        <v>7.5342465753424657</v>
      </c>
      <c r="L1078" s="80"/>
      <c r="M1078" s="80"/>
      <c r="N1078" s="80"/>
      <c r="O1078" s="80"/>
      <c r="P1078" s="80"/>
      <c r="Q1078" s="162"/>
      <c r="R1078" s="162"/>
      <c r="S1078" s="162"/>
      <c r="T1078" s="162"/>
      <c r="Y1078" s="1"/>
      <c r="Z1078" s="1"/>
      <c r="AA1078" s="1"/>
      <c r="AB1078" s="1"/>
      <c r="AD1078" s="7"/>
      <c r="AE1078" s="7"/>
      <c r="AF1078" s="7"/>
      <c r="AG1078" s="7"/>
      <c r="AH1078" s="7"/>
      <c r="AJ1078" s="80"/>
      <c r="AK1078" s="80"/>
      <c r="AL1078" s="80"/>
      <c r="AM1078" s="80"/>
    </row>
    <row r="1079" spans="1:39" ht="14.85" customHeight="1" x14ac:dyDescent="0.15">
      <c r="B1079" s="192" t="s">
        <v>526</v>
      </c>
      <c r="C1079" s="198"/>
      <c r="D1079" s="195"/>
      <c r="F1079" s="18">
        <v>205</v>
      </c>
      <c r="G1079" s="18">
        <v>183</v>
      </c>
      <c r="H1079" s="18">
        <v>22</v>
      </c>
      <c r="I1079" s="106">
        <f t="shared" ref="I1079:I1085" si="448">F1079/I$1077*100</f>
        <v>17.596566523605151</v>
      </c>
      <c r="J1079" s="4">
        <f t="shared" si="447"/>
        <v>17.958783120706574</v>
      </c>
      <c r="K1079" s="4">
        <f t="shared" si="447"/>
        <v>15.068493150684931</v>
      </c>
      <c r="L1079" s="80"/>
      <c r="M1079" s="80"/>
      <c r="N1079" s="80"/>
      <c r="O1079" s="80"/>
      <c r="P1079" s="80"/>
      <c r="Q1079" s="162"/>
      <c r="R1079" s="162"/>
      <c r="S1079" s="162"/>
      <c r="T1079" s="162"/>
      <c r="Y1079" s="1"/>
      <c r="Z1079" s="1"/>
      <c r="AA1079" s="1"/>
      <c r="AB1079" s="1"/>
      <c r="AD1079" s="7"/>
      <c r="AE1079" s="7"/>
      <c r="AF1079" s="7"/>
      <c r="AG1079" s="7"/>
      <c r="AH1079" s="7"/>
      <c r="AJ1079" s="80"/>
      <c r="AK1079" s="80"/>
      <c r="AL1079" s="80"/>
      <c r="AM1079" s="80"/>
    </row>
    <row r="1080" spans="1:39" ht="14.85" customHeight="1" x14ac:dyDescent="0.15">
      <c r="B1080" s="192" t="s">
        <v>527</v>
      </c>
      <c r="C1080" s="198"/>
      <c r="D1080" s="185"/>
      <c r="F1080" s="18">
        <v>322</v>
      </c>
      <c r="G1080" s="18">
        <v>279</v>
      </c>
      <c r="H1080" s="18">
        <v>43</v>
      </c>
      <c r="I1080" s="106">
        <f t="shared" si="448"/>
        <v>27.639484978540775</v>
      </c>
      <c r="J1080" s="4">
        <f t="shared" si="447"/>
        <v>27.379784102060846</v>
      </c>
      <c r="K1080" s="4">
        <f t="shared" si="447"/>
        <v>29.452054794520549</v>
      </c>
      <c r="L1080" s="80"/>
      <c r="M1080" s="80"/>
      <c r="N1080" s="80"/>
      <c r="O1080" s="80"/>
      <c r="P1080" s="80"/>
      <c r="Q1080" s="162"/>
      <c r="R1080" s="162"/>
      <c r="S1080" s="162"/>
      <c r="T1080" s="162"/>
      <c r="Y1080" s="1"/>
      <c r="Z1080" s="1"/>
      <c r="AA1080" s="1"/>
      <c r="AB1080" s="1"/>
      <c r="AD1080" s="7"/>
      <c r="AE1080" s="7"/>
      <c r="AF1080" s="7"/>
      <c r="AG1080" s="7"/>
      <c r="AH1080" s="7"/>
      <c r="AJ1080" s="80"/>
      <c r="AK1080" s="80"/>
      <c r="AL1080" s="80"/>
      <c r="AM1080" s="80"/>
    </row>
    <row r="1081" spans="1:39" ht="14.85" customHeight="1" x14ac:dyDescent="0.15">
      <c r="B1081" s="192" t="s">
        <v>520</v>
      </c>
      <c r="C1081" s="198"/>
      <c r="D1081" s="185"/>
      <c r="F1081" s="18">
        <v>278</v>
      </c>
      <c r="G1081" s="18">
        <v>244</v>
      </c>
      <c r="H1081" s="18">
        <v>34</v>
      </c>
      <c r="I1081" s="106">
        <f t="shared" si="448"/>
        <v>23.862660944206006</v>
      </c>
      <c r="J1081" s="4">
        <f t="shared" si="447"/>
        <v>23.9450441609421</v>
      </c>
      <c r="K1081" s="4">
        <f t="shared" si="447"/>
        <v>23.287671232876711</v>
      </c>
      <c r="L1081" s="80"/>
      <c r="M1081" s="80"/>
      <c r="N1081" s="80"/>
      <c r="O1081" s="80"/>
      <c r="P1081" s="80"/>
      <c r="Q1081" s="162"/>
      <c r="R1081" s="162"/>
      <c r="S1081" s="162"/>
      <c r="T1081" s="162"/>
      <c r="Y1081" s="1"/>
      <c r="Z1081" s="1"/>
      <c r="AA1081" s="1"/>
      <c r="AB1081" s="1"/>
      <c r="AD1081" s="7"/>
      <c r="AE1081" s="7"/>
      <c r="AF1081" s="7"/>
      <c r="AG1081" s="7"/>
      <c r="AH1081" s="7"/>
      <c r="AJ1081" s="80"/>
      <c r="AK1081" s="80"/>
      <c r="AL1081" s="80"/>
      <c r="AM1081" s="80"/>
    </row>
    <row r="1082" spans="1:39" ht="14.85" customHeight="1" x14ac:dyDescent="0.15">
      <c r="B1082" s="192" t="s">
        <v>521</v>
      </c>
      <c r="C1082" s="198"/>
      <c r="D1082" s="185"/>
      <c r="F1082" s="18">
        <v>104</v>
      </c>
      <c r="G1082" s="18">
        <v>92</v>
      </c>
      <c r="H1082" s="18">
        <v>12</v>
      </c>
      <c r="I1082" s="106">
        <f t="shared" si="448"/>
        <v>8.9270386266094413</v>
      </c>
      <c r="J1082" s="4">
        <f t="shared" si="447"/>
        <v>9.0284592737978411</v>
      </c>
      <c r="K1082" s="4">
        <f t="shared" si="447"/>
        <v>8.2191780821917799</v>
      </c>
      <c r="L1082" s="80"/>
      <c r="M1082" s="80"/>
      <c r="N1082" s="80"/>
      <c r="O1082" s="80"/>
      <c r="P1082" s="80"/>
      <c r="Q1082" s="162"/>
      <c r="R1082" s="162"/>
      <c r="S1082" s="162"/>
      <c r="T1082" s="162"/>
      <c r="Y1082" s="1"/>
      <c r="Z1082" s="1"/>
      <c r="AA1082" s="1"/>
      <c r="AB1082" s="1"/>
      <c r="AD1082" s="7"/>
      <c r="AE1082" s="7"/>
      <c r="AF1082" s="7"/>
      <c r="AG1082" s="7"/>
      <c r="AH1082" s="7"/>
      <c r="AJ1082" s="80"/>
      <c r="AK1082" s="80"/>
      <c r="AL1082" s="80"/>
      <c r="AM1082" s="80"/>
    </row>
    <row r="1083" spans="1:39" ht="14.85" customHeight="1" x14ac:dyDescent="0.15">
      <c r="B1083" s="192" t="s">
        <v>522</v>
      </c>
      <c r="C1083" s="198"/>
      <c r="D1083" s="195"/>
      <c r="F1083" s="18">
        <v>55</v>
      </c>
      <c r="G1083" s="18">
        <v>49</v>
      </c>
      <c r="H1083" s="18">
        <v>6</v>
      </c>
      <c r="I1083" s="106">
        <f t="shared" si="448"/>
        <v>4.7210300429184553</v>
      </c>
      <c r="J1083" s="4">
        <f t="shared" si="447"/>
        <v>4.8086359175662414</v>
      </c>
      <c r="K1083" s="4">
        <f t="shared" si="447"/>
        <v>4.10958904109589</v>
      </c>
      <c r="L1083" s="80"/>
      <c r="M1083" s="80"/>
      <c r="N1083" s="80"/>
      <c r="O1083" s="80"/>
      <c r="P1083" s="80"/>
      <c r="Q1083" s="162"/>
      <c r="R1083" s="162"/>
      <c r="S1083" s="162"/>
      <c r="T1083" s="162"/>
      <c r="Y1083" s="1"/>
      <c r="Z1083" s="1"/>
      <c r="AA1083" s="1"/>
      <c r="AB1083" s="1"/>
      <c r="AD1083" s="7"/>
      <c r="AE1083" s="7"/>
      <c r="AF1083" s="7"/>
      <c r="AG1083" s="7"/>
      <c r="AH1083" s="7"/>
      <c r="AJ1083" s="80"/>
      <c r="AK1083" s="80"/>
      <c r="AL1083" s="80"/>
      <c r="AM1083" s="80"/>
    </row>
    <row r="1084" spans="1:39" ht="14.85" customHeight="1" x14ac:dyDescent="0.15">
      <c r="B1084" s="192" t="s">
        <v>77</v>
      </c>
      <c r="C1084" s="198"/>
      <c r="D1084" s="195"/>
      <c r="F1084" s="18">
        <v>79</v>
      </c>
      <c r="G1084" s="18">
        <v>74</v>
      </c>
      <c r="H1084" s="18">
        <v>5</v>
      </c>
      <c r="I1084" s="106">
        <f t="shared" si="448"/>
        <v>6.7811158798283255</v>
      </c>
      <c r="J1084" s="4">
        <f t="shared" si="447"/>
        <v>7.2620215897939158</v>
      </c>
      <c r="K1084" s="4">
        <f t="shared" si="447"/>
        <v>3.4246575342465753</v>
      </c>
      <c r="L1084" s="80"/>
      <c r="M1084" s="80"/>
      <c r="N1084" s="80"/>
      <c r="O1084" s="80"/>
      <c r="P1084" s="80"/>
      <c r="Q1084" s="162"/>
      <c r="R1084" s="162"/>
      <c r="S1084" s="162"/>
      <c r="T1084" s="162"/>
      <c r="Y1084" s="1"/>
      <c r="Z1084" s="1"/>
      <c r="AA1084" s="1"/>
      <c r="AB1084" s="1"/>
      <c r="AD1084" s="7"/>
      <c r="AE1084" s="7"/>
      <c r="AF1084" s="7"/>
      <c r="AG1084" s="7"/>
      <c r="AH1084" s="7"/>
      <c r="AJ1084" s="80"/>
      <c r="AK1084" s="80"/>
      <c r="AL1084" s="80"/>
      <c r="AM1084" s="80"/>
    </row>
    <row r="1085" spans="1:39" ht="14.85" customHeight="1" x14ac:dyDescent="0.15">
      <c r="B1085" s="196" t="s">
        <v>141</v>
      </c>
      <c r="C1085" s="258"/>
      <c r="D1085" s="88"/>
      <c r="E1085" s="36"/>
      <c r="F1085" s="19">
        <v>74</v>
      </c>
      <c r="G1085" s="19">
        <v>61</v>
      </c>
      <c r="H1085" s="19">
        <v>13</v>
      </c>
      <c r="I1085" s="110">
        <f t="shared" si="448"/>
        <v>6.3519313304721035</v>
      </c>
      <c r="J1085" s="5">
        <f t="shared" si="447"/>
        <v>5.986261040235525</v>
      </c>
      <c r="K1085" s="5">
        <f t="shared" si="447"/>
        <v>8.9041095890410951</v>
      </c>
      <c r="L1085" s="23"/>
      <c r="M1085" s="23"/>
      <c r="N1085" s="23"/>
      <c r="O1085" s="23"/>
      <c r="P1085" s="23"/>
      <c r="Q1085" s="162"/>
      <c r="R1085" s="162"/>
      <c r="S1085" s="162"/>
      <c r="T1085" s="162"/>
      <c r="Y1085" s="1"/>
      <c r="Z1085" s="1"/>
      <c r="AA1085" s="1"/>
      <c r="AB1085" s="1"/>
      <c r="AD1085" s="7"/>
      <c r="AE1085" s="7"/>
      <c r="AF1085" s="7"/>
      <c r="AG1085" s="7"/>
      <c r="AH1085" s="7"/>
      <c r="AJ1085" s="23"/>
      <c r="AK1085" s="23"/>
      <c r="AL1085" s="23"/>
      <c r="AM1085" s="23"/>
    </row>
    <row r="1086" spans="1:39" ht="14.85" customHeight="1" x14ac:dyDescent="0.15">
      <c r="B1086" s="38" t="s">
        <v>1</v>
      </c>
      <c r="C1086" s="78"/>
      <c r="D1086" s="78"/>
      <c r="E1086" s="28"/>
      <c r="F1086" s="39">
        <f>SUM(F1078:F1085)</f>
        <v>1165</v>
      </c>
      <c r="G1086" s="39">
        <f>SUM(G1078:G1085)</f>
        <v>1019</v>
      </c>
      <c r="H1086" s="39">
        <f>SUM(H1078:H1085)</f>
        <v>146</v>
      </c>
      <c r="I1086" s="107">
        <f>IF(SUM(I1078:I1085)&gt;100,"－",SUM(I1078:I1085))</f>
        <v>100</v>
      </c>
      <c r="J1086" s="6">
        <f>IF(SUM(J1078:J1085)&gt;100,"－",SUM(J1078:J1085))</f>
        <v>99.999999999999986</v>
      </c>
      <c r="K1086" s="6">
        <f>IF(SUM(K1078:K1085)&gt;100,"－",SUM(K1078:K1085))</f>
        <v>99.999999999999986</v>
      </c>
      <c r="L1086" s="23"/>
      <c r="M1086" s="23"/>
      <c r="N1086" s="23"/>
      <c r="O1086" s="23"/>
      <c r="P1086" s="23"/>
      <c r="Y1086" s="1"/>
      <c r="Z1086" s="1"/>
      <c r="AA1086" s="1"/>
      <c r="AB1086" s="1"/>
      <c r="AD1086" s="7"/>
      <c r="AE1086" s="7"/>
      <c r="AF1086" s="7"/>
      <c r="AG1086" s="7"/>
      <c r="AH1086" s="7"/>
      <c r="AJ1086" s="23"/>
      <c r="AK1086" s="23"/>
      <c r="AL1086" s="23"/>
      <c r="AM1086" s="23"/>
    </row>
    <row r="1087" spans="1:39" ht="14.85" customHeight="1" x14ac:dyDescent="0.15">
      <c r="B1087" s="38" t="s">
        <v>99</v>
      </c>
      <c r="C1087" s="78"/>
      <c r="D1087" s="78"/>
      <c r="E1087" s="29"/>
      <c r="F1087" s="41">
        <v>4.3968835930339134</v>
      </c>
      <c r="G1087" s="71">
        <v>4.4624217118997915</v>
      </c>
      <c r="H1087" s="71">
        <v>3.9248120300751879</v>
      </c>
      <c r="I1087" s="23"/>
      <c r="J1087" s="23"/>
      <c r="K1087" s="23"/>
      <c r="L1087" s="23"/>
      <c r="M1087" s="23"/>
      <c r="N1087" s="23"/>
      <c r="O1087" s="23"/>
      <c r="P1087" s="23"/>
      <c r="Y1087" s="1"/>
      <c r="Z1087" s="1"/>
      <c r="AA1087" s="1"/>
      <c r="AB1087" s="1"/>
      <c r="AD1087" s="7"/>
      <c r="AE1087" s="7"/>
      <c r="AF1087" s="7"/>
      <c r="AG1087" s="7"/>
      <c r="AH1087" s="7"/>
      <c r="AJ1087" s="23"/>
      <c r="AK1087" s="23"/>
      <c r="AL1087" s="23"/>
      <c r="AM1087" s="23"/>
    </row>
    <row r="1088" spans="1:39" ht="14.85" customHeight="1" x14ac:dyDescent="0.15">
      <c r="B1088" s="38" t="s">
        <v>100</v>
      </c>
      <c r="C1088" s="78"/>
      <c r="D1088" s="78"/>
      <c r="E1088" s="29"/>
      <c r="F1088" s="160">
        <v>25</v>
      </c>
      <c r="G1088" s="47">
        <v>25</v>
      </c>
      <c r="H1088" s="47">
        <v>15</v>
      </c>
      <c r="I1088" s="23"/>
      <c r="J1088" s="23"/>
      <c r="K1088" s="23"/>
      <c r="L1088" s="23"/>
      <c r="M1088" s="23"/>
      <c r="N1088" s="23"/>
      <c r="O1088" s="23"/>
      <c r="P1088" s="23"/>
      <c r="Y1088" s="1"/>
      <c r="Z1088" s="1"/>
      <c r="AA1088" s="1"/>
      <c r="AB1088" s="1"/>
      <c r="AD1088" s="7"/>
      <c r="AE1088" s="7"/>
      <c r="AF1088" s="7"/>
      <c r="AG1088" s="7"/>
      <c r="AH1088" s="7"/>
      <c r="AJ1088" s="23"/>
      <c r="AK1088" s="23"/>
      <c r="AL1088" s="23"/>
      <c r="AM1088" s="23"/>
    </row>
    <row r="1089" spans="2:39" ht="17.850000000000001" customHeight="1" x14ac:dyDescent="0.15">
      <c r="B1089" s="85" t="s">
        <v>134</v>
      </c>
      <c r="C1089" s="85"/>
      <c r="H1089" s="7"/>
      <c r="J1089" s="7"/>
      <c r="M1089" s="31"/>
      <c r="P1089" s="31"/>
      <c r="Y1089" s="1"/>
      <c r="Z1089" s="1"/>
      <c r="AA1089" s="1"/>
      <c r="AB1089" s="1"/>
      <c r="AD1089" s="7"/>
      <c r="AE1089" s="7"/>
      <c r="AF1089" s="7"/>
      <c r="AG1089" s="7"/>
      <c r="AH1089" s="7"/>
      <c r="AJ1089" s="31"/>
      <c r="AM1089" s="31"/>
    </row>
    <row r="1090" spans="2:39" ht="13.7" customHeight="1" x14ac:dyDescent="0.15">
      <c r="B1090" s="64"/>
      <c r="C1090" s="33"/>
      <c r="D1090" s="33"/>
      <c r="E1090" s="33"/>
      <c r="F1090" s="79"/>
      <c r="G1090" s="83" t="s">
        <v>2</v>
      </c>
      <c r="H1090" s="86"/>
      <c r="I1090" s="103"/>
      <c r="J1090" s="83" t="s">
        <v>3</v>
      </c>
      <c r="K1090" s="84"/>
      <c r="Y1090" s="1"/>
      <c r="Z1090" s="1"/>
      <c r="AA1090" s="1"/>
      <c r="AB1090" s="1"/>
      <c r="AD1090" s="7"/>
      <c r="AE1090" s="7"/>
      <c r="AF1090" s="7"/>
      <c r="AG1090" s="7"/>
      <c r="AH1090" s="7"/>
    </row>
    <row r="1091" spans="2:39" ht="21" x14ac:dyDescent="0.15">
      <c r="B1091" s="77"/>
      <c r="F1091" s="94" t="s">
        <v>4</v>
      </c>
      <c r="G1091" s="94" t="s">
        <v>183</v>
      </c>
      <c r="H1091" s="94" t="s">
        <v>185</v>
      </c>
      <c r="I1091" s="102" t="s">
        <v>4</v>
      </c>
      <c r="J1091" s="94" t="s">
        <v>183</v>
      </c>
      <c r="K1091" s="94" t="s">
        <v>185</v>
      </c>
      <c r="Y1091" s="1"/>
      <c r="Z1091" s="1"/>
      <c r="AA1091" s="1"/>
      <c r="AB1091" s="1"/>
      <c r="AD1091" s="7"/>
      <c r="AE1091" s="7"/>
      <c r="AF1091" s="7"/>
      <c r="AG1091" s="7"/>
      <c r="AH1091" s="7"/>
    </row>
    <row r="1092" spans="2:39" ht="12" customHeight="1" x14ac:dyDescent="0.15">
      <c r="B1092" s="35"/>
      <c r="C1092" s="88"/>
      <c r="D1092" s="88"/>
      <c r="E1092" s="36"/>
      <c r="F1092" s="37"/>
      <c r="G1092" s="37"/>
      <c r="H1092" s="37"/>
      <c r="I1092" s="104">
        <f>F$869</f>
        <v>1165</v>
      </c>
      <c r="J1092" s="2">
        <f>G$869</f>
        <v>1019</v>
      </c>
      <c r="K1092" s="2">
        <f>H$869</f>
        <v>146</v>
      </c>
      <c r="L1092" s="89"/>
      <c r="M1092" s="89"/>
      <c r="N1092" s="89"/>
      <c r="O1092" s="89"/>
      <c r="P1092" s="89"/>
      <c r="Y1092" s="1"/>
      <c r="Z1092" s="1"/>
      <c r="AA1092" s="1"/>
      <c r="AB1092" s="1"/>
      <c r="AD1092" s="7"/>
      <c r="AE1092" s="7"/>
      <c r="AF1092" s="7"/>
      <c r="AG1092" s="7"/>
      <c r="AH1092" s="7"/>
      <c r="AJ1092" s="89"/>
      <c r="AK1092" s="89"/>
      <c r="AL1092" s="89"/>
      <c r="AM1092" s="89"/>
    </row>
    <row r="1093" spans="2:39" ht="14.85" customHeight="1" x14ac:dyDescent="0.15">
      <c r="B1093" s="192" t="s">
        <v>535</v>
      </c>
      <c r="C1093" s="198"/>
      <c r="D1093" s="195"/>
      <c r="F1093" s="18">
        <v>128</v>
      </c>
      <c r="G1093" s="18">
        <v>107</v>
      </c>
      <c r="H1093" s="18">
        <v>21</v>
      </c>
      <c r="I1093" s="106">
        <f>F1093/I$1092*100</f>
        <v>10.987124463519313</v>
      </c>
      <c r="J1093" s="4">
        <f t="shared" ref="J1093:K1100" si="449">G1093/J$1092*100</f>
        <v>10.500490677134446</v>
      </c>
      <c r="K1093" s="4">
        <f t="shared" si="449"/>
        <v>14.383561643835616</v>
      </c>
      <c r="L1093" s="80"/>
      <c r="M1093" s="80"/>
      <c r="N1093" s="80"/>
      <c r="O1093" s="80"/>
      <c r="P1093" s="80"/>
      <c r="Y1093" s="1"/>
      <c r="Z1093" s="1"/>
      <c r="AA1093" s="1"/>
      <c r="AB1093" s="1"/>
      <c r="AD1093" s="7"/>
      <c r="AE1093" s="7"/>
      <c r="AF1093" s="7"/>
      <c r="AG1093" s="7"/>
      <c r="AH1093" s="7"/>
      <c r="AJ1093" s="80"/>
      <c r="AK1093" s="80"/>
      <c r="AL1093" s="80"/>
      <c r="AM1093" s="80"/>
    </row>
    <row r="1094" spans="2:39" ht="14.85" customHeight="1" x14ac:dyDescent="0.15">
      <c r="B1094" s="192" t="s">
        <v>550</v>
      </c>
      <c r="C1094" s="198"/>
      <c r="D1094" s="195"/>
      <c r="F1094" s="18">
        <v>306</v>
      </c>
      <c r="G1094" s="18">
        <v>273</v>
      </c>
      <c r="H1094" s="18">
        <v>33</v>
      </c>
      <c r="I1094" s="106">
        <f t="shared" ref="I1094:I1100" si="450">F1094/I$1092*100</f>
        <v>26.266094420600862</v>
      </c>
      <c r="J1094" s="4">
        <f t="shared" si="449"/>
        <v>26.790971540726201</v>
      </c>
      <c r="K1094" s="4">
        <f t="shared" si="449"/>
        <v>22.602739726027394</v>
      </c>
      <c r="L1094" s="80"/>
      <c r="M1094" s="80"/>
      <c r="N1094" s="80"/>
      <c r="O1094" s="80"/>
      <c r="P1094" s="80"/>
      <c r="Y1094" s="1"/>
      <c r="Z1094" s="1"/>
      <c r="AA1094" s="1"/>
      <c r="AB1094" s="1"/>
      <c r="AD1094" s="7"/>
      <c r="AE1094" s="7"/>
      <c r="AF1094" s="7"/>
      <c r="AG1094" s="7"/>
      <c r="AH1094" s="7"/>
      <c r="AJ1094" s="80"/>
      <c r="AK1094" s="80"/>
      <c r="AL1094" s="80"/>
      <c r="AM1094" s="80"/>
    </row>
    <row r="1095" spans="2:39" ht="14.85" customHeight="1" x14ac:dyDescent="0.15">
      <c r="B1095" s="192" t="s">
        <v>551</v>
      </c>
      <c r="C1095" s="198"/>
      <c r="D1095" s="195"/>
      <c r="F1095" s="18">
        <v>264</v>
      </c>
      <c r="G1095" s="18">
        <v>226</v>
      </c>
      <c r="H1095" s="18">
        <v>38</v>
      </c>
      <c r="I1095" s="106">
        <f t="shared" si="450"/>
        <v>22.660944206008583</v>
      </c>
      <c r="J1095" s="4">
        <f t="shared" si="449"/>
        <v>22.178606476938175</v>
      </c>
      <c r="K1095" s="4">
        <f t="shared" si="449"/>
        <v>26.027397260273972</v>
      </c>
      <c r="L1095" s="80"/>
      <c r="M1095" s="80"/>
      <c r="N1095" s="80"/>
      <c r="O1095" s="80"/>
      <c r="P1095" s="80"/>
      <c r="Y1095" s="1"/>
      <c r="Z1095" s="1"/>
      <c r="AA1095" s="1"/>
      <c r="AB1095" s="1"/>
      <c r="AD1095" s="7"/>
      <c r="AE1095" s="7"/>
      <c r="AF1095" s="7"/>
      <c r="AG1095" s="7"/>
      <c r="AH1095" s="7"/>
      <c r="AJ1095" s="80"/>
      <c r="AK1095" s="80"/>
      <c r="AL1095" s="80"/>
      <c r="AM1095" s="80"/>
    </row>
    <row r="1096" spans="2:39" ht="14.85" customHeight="1" x14ac:dyDescent="0.15">
      <c r="B1096" s="192" t="s">
        <v>67</v>
      </c>
      <c r="C1096" s="198"/>
      <c r="D1096" s="195"/>
      <c r="F1096" s="18">
        <v>217</v>
      </c>
      <c r="G1096" s="18">
        <v>194</v>
      </c>
      <c r="H1096" s="18">
        <v>23</v>
      </c>
      <c r="I1096" s="106">
        <f t="shared" si="450"/>
        <v>18.626609442060087</v>
      </c>
      <c r="J1096" s="4">
        <f t="shared" si="449"/>
        <v>19.038272816486749</v>
      </c>
      <c r="K1096" s="4">
        <f t="shared" si="449"/>
        <v>15.753424657534246</v>
      </c>
      <c r="L1096" s="80"/>
      <c r="M1096" s="80"/>
      <c r="N1096" s="80"/>
      <c r="O1096" s="80"/>
      <c r="P1096" s="80"/>
      <c r="Y1096" s="1"/>
      <c r="Z1096" s="1"/>
      <c r="AA1096" s="1"/>
      <c r="AB1096" s="1"/>
      <c r="AD1096" s="7"/>
      <c r="AE1096" s="7"/>
      <c r="AF1096" s="7"/>
      <c r="AG1096" s="7"/>
      <c r="AH1096" s="7"/>
      <c r="AJ1096" s="80"/>
      <c r="AK1096" s="80"/>
      <c r="AL1096" s="80"/>
      <c r="AM1096" s="80"/>
    </row>
    <row r="1097" spans="2:39" ht="14.85" customHeight="1" x14ac:dyDescent="0.15">
      <c r="B1097" s="192" t="s">
        <v>68</v>
      </c>
      <c r="C1097" s="198"/>
      <c r="D1097" s="195"/>
      <c r="F1097" s="18">
        <v>85</v>
      </c>
      <c r="G1097" s="18">
        <v>78</v>
      </c>
      <c r="H1097" s="18">
        <v>7</v>
      </c>
      <c r="I1097" s="106">
        <f t="shared" si="450"/>
        <v>7.296137339055794</v>
      </c>
      <c r="J1097" s="4">
        <f t="shared" si="449"/>
        <v>7.654563297350343</v>
      </c>
      <c r="K1097" s="4">
        <f t="shared" si="449"/>
        <v>4.7945205479452051</v>
      </c>
      <c r="L1097" s="80"/>
      <c r="M1097" s="80"/>
      <c r="N1097" s="80"/>
      <c r="O1097" s="80"/>
      <c r="P1097" s="80"/>
      <c r="Y1097" s="1"/>
      <c r="Z1097" s="1"/>
      <c r="AA1097" s="1"/>
      <c r="AB1097" s="1"/>
      <c r="AD1097" s="7"/>
      <c r="AE1097" s="7"/>
      <c r="AF1097" s="7"/>
      <c r="AG1097" s="7"/>
      <c r="AH1097" s="7"/>
      <c r="AJ1097" s="80"/>
      <c r="AK1097" s="80"/>
      <c r="AL1097" s="80"/>
      <c r="AM1097" s="80"/>
    </row>
    <row r="1098" spans="2:39" ht="14.85" customHeight="1" x14ac:dyDescent="0.15">
      <c r="B1098" s="192" t="s">
        <v>69</v>
      </c>
      <c r="C1098" s="198"/>
      <c r="D1098" s="195"/>
      <c r="F1098" s="18">
        <v>34</v>
      </c>
      <c r="G1098" s="18">
        <v>29</v>
      </c>
      <c r="H1098" s="18">
        <v>5</v>
      </c>
      <c r="I1098" s="106">
        <f t="shared" si="450"/>
        <v>2.9184549356223175</v>
      </c>
      <c r="J1098" s="4">
        <f t="shared" si="449"/>
        <v>2.845927379784102</v>
      </c>
      <c r="K1098" s="4">
        <f t="shared" si="449"/>
        <v>3.4246575342465753</v>
      </c>
      <c r="L1098" s="80"/>
      <c r="M1098" s="80"/>
      <c r="N1098" s="80"/>
      <c r="O1098" s="80"/>
      <c r="P1098" s="80"/>
      <c r="Y1098" s="1"/>
      <c r="Z1098" s="1"/>
      <c r="AA1098" s="1"/>
      <c r="AB1098" s="1"/>
      <c r="AD1098" s="7"/>
      <c r="AE1098" s="7"/>
      <c r="AF1098" s="7"/>
      <c r="AG1098" s="7"/>
      <c r="AH1098" s="7"/>
      <c r="AJ1098" s="80"/>
      <c r="AK1098" s="80"/>
      <c r="AL1098" s="80"/>
      <c r="AM1098" s="80"/>
    </row>
    <row r="1099" spans="2:39" ht="14.85" customHeight="1" x14ac:dyDescent="0.15">
      <c r="B1099" s="192" t="s">
        <v>77</v>
      </c>
      <c r="C1099" s="198"/>
      <c r="D1099" s="195"/>
      <c r="F1099" s="18">
        <v>51</v>
      </c>
      <c r="G1099" s="18">
        <v>47</v>
      </c>
      <c r="H1099" s="18">
        <v>4</v>
      </c>
      <c r="I1099" s="106">
        <f t="shared" si="450"/>
        <v>4.377682403433476</v>
      </c>
      <c r="J1099" s="4">
        <f t="shared" si="449"/>
        <v>4.6123650637880269</v>
      </c>
      <c r="K1099" s="4">
        <f t="shared" si="449"/>
        <v>2.7397260273972601</v>
      </c>
      <c r="L1099" s="80"/>
      <c r="M1099" s="80"/>
      <c r="N1099" s="80"/>
      <c r="O1099" s="80"/>
      <c r="P1099" s="80"/>
      <c r="Y1099" s="1"/>
      <c r="Z1099" s="1"/>
      <c r="AA1099" s="1"/>
      <c r="AB1099" s="1"/>
      <c r="AD1099" s="7"/>
      <c r="AE1099" s="7"/>
      <c r="AF1099" s="7"/>
      <c r="AG1099" s="7"/>
      <c r="AH1099" s="7"/>
      <c r="AJ1099" s="80"/>
      <c r="AK1099" s="80"/>
      <c r="AL1099" s="80"/>
      <c r="AM1099" s="80"/>
    </row>
    <row r="1100" spans="2:39" ht="14.85" customHeight="1" x14ac:dyDescent="0.15">
      <c r="B1100" s="196" t="s">
        <v>141</v>
      </c>
      <c r="C1100" s="258"/>
      <c r="D1100" s="88"/>
      <c r="E1100" s="36"/>
      <c r="F1100" s="19">
        <v>80</v>
      </c>
      <c r="G1100" s="19">
        <v>65</v>
      </c>
      <c r="H1100" s="19">
        <v>15</v>
      </c>
      <c r="I1100" s="110">
        <f t="shared" si="450"/>
        <v>6.866952789699571</v>
      </c>
      <c r="J1100" s="5">
        <f t="shared" si="449"/>
        <v>6.3788027477919531</v>
      </c>
      <c r="K1100" s="5">
        <f t="shared" si="449"/>
        <v>10.273972602739725</v>
      </c>
      <c r="L1100" s="23"/>
      <c r="M1100" s="23"/>
      <c r="N1100" s="23"/>
      <c r="O1100" s="23"/>
      <c r="P1100" s="23"/>
      <c r="Y1100" s="1"/>
      <c r="Z1100" s="1"/>
      <c r="AA1100" s="1"/>
      <c r="AB1100" s="1"/>
      <c r="AD1100" s="7"/>
      <c r="AE1100" s="7"/>
      <c r="AF1100" s="7"/>
      <c r="AG1100" s="7"/>
      <c r="AH1100" s="7"/>
      <c r="AJ1100" s="23"/>
      <c r="AK1100" s="23"/>
      <c r="AL1100" s="23"/>
      <c r="AM1100" s="23"/>
    </row>
    <row r="1101" spans="2:39" ht="14.85" customHeight="1" x14ac:dyDescent="0.15">
      <c r="B1101" s="38" t="s">
        <v>1</v>
      </c>
      <c r="C1101" s="78"/>
      <c r="D1101" s="78"/>
      <c r="E1101" s="28"/>
      <c r="F1101" s="39">
        <f>SUM(F1093:F1100)</f>
        <v>1165</v>
      </c>
      <c r="G1101" s="39">
        <f>SUM(G1093:G1100)</f>
        <v>1019</v>
      </c>
      <c r="H1101" s="39">
        <f>SUM(H1093:H1100)</f>
        <v>146</v>
      </c>
      <c r="I1101" s="107">
        <f>IF(SUM(I1093:I1100)&gt;100,"－",SUM(I1093:I1100))</f>
        <v>100</v>
      </c>
      <c r="J1101" s="6">
        <f>IF(SUM(J1093:J1100)&gt;100,"－",SUM(J1093:J1100))</f>
        <v>100</v>
      </c>
      <c r="K1101" s="6">
        <f>IF(SUM(K1093:K1100)&gt;100,"－",SUM(K1093:K1100))</f>
        <v>100</v>
      </c>
      <c r="L1101" s="23"/>
      <c r="M1101" s="23"/>
      <c r="N1101" s="23"/>
      <c r="O1101" s="23"/>
      <c r="P1101" s="23"/>
      <c r="Y1101" s="1"/>
      <c r="Z1101" s="1"/>
      <c r="AA1101" s="1"/>
      <c r="AB1101" s="1"/>
      <c r="AD1101" s="7"/>
      <c r="AE1101" s="7"/>
      <c r="AF1101" s="7"/>
      <c r="AG1101" s="7"/>
      <c r="AH1101" s="7"/>
      <c r="AJ1101" s="23"/>
      <c r="AK1101" s="23"/>
      <c r="AL1101" s="23"/>
      <c r="AM1101" s="23"/>
    </row>
    <row r="1102" spans="2:39" ht="14.85" customHeight="1" x14ac:dyDescent="0.15">
      <c r="B1102" s="38" t="s">
        <v>99</v>
      </c>
      <c r="C1102" s="78"/>
      <c r="D1102" s="78"/>
      <c r="E1102" s="29"/>
      <c r="F1102" s="41">
        <v>4.0836796757860778</v>
      </c>
      <c r="G1102" s="71">
        <v>4.1211370207893188</v>
      </c>
      <c r="H1102" s="71">
        <v>3.8108987053044259</v>
      </c>
      <c r="I1102" s="23"/>
      <c r="J1102" s="23"/>
      <c r="K1102" s="23"/>
      <c r="L1102" s="23"/>
      <c r="M1102" s="23"/>
      <c r="N1102" s="23"/>
      <c r="O1102" s="23"/>
      <c r="P1102" s="23"/>
      <c r="Y1102" s="1"/>
      <c r="Z1102" s="1"/>
      <c r="AA1102" s="1"/>
      <c r="AB1102" s="1"/>
      <c r="AD1102" s="7"/>
      <c r="AE1102" s="7"/>
      <c r="AF1102" s="7"/>
      <c r="AG1102" s="7"/>
      <c r="AH1102" s="7"/>
      <c r="AJ1102" s="23"/>
      <c r="AK1102" s="23"/>
      <c r="AL1102" s="23"/>
      <c r="AM1102" s="23"/>
    </row>
    <row r="1103" spans="2:39" ht="14.85" customHeight="1" x14ac:dyDescent="0.15">
      <c r="B1103" s="38" t="s">
        <v>100</v>
      </c>
      <c r="C1103" s="78"/>
      <c r="D1103" s="78"/>
      <c r="E1103" s="29"/>
      <c r="F1103" s="41">
        <v>25</v>
      </c>
      <c r="G1103" s="71">
        <v>25</v>
      </c>
      <c r="H1103" s="71">
        <v>16.25</v>
      </c>
      <c r="I1103" s="23"/>
      <c r="J1103" s="23"/>
      <c r="K1103" s="23"/>
      <c r="L1103" s="23"/>
      <c r="M1103" s="23"/>
      <c r="N1103" s="23"/>
      <c r="O1103" s="23"/>
      <c r="P1103" s="23"/>
      <c r="Y1103" s="1"/>
      <c r="Z1103" s="1"/>
      <c r="AA1103" s="1"/>
      <c r="AB1103" s="1"/>
      <c r="AD1103" s="7"/>
      <c r="AE1103" s="7"/>
      <c r="AF1103" s="7"/>
      <c r="AG1103" s="7"/>
      <c r="AH1103" s="7"/>
      <c r="AJ1103" s="23"/>
      <c r="AK1103" s="23"/>
      <c r="AL1103" s="23"/>
      <c r="AM1103" s="23"/>
    </row>
    <row r="1104" spans="2:39" ht="14.85" customHeight="1" x14ac:dyDescent="0.15">
      <c r="B1104" s="62"/>
      <c r="C1104" s="62"/>
      <c r="D1104" s="45"/>
      <c r="E1104" s="45"/>
      <c r="F1104" s="45"/>
      <c r="G1104" s="45"/>
      <c r="H1104" s="91"/>
      <c r="I1104" s="46"/>
      <c r="Y1104" s="1"/>
      <c r="Z1104" s="1"/>
      <c r="AA1104" s="1"/>
      <c r="AB1104" s="1"/>
      <c r="AD1104" s="7"/>
      <c r="AE1104" s="7"/>
      <c r="AF1104" s="7"/>
      <c r="AG1104" s="7"/>
      <c r="AH1104" s="7"/>
    </row>
    <row r="1105" spans="1:39" ht="15" customHeight="1" x14ac:dyDescent="0.15">
      <c r="A1105" s="1" t="s">
        <v>687</v>
      </c>
      <c r="B1105" s="22"/>
      <c r="C1105" s="22"/>
      <c r="H1105" s="7"/>
      <c r="I1105" s="7"/>
      <c r="Y1105" s="1"/>
      <c r="Z1105" s="1"/>
      <c r="AA1105" s="1"/>
      <c r="AB1105" s="1"/>
      <c r="AD1105" s="7"/>
      <c r="AE1105" s="7"/>
      <c r="AF1105" s="7"/>
      <c r="AG1105" s="7"/>
      <c r="AH1105" s="7"/>
    </row>
    <row r="1106" spans="1:39" ht="13.7" customHeight="1" x14ac:dyDescent="0.15">
      <c r="B1106" s="64"/>
      <c r="C1106" s="33"/>
      <c r="D1106" s="33"/>
      <c r="E1106" s="33"/>
      <c r="F1106" s="79"/>
      <c r="G1106" s="83" t="s">
        <v>2</v>
      </c>
      <c r="H1106" s="86"/>
      <c r="I1106" s="103"/>
      <c r="J1106" s="83" t="s">
        <v>3</v>
      </c>
      <c r="K1106" s="84"/>
      <c r="Y1106" s="1"/>
      <c r="Z1106" s="1"/>
      <c r="AA1106" s="1"/>
      <c r="AB1106" s="1"/>
      <c r="AD1106" s="7"/>
      <c r="AE1106" s="7"/>
      <c r="AF1106" s="7"/>
      <c r="AG1106" s="7"/>
      <c r="AH1106" s="7"/>
    </row>
    <row r="1107" spans="1:39" ht="21" x14ac:dyDescent="0.15">
      <c r="B1107" s="77"/>
      <c r="F1107" s="94" t="s">
        <v>4</v>
      </c>
      <c r="G1107" s="94" t="s">
        <v>183</v>
      </c>
      <c r="H1107" s="94" t="s">
        <v>185</v>
      </c>
      <c r="I1107" s="102" t="s">
        <v>4</v>
      </c>
      <c r="J1107" s="94" t="s">
        <v>183</v>
      </c>
      <c r="K1107" s="94" t="s">
        <v>185</v>
      </c>
      <c r="Y1107" s="1"/>
      <c r="Z1107" s="1"/>
      <c r="AA1107" s="1"/>
      <c r="AB1107" s="1"/>
      <c r="AD1107" s="7"/>
      <c r="AE1107" s="7"/>
      <c r="AF1107" s="7"/>
      <c r="AG1107" s="7"/>
      <c r="AH1107" s="7"/>
    </row>
    <row r="1108" spans="1:39" ht="12" customHeight="1" x14ac:dyDescent="0.15">
      <c r="B1108" s="35"/>
      <c r="C1108" s="88"/>
      <c r="D1108" s="88"/>
      <c r="E1108" s="36"/>
      <c r="F1108" s="37"/>
      <c r="G1108" s="37"/>
      <c r="H1108" s="37"/>
      <c r="I1108" s="104">
        <f>F$869</f>
        <v>1165</v>
      </c>
      <c r="J1108" s="2">
        <f>G$869</f>
        <v>1019</v>
      </c>
      <c r="K1108" s="2">
        <f>H$869</f>
        <v>146</v>
      </c>
      <c r="L1108" s="89"/>
      <c r="M1108" s="89"/>
      <c r="N1108" s="89"/>
      <c r="O1108" s="89"/>
      <c r="P1108" s="89"/>
      <c r="Y1108" s="1"/>
      <c r="Z1108" s="1"/>
      <c r="AA1108" s="1"/>
      <c r="AB1108" s="1"/>
      <c r="AD1108" s="7"/>
      <c r="AE1108" s="7"/>
      <c r="AF1108" s="7"/>
      <c r="AG1108" s="7"/>
      <c r="AH1108" s="7"/>
      <c r="AJ1108" s="89"/>
      <c r="AK1108" s="89"/>
      <c r="AL1108" s="89"/>
      <c r="AM1108" s="89"/>
    </row>
    <row r="1109" spans="1:39" ht="15" customHeight="1" x14ac:dyDescent="0.15">
      <c r="B1109" s="34" t="s">
        <v>535</v>
      </c>
      <c r="C1109" s="195"/>
      <c r="D1109" s="195"/>
      <c r="F1109" s="18">
        <v>119</v>
      </c>
      <c r="G1109" s="18">
        <v>100</v>
      </c>
      <c r="H1109" s="18">
        <v>19</v>
      </c>
      <c r="I1109" s="106">
        <f t="shared" ref="I1109:K1116" si="451">F1109/I$1108*100</f>
        <v>10.214592274678111</v>
      </c>
      <c r="J1109" s="4">
        <f t="shared" si="451"/>
        <v>9.8135426889106974</v>
      </c>
      <c r="K1109" s="4">
        <f t="shared" si="451"/>
        <v>13.013698630136986</v>
      </c>
      <c r="L1109" s="80"/>
      <c r="M1109" s="80"/>
      <c r="N1109" s="80"/>
      <c r="O1109" s="80"/>
      <c r="P1109" s="80"/>
      <c r="Y1109" s="1"/>
      <c r="Z1109" s="1"/>
      <c r="AA1109" s="1"/>
      <c r="AB1109" s="1"/>
      <c r="AD1109" s="7"/>
      <c r="AE1109" s="7"/>
      <c r="AF1109" s="7"/>
      <c r="AG1109" s="7"/>
      <c r="AH1109" s="7"/>
      <c r="AJ1109" s="80"/>
      <c r="AK1109" s="80"/>
      <c r="AL1109" s="80"/>
      <c r="AM1109" s="80"/>
    </row>
    <row r="1110" spans="1:39" ht="15" customHeight="1" x14ac:dyDescent="0.15">
      <c r="B1110" s="34" t="s">
        <v>550</v>
      </c>
      <c r="C1110" s="195"/>
      <c r="D1110" s="195"/>
      <c r="F1110" s="18">
        <v>332</v>
      </c>
      <c r="G1110" s="18">
        <v>294</v>
      </c>
      <c r="H1110" s="18">
        <v>38</v>
      </c>
      <c r="I1110" s="106">
        <f t="shared" si="451"/>
        <v>28.497854077253219</v>
      </c>
      <c r="J1110" s="4">
        <f t="shared" si="451"/>
        <v>28.85181550539745</v>
      </c>
      <c r="K1110" s="4">
        <f t="shared" si="451"/>
        <v>26.027397260273972</v>
      </c>
      <c r="L1110" s="80"/>
      <c r="M1110" s="80"/>
      <c r="N1110" s="80"/>
      <c r="O1110" s="80"/>
      <c r="P1110" s="80"/>
      <c r="Y1110" s="1"/>
      <c r="Z1110" s="1"/>
      <c r="AA1110" s="1"/>
      <c r="AB1110" s="1"/>
      <c r="AD1110" s="7"/>
      <c r="AE1110" s="7"/>
      <c r="AF1110" s="7"/>
      <c r="AG1110" s="7"/>
      <c r="AH1110" s="7"/>
      <c r="AJ1110" s="80"/>
      <c r="AK1110" s="80"/>
      <c r="AL1110" s="80"/>
      <c r="AM1110" s="80"/>
    </row>
    <row r="1111" spans="1:39" ht="15" customHeight="1" x14ac:dyDescent="0.15">
      <c r="B1111" s="34" t="s">
        <v>551</v>
      </c>
      <c r="C1111" s="195"/>
      <c r="D1111" s="195"/>
      <c r="F1111" s="18">
        <v>225</v>
      </c>
      <c r="G1111" s="18">
        <v>202</v>
      </c>
      <c r="H1111" s="18">
        <v>23</v>
      </c>
      <c r="I1111" s="106">
        <f t="shared" si="451"/>
        <v>19.313304721030043</v>
      </c>
      <c r="J1111" s="4">
        <f t="shared" si="451"/>
        <v>19.823356231599607</v>
      </c>
      <c r="K1111" s="4">
        <f t="shared" si="451"/>
        <v>15.753424657534246</v>
      </c>
      <c r="L1111" s="80"/>
      <c r="M1111" s="80"/>
      <c r="N1111" s="80"/>
      <c r="O1111" s="80"/>
      <c r="P1111" s="80"/>
      <c r="Y1111" s="1"/>
      <c r="Z1111" s="1"/>
      <c r="AA1111" s="1"/>
      <c r="AB1111" s="1"/>
      <c r="AD1111" s="7"/>
      <c r="AE1111" s="7"/>
      <c r="AF1111" s="7"/>
      <c r="AG1111" s="7"/>
      <c r="AH1111" s="7"/>
      <c r="AJ1111" s="80"/>
      <c r="AK1111" s="80"/>
      <c r="AL1111" s="80"/>
      <c r="AM1111" s="80"/>
    </row>
    <row r="1112" spans="1:39" ht="15" customHeight="1" x14ac:dyDescent="0.15">
      <c r="B1112" s="34" t="s">
        <v>67</v>
      </c>
      <c r="C1112" s="195"/>
      <c r="D1112" s="195"/>
      <c r="F1112" s="18">
        <v>160</v>
      </c>
      <c r="G1112" s="18">
        <v>141</v>
      </c>
      <c r="H1112" s="18">
        <v>19</v>
      </c>
      <c r="I1112" s="106">
        <f t="shared" si="451"/>
        <v>13.733905579399142</v>
      </c>
      <c r="J1112" s="4">
        <f t="shared" si="451"/>
        <v>13.837095191364082</v>
      </c>
      <c r="K1112" s="4">
        <f t="shared" si="451"/>
        <v>13.013698630136986</v>
      </c>
      <c r="L1112" s="80"/>
      <c r="M1112" s="80"/>
      <c r="N1112" s="80"/>
      <c r="O1112" s="80"/>
      <c r="P1112" s="80"/>
      <c r="Y1112" s="1"/>
      <c r="Z1112" s="1"/>
      <c r="AA1112" s="1"/>
      <c r="AB1112" s="1"/>
      <c r="AD1112" s="7"/>
      <c r="AE1112" s="7"/>
      <c r="AF1112" s="7"/>
      <c r="AG1112" s="7"/>
      <c r="AH1112" s="7"/>
      <c r="AJ1112" s="80"/>
      <c r="AK1112" s="80"/>
      <c r="AL1112" s="80"/>
      <c r="AM1112" s="80"/>
    </row>
    <row r="1113" spans="1:39" ht="15" customHeight="1" x14ac:dyDescent="0.15">
      <c r="B1113" s="34" t="s">
        <v>68</v>
      </c>
      <c r="C1113" s="195"/>
      <c r="D1113" s="195"/>
      <c r="F1113" s="18">
        <v>68</v>
      </c>
      <c r="G1113" s="18">
        <v>64</v>
      </c>
      <c r="H1113" s="18">
        <v>4</v>
      </c>
      <c r="I1113" s="106">
        <f t="shared" si="451"/>
        <v>5.836909871244635</v>
      </c>
      <c r="J1113" s="4">
        <f t="shared" si="451"/>
        <v>6.2806673209028459</v>
      </c>
      <c r="K1113" s="4">
        <f t="shared" si="451"/>
        <v>2.7397260273972601</v>
      </c>
      <c r="L1113" s="80"/>
      <c r="M1113" s="80"/>
      <c r="N1113" s="80"/>
      <c r="O1113" s="80"/>
      <c r="P1113" s="80"/>
      <c r="Y1113" s="1"/>
      <c r="Z1113" s="1"/>
      <c r="AA1113" s="1"/>
      <c r="AB1113" s="1"/>
      <c r="AD1113" s="7"/>
      <c r="AE1113" s="7"/>
      <c r="AF1113" s="7"/>
      <c r="AG1113" s="7"/>
      <c r="AH1113" s="7"/>
      <c r="AJ1113" s="80"/>
      <c r="AK1113" s="80"/>
      <c r="AL1113" s="80"/>
      <c r="AM1113" s="80"/>
    </row>
    <row r="1114" spans="1:39" ht="15" customHeight="1" x14ac:dyDescent="0.15">
      <c r="B1114" s="34" t="s">
        <v>69</v>
      </c>
      <c r="C1114" s="195"/>
      <c r="D1114" s="195"/>
      <c r="F1114" s="18">
        <v>15</v>
      </c>
      <c r="G1114" s="18">
        <v>13</v>
      </c>
      <c r="H1114" s="18">
        <v>2</v>
      </c>
      <c r="I1114" s="106">
        <f t="shared" si="451"/>
        <v>1.2875536480686696</v>
      </c>
      <c r="J1114" s="4">
        <f t="shared" si="451"/>
        <v>1.2757605495583906</v>
      </c>
      <c r="K1114" s="4">
        <f t="shared" si="451"/>
        <v>1.3698630136986301</v>
      </c>
      <c r="L1114" s="80"/>
      <c r="M1114" s="80"/>
      <c r="N1114" s="80"/>
      <c r="O1114" s="80"/>
      <c r="P1114" s="80"/>
      <c r="Y1114" s="1"/>
      <c r="Z1114" s="1"/>
      <c r="AA1114" s="1"/>
      <c r="AB1114" s="1"/>
      <c r="AD1114" s="7"/>
      <c r="AE1114" s="7"/>
      <c r="AF1114" s="7"/>
      <c r="AG1114" s="7"/>
      <c r="AH1114" s="7"/>
      <c r="AJ1114" s="80"/>
      <c r="AK1114" s="80"/>
      <c r="AL1114" s="80"/>
      <c r="AM1114" s="80"/>
    </row>
    <row r="1115" spans="1:39" ht="15" customHeight="1" x14ac:dyDescent="0.15">
      <c r="B1115" s="34" t="s">
        <v>77</v>
      </c>
      <c r="C1115" s="195"/>
      <c r="D1115" s="195"/>
      <c r="F1115" s="18">
        <v>17</v>
      </c>
      <c r="G1115" s="18">
        <v>16</v>
      </c>
      <c r="H1115" s="18">
        <v>1</v>
      </c>
      <c r="I1115" s="106">
        <f t="shared" si="451"/>
        <v>1.4592274678111588</v>
      </c>
      <c r="J1115" s="4">
        <f t="shared" si="451"/>
        <v>1.5701668302257115</v>
      </c>
      <c r="K1115" s="4">
        <f t="shared" si="451"/>
        <v>0.68493150684931503</v>
      </c>
      <c r="L1115" s="80"/>
      <c r="M1115" s="80"/>
      <c r="N1115" s="80"/>
      <c r="O1115" s="80"/>
      <c r="P1115" s="80"/>
      <c r="Y1115" s="1"/>
      <c r="Z1115" s="1"/>
      <c r="AA1115" s="1"/>
      <c r="AB1115" s="1"/>
      <c r="AD1115" s="7"/>
      <c r="AE1115" s="7"/>
      <c r="AF1115" s="7"/>
      <c r="AG1115" s="7"/>
      <c r="AH1115" s="7"/>
      <c r="AJ1115" s="80"/>
      <c r="AK1115" s="80"/>
      <c r="AL1115" s="80"/>
      <c r="AM1115" s="80"/>
    </row>
    <row r="1116" spans="1:39" ht="15" customHeight="1" x14ac:dyDescent="0.15">
      <c r="B1116" s="35" t="s">
        <v>141</v>
      </c>
      <c r="C1116" s="88"/>
      <c r="D1116" s="88"/>
      <c r="E1116" s="36"/>
      <c r="F1116" s="19">
        <v>229</v>
      </c>
      <c r="G1116" s="19">
        <v>189</v>
      </c>
      <c r="H1116" s="19">
        <v>40</v>
      </c>
      <c r="I1116" s="110">
        <f t="shared" si="451"/>
        <v>19.656652360515022</v>
      </c>
      <c r="J1116" s="5">
        <f t="shared" si="451"/>
        <v>18.547595682041219</v>
      </c>
      <c r="K1116" s="5">
        <f t="shared" si="451"/>
        <v>27.397260273972602</v>
      </c>
      <c r="L1116" s="23"/>
      <c r="M1116" s="23"/>
      <c r="N1116" s="23"/>
      <c r="O1116" s="23"/>
      <c r="P1116" s="23"/>
      <c r="Y1116" s="1"/>
      <c r="Z1116" s="1"/>
      <c r="AA1116" s="1"/>
      <c r="AB1116" s="1"/>
      <c r="AD1116" s="7"/>
      <c r="AE1116" s="7"/>
      <c r="AF1116" s="7"/>
      <c r="AG1116" s="7"/>
      <c r="AH1116" s="7"/>
      <c r="AJ1116" s="23"/>
      <c r="AK1116" s="23"/>
      <c r="AL1116" s="23"/>
      <c r="AM1116" s="23"/>
    </row>
    <row r="1117" spans="1:39" ht="15" customHeight="1" x14ac:dyDescent="0.15">
      <c r="B1117" s="38" t="s">
        <v>1</v>
      </c>
      <c r="C1117" s="78"/>
      <c r="D1117" s="78"/>
      <c r="E1117" s="28"/>
      <c r="F1117" s="39">
        <f>SUM(F1109:F1116)</f>
        <v>1165</v>
      </c>
      <c r="G1117" s="39">
        <f>SUM(G1109:G1116)</f>
        <v>1019</v>
      </c>
      <c r="H1117" s="39">
        <f>SUM(H1109:H1116)</f>
        <v>146</v>
      </c>
      <c r="I1117" s="107">
        <f>IF(SUM(I1109:I1116)&gt;100,"－",SUM(I1109:I1116))</f>
        <v>100</v>
      </c>
      <c r="J1117" s="6">
        <f>IF(SUM(J1109:J1116)&gt;100,"－",SUM(J1109:J1116))</f>
        <v>100.00000000000001</v>
      </c>
      <c r="K1117" s="6">
        <f>IF(SUM(K1109:K1116)&gt;100,"－",SUM(K1109:K1116))</f>
        <v>100</v>
      </c>
      <c r="L1117" s="23"/>
      <c r="M1117" s="23"/>
      <c r="N1117" s="23"/>
      <c r="O1117" s="23"/>
      <c r="P1117" s="23"/>
      <c r="Y1117" s="1"/>
      <c r="Z1117" s="1"/>
      <c r="AA1117" s="1"/>
      <c r="AB1117" s="1"/>
      <c r="AD1117" s="7"/>
      <c r="AE1117" s="7"/>
      <c r="AF1117" s="7"/>
      <c r="AG1117" s="7"/>
      <c r="AH1117" s="7"/>
      <c r="AJ1117" s="23"/>
      <c r="AK1117" s="23"/>
      <c r="AL1117" s="23"/>
      <c r="AM1117" s="23"/>
    </row>
    <row r="1118" spans="1:39" ht="15" customHeight="1" x14ac:dyDescent="0.15">
      <c r="B1118" s="38" t="s">
        <v>99</v>
      </c>
      <c r="C1118" s="78"/>
      <c r="D1118" s="78"/>
      <c r="E1118" s="29"/>
      <c r="F1118" s="41">
        <v>3.4737344407136095</v>
      </c>
      <c r="G1118" s="71">
        <v>3.5019151845477148</v>
      </c>
      <c r="H1118" s="71">
        <v>3.2530738993710706</v>
      </c>
      <c r="I1118" s="23"/>
      <c r="J1118" s="23"/>
      <c r="K1118" s="23"/>
      <c r="L1118" s="23"/>
      <c r="M1118" s="23"/>
      <c r="N1118" s="23"/>
      <c r="O1118" s="23"/>
      <c r="P1118" s="23"/>
      <c r="Y1118" s="1"/>
      <c r="Z1118" s="1"/>
      <c r="AA1118" s="1"/>
      <c r="AB1118" s="1"/>
      <c r="AD1118" s="7"/>
      <c r="AE1118" s="7"/>
      <c r="AF1118" s="7"/>
      <c r="AG1118" s="7"/>
      <c r="AH1118" s="7"/>
      <c r="AJ1118" s="23"/>
      <c r="AK1118" s="23"/>
      <c r="AL1118" s="23"/>
      <c r="AM1118" s="23"/>
    </row>
    <row r="1119" spans="1:39" ht="15" customHeight="1" x14ac:dyDescent="0.15">
      <c r="B1119" s="38" t="s">
        <v>100</v>
      </c>
      <c r="C1119" s="78"/>
      <c r="D1119" s="78"/>
      <c r="E1119" s="29"/>
      <c r="F1119" s="41">
        <v>17.100000000000001</v>
      </c>
      <c r="G1119" s="71">
        <v>17.100000000000001</v>
      </c>
      <c r="H1119" s="71">
        <v>13</v>
      </c>
      <c r="I1119" s="23"/>
      <c r="J1119" s="23"/>
      <c r="K1119" s="23"/>
      <c r="L1119" s="23"/>
      <c r="M1119" s="23"/>
      <c r="N1119" s="23"/>
      <c r="O1119" s="23"/>
      <c r="P1119" s="23"/>
      <c r="Y1119" s="1"/>
      <c r="Z1119" s="1"/>
      <c r="AA1119" s="1"/>
      <c r="AB1119" s="1"/>
      <c r="AD1119" s="7"/>
      <c r="AE1119" s="7"/>
      <c r="AF1119" s="7"/>
      <c r="AG1119" s="7"/>
      <c r="AH1119" s="7"/>
      <c r="AJ1119" s="23"/>
      <c r="AK1119" s="23"/>
      <c r="AL1119" s="23"/>
      <c r="AM1119" s="23"/>
    </row>
    <row r="1120" spans="1:39" ht="15" customHeight="1" x14ac:dyDescent="0.15">
      <c r="B1120" s="85" t="s">
        <v>134</v>
      </c>
      <c r="C1120" s="85"/>
      <c r="H1120" s="7"/>
      <c r="J1120" s="7"/>
      <c r="M1120" s="31"/>
      <c r="P1120" s="31"/>
      <c r="Y1120" s="1"/>
      <c r="Z1120" s="1"/>
      <c r="AA1120" s="1"/>
      <c r="AB1120" s="1"/>
      <c r="AD1120" s="7"/>
      <c r="AE1120" s="7"/>
      <c r="AF1120" s="7"/>
      <c r="AG1120" s="7"/>
      <c r="AH1120" s="7"/>
      <c r="AJ1120" s="31"/>
      <c r="AM1120" s="31"/>
    </row>
    <row r="1121" spans="1:39" ht="13.7" customHeight="1" x14ac:dyDescent="0.15">
      <c r="B1121" s="64"/>
      <c r="C1121" s="33"/>
      <c r="D1121" s="33"/>
      <c r="E1121" s="33"/>
      <c r="F1121" s="79"/>
      <c r="G1121" s="83" t="s">
        <v>2</v>
      </c>
      <c r="H1121" s="86"/>
      <c r="I1121" s="103"/>
      <c r="J1121" s="83" t="s">
        <v>3</v>
      </c>
      <c r="K1121" s="84"/>
      <c r="Y1121" s="1"/>
      <c r="Z1121" s="1"/>
      <c r="AA1121" s="1"/>
      <c r="AB1121" s="1"/>
      <c r="AD1121" s="7"/>
      <c r="AE1121" s="7"/>
      <c r="AF1121" s="7"/>
      <c r="AG1121" s="7"/>
      <c r="AH1121" s="7"/>
    </row>
    <row r="1122" spans="1:39" ht="21" x14ac:dyDescent="0.15">
      <c r="B1122" s="77"/>
      <c r="F1122" s="94" t="s">
        <v>4</v>
      </c>
      <c r="G1122" s="94" t="s">
        <v>183</v>
      </c>
      <c r="H1122" s="94" t="s">
        <v>185</v>
      </c>
      <c r="I1122" s="102" t="s">
        <v>4</v>
      </c>
      <c r="J1122" s="94" t="s">
        <v>183</v>
      </c>
      <c r="K1122" s="94" t="s">
        <v>185</v>
      </c>
      <c r="Y1122" s="1"/>
      <c r="Z1122" s="1"/>
      <c r="AA1122" s="1"/>
      <c r="AB1122" s="1"/>
      <c r="AD1122" s="7"/>
      <c r="AE1122" s="7"/>
      <c r="AF1122" s="7"/>
      <c r="AG1122" s="7"/>
      <c r="AH1122" s="7"/>
    </row>
    <row r="1123" spans="1:39" ht="12" customHeight="1" x14ac:dyDescent="0.15">
      <c r="B1123" s="35"/>
      <c r="C1123" s="88"/>
      <c r="D1123" s="88"/>
      <c r="E1123" s="36"/>
      <c r="F1123" s="37"/>
      <c r="G1123" s="37"/>
      <c r="H1123" s="37"/>
      <c r="I1123" s="104">
        <f>F$869</f>
        <v>1165</v>
      </c>
      <c r="J1123" s="2">
        <f>G$869</f>
        <v>1019</v>
      </c>
      <c r="K1123" s="2">
        <f>H$869</f>
        <v>146</v>
      </c>
      <c r="L1123" s="89"/>
      <c r="M1123" s="89"/>
      <c r="N1123" s="89"/>
      <c r="O1123" s="89"/>
      <c r="P1123" s="89"/>
      <c r="Y1123" s="1"/>
      <c r="Z1123" s="1"/>
      <c r="AA1123" s="1"/>
      <c r="AB1123" s="1"/>
      <c r="AD1123" s="7"/>
      <c r="AE1123" s="7"/>
      <c r="AF1123" s="7"/>
      <c r="AG1123" s="7"/>
      <c r="AH1123" s="7"/>
      <c r="AJ1123" s="89"/>
      <c r="AK1123" s="89"/>
      <c r="AL1123" s="89"/>
      <c r="AM1123" s="89"/>
    </row>
    <row r="1124" spans="1:39" ht="15" customHeight="1" x14ac:dyDescent="0.15">
      <c r="B1124" s="34" t="s">
        <v>535</v>
      </c>
      <c r="C1124" s="195"/>
      <c r="D1124" s="195"/>
      <c r="F1124" s="18">
        <v>145</v>
      </c>
      <c r="G1124" s="18">
        <v>122</v>
      </c>
      <c r="H1124" s="18">
        <v>23</v>
      </c>
      <c r="I1124" s="106">
        <f t="shared" ref="I1124:K1131" si="452">F1124/I$1123*100</f>
        <v>12.446351931330472</v>
      </c>
      <c r="J1124" s="4">
        <f t="shared" si="452"/>
        <v>11.97252208047105</v>
      </c>
      <c r="K1124" s="4">
        <f t="shared" si="452"/>
        <v>15.753424657534246</v>
      </c>
      <c r="L1124" s="80"/>
      <c r="M1124" s="80"/>
      <c r="N1124" s="80"/>
      <c r="O1124" s="80"/>
      <c r="P1124" s="80"/>
      <c r="Y1124" s="1"/>
      <c r="Z1124" s="1"/>
      <c r="AA1124" s="1"/>
      <c r="AB1124" s="1"/>
      <c r="AD1124" s="7"/>
      <c r="AE1124" s="7"/>
      <c r="AF1124" s="7"/>
      <c r="AG1124" s="7"/>
      <c r="AH1124" s="7"/>
      <c r="AJ1124" s="80"/>
      <c r="AK1124" s="80"/>
      <c r="AL1124" s="80"/>
      <c r="AM1124" s="80"/>
    </row>
    <row r="1125" spans="1:39" ht="15" customHeight="1" x14ac:dyDescent="0.15">
      <c r="B1125" s="34" t="s">
        <v>550</v>
      </c>
      <c r="C1125" s="195"/>
      <c r="D1125" s="195"/>
      <c r="F1125" s="18">
        <v>403</v>
      </c>
      <c r="G1125" s="18">
        <v>360</v>
      </c>
      <c r="H1125" s="18">
        <v>43</v>
      </c>
      <c r="I1125" s="106">
        <f t="shared" si="452"/>
        <v>34.592274678111593</v>
      </c>
      <c r="J1125" s="4">
        <f t="shared" si="452"/>
        <v>35.328753680078506</v>
      </c>
      <c r="K1125" s="4">
        <f t="shared" si="452"/>
        <v>29.452054794520549</v>
      </c>
      <c r="L1125" s="80"/>
      <c r="M1125" s="80"/>
      <c r="N1125" s="80"/>
      <c r="O1125" s="80"/>
      <c r="P1125" s="80"/>
      <c r="Y1125" s="1"/>
      <c r="Z1125" s="1"/>
      <c r="AA1125" s="1"/>
      <c r="AB1125" s="1"/>
      <c r="AD1125" s="7"/>
      <c r="AE1125" s="7"/>
      <c r="AF1125" s="7"/>
      <c r="AG1125" s="7"/>
      <c r="AH1125" s="7"/>
      <c r="AJ1125" s="80"/>
      <c r="AK1125" s="80"/>
      <c r="AL1125" s="80"/>
      <c r="AM1125" s="80"/>
    </row>
    <row r="1126" spans="1:39" ht="15" customHeight="1" x14ac:dyDescent="0.15">
      <c r="B1126" s="34" t="s">
        <v>551</v>
      </c>
      <c r="C1126" s="195"/>
      <c r="D1126" s="195"/>
      <c r="F1126" s="18">
        <v>188</v>
      </c>
      <c r="G1126" s="18">
        <v>172</v>
      </c>
      <c r="H1126" s="18">
        <v>16</v>
      </c>
      <c r="I1126" s="106">
        <f t="shared" si="452"/>
        <v>16.137339055793991</v>
      </c>
      <c r="J1126" s="4">
        <f t="shared" si="452"/>
        <v>16.879293424926399</v>
      </c>
      <c r="K1126" s="4">
        <f t="shared" si="452"/>
        <v>10.95890410958904</v>
      </c>
      <c r="L1126" s="80"/>
      <c r="M1126" s="80"/>
      <c r="N1126" s="80"/>
      <c r="O1126" s="80"/>
      <c r="P1126" s="80"/>
      <c r="Y1126" s="1"/>
      <c r="Z1126" s="1"/>
      <c r="AA1126" s="1"/>
      <c r="AB1126" s="1"/>
      <c r="AD1126" s="7"/>
      <c r="AE1126" s="7"/>
      <c r="AF1126" s="7"/>
      <c r="AG1126" s="7"/>
      <c r="AH1126" s="7"/>
      <c r="AJ1126" s="80"/>
      <c r="AK1126" s="80"/>
      <c r="AL1126" s="80"/>
      <c r="AM1126" s="80"/>
    </row>
    <row r="1127" spans="1:39" ht="15" customHeight="1" x14ac:dyDescent="0.15">
      <c r="B1127" s="34" t="s">
        <v>67</v>
      </c>
      <c r="C1127" s="195"/>
      <c r="D1127" s="195"/>
      <c r="F1127" s="18">
        <v>143</v>
      </c>
      <c r="G1127" s="18">
        <v>126</v>
      </c>
      <c r="H1127" s="18">
        <v>17</v>
      </c>
      <c r="I1127" s="106">
        <f t="shared" si="452"/>
        <v>12.274678111587983</v>
      </c>
      <c r="J1127" s="4">
        <f t="shared" si="452"/>
        <v>12.365063788027477</v>
      </c>
      <c r="K1127" s="4">
        <f t="shared" si="452"/>
        <v>11.643835616438356</v>
      </c>
      <c r="L1127" s="80"/>
      <c r="M1127" s="80"/>
      <c r="N1127" s="80"/>
      <c r="O1127" s="80"/>
      <c r="P1127" s="80"/>
      <c r="Y1127" s="1"/>
      <c r="Z1127" s="1"/>
      <c r="AA1127" s="1"/>
      <c r="AB1127" s="1"/>
      <c r="AD1127" s="7"/>
      <c r="AE1127" s="7"/>
      <c r="AF1127" s="7"/>
      <c r="AG1127" s="7"/>
      <c r="AH1127" s="7"/>
      <c r="AJ1127" s="80"/>
      <c r="AK1127" s="80"/>
      <c r="AL1127" s="80"/>
      <c r="AM1127" s="80"/>
    </row>
    <row r="1128" spans="1:39" ht="15" customHeight="1" x14ac:dyDescent="0.15">
      <c r="B1128" s="34" t="s">
        <v>68</v>
      </c>
      <c r="C1128" s="195"/>
      <c r="D1128" s="195"/>
      <c r="F1128" s="18">
        <v>37</v>
      </c>
      <c r="G1128" s="18">
        <v>34</v>
      </c>
      <c r="H1128" s="18">
        <v>3</v>
      </c>
      <c r="I1128" s="106">
        <f t="shared" si="452"/>
        <v>3.1759656652360517</v>
      </c>
      <c r="J1128" s="4">
        <f t="shared" si="452"/>
        <v>3.3366045142296366</v>
      </c>
      <c r="K1128" s="4">
        <f t="shared" si="452"/>
        <v>2.054794520547945</v>
      </c>
      <c r="L1128" s="80"/>
      <c r="M1128" s="80"/>
      <c r="N1128" s="80"/>
      <c r="O1128" s="80"/>
      <c r="P1128" s="80"/>
      <c r="Y1128" s="1"/>
      <c r="Z1128" s="1"/>
      <c r="AA1128" s="1"/>
      <c r="AB1128" s="1"/>
      <c r="AD1128" s="7"/>
      <c r="AE1128" s="7"/>
      <c r="AF1128" s="7"/>
      <c r="AG1128" s="7"/>
      <c r="AH1128" s="7"/>
      <c r="AJ1128" s="80"/>
      <c r="AK1128" s="80"/>
      <c r="AL1128" s="80"/>
      <c r="AM1128" s="80"/>
    </row>
    <row r="1129" spans="1:39" ht="15" customHeight="1" x14ac:dyDescent="0.15">
      <c r="B1129" s="34" t="s">
        <v>69</v>
      </c>
      <c r="C1129" s="195"/>
      <c r="D1129" s="195"/>
      <c r="F1129" s="18">
        <v>9</v>
      </c>
      <c r="G1129" s="18">
        <v>8</v>
      </c>
      <c r="H1129" s="18">
        <v>1</v>
      </c>
      <c r="I1129" s="106">
        <f t="shared" si="452"/>
        <v>0.77253218884120167</v>
      </c>
      <c r="J1129" s="4">
        <f t="shared" si="452"/>
        <v>0.78508341511285573</v>
      </c>
      <c r="K1129" s="4">
        <f t="shared" si="452"/>
        <v>0.68493150684931503</v>
      </c>
      <c r="L1129" s="80"/>
      <c r="M1129" s="80"/>
      <c r="N1129" s="80"/>
      <c r="O1129" s="80"/>
      <c r="P1129" s="80"/>
      <c r="Y1129" s="1"/>
      <c r="Z1129" s="1"/>
      <c r="AA1129" s="1"/>
      <c r="AB1129" s="1"/>
      <c r="AD1129" s="7"/>
      <c r="AE1129" s="7"/>
      <c r="AF1129" s="7"/>
      <c r="AG1129" s="7"/>
      <c r="AH1129" s="7"/>
      <c r="AJ1129" s="80"/>
      <c r="AK1129" s="80"/>
      <c r="AL1129" s="80"/>
      <c r="AM1129" s="80"/>
    </row>
    <row r="1130" spans="1:39" ht="15" customHeight="1" x14ac:dyDescent="0.15">
      <c r="B1130" s="34" t="s">
        <v>77</v>
      </c>
      <c r="C1130" s="195"/>
      <c r="D1130" s="195"/>
      <c r="F1130" s="18">
        <v>6</v>
      </c>
      <c r="G1130" s="18">
        <v>5</v>
      </c>
      <c r="H1130" s="18">
        <v>1</v>
      </c>
      <c r="I1130" s="106">
        <f t="shared" si="452"/>
        <v>0.51502145922746778</v>
      </c>
      <c r="J1130" s="4">
        <f t="shared" si="452"/>
        <v>0.49067713444553485</v>
      </c>
      <c r="K1130" s="4">
        <f t="shared" si="452"/>
        <v>0.68493150684931503</v>
      </c>
      <c r="L1130" s="80"/>
      <c r="M1130" s="80"/>
      <c r="N1130" s="80"/>
      <c r="O1130" s="80"/>
      <c r="P1130" s="80"/>
      <c r="Y1130" s="1"/>
      <c r="Z1130" s="1"/>
      <c r="AA1130" s="1"/>
      <c r="AB1130" s="1"/>
      <c r="AD1130" s="7"/>
      <c r="AE1130" s="7"/>
      <c r="AF1130" s="7"/>
      <c r="AG1130" s="7"/>
      <c r="AH1130" s="7"/>
      <c r="AJ1130" s="80"/>
      <c r="AK1130" s="80"/>
      <c r="AL1130" s="80"/>
      <c r="AM1130" s="80"/>
    </row>
    <row r="1131" spans="1:39" ht="15" customHeight="1" x14ac:dyDescent="0.15">
      <c r="B1131" s="35" t="s">
        <v>141</v>
      </c>
      <c r="C1131" s="88"/>
      <c r="D1131" s="88"/>
      <c r="E1131" s="36"/>
      <c r="F1131" s="19">
        <v>234</v>
      </c>
      <c r="G1131" s="19">
        <v>192</v>
      </c>
      <c r="H1131" s="19">
        <v>42</v>
      </c>
      <c r="I1131" s="110">
        <f t="shared" si="452"/>
        <v>20.085836909871244</v>
      </c>
      <c r="J1131" s="5">
        <f t="shared" si="452"/>
        <v>18.842001962708537</v>
      </c>
      <c r="K1131" s="5">
        <f t="shared" si="452"/>
        <v>28.767123287671232</v>
      </c>
      <c r="L1131" s="23"/>
      <c r="M1131" s="23"/>
      <c r="N1131" s="23"/>
      <c r="O1131" s="23"/>
      <c r="P1131" s="23"/>
      <c r="Y1131" s="1"/>
      <c r="Z1131" s="1"/>
      <c r="AA1131" s="1"/>
      <c r="AB1131" s="1"/>
      <c r="AD1131" s="7"/>
      <c r="AE1131" s="7"/>
      <c r="AF1131" s="7"/>
      <c r="AG1131" s="7"/>
      <c r="AH1131" s="7"/>
      <c r="AJ1131" s="23"/>
      <c r="AK1131" s="23"/>
      <c r="AL1131" s="23"/>
      <c r="AM1131" s="23"/>
    </row>
    <row r="1132" spans="1:39" ht="15" customHeight="1" x14ac:dyDescent="0.15">
      <c r="B1132" s="38" t="s">
        <v>1</v>
      </c>
      <c r="C1132" s="78"/>
      <c r="D1132" s="78"/>
      <c r="E1132" s="28"/>
      <c r="F1132" s="39">
        <f>SUM(F1124:F1131)</f>
        <v>1165</v>
      </c>
      <c r="G1132" s="39">
        <f>SUM(G1124:G1131)</f>
        <v>1019</v>
      </c>
      <c r="H1132" s="39">
        <f>SUM(H1124:H1131)</f>
        <v>146</v>
      </c>
      <c r="I1132" s="107">
        <f>IF(SUM(I1124:I1131)&gt;100,"－",SUM(I1124:I1131))</f>
        <v>100</v>
      </c>
      <c r="J1132" s="6">
        <f>IF(SUM(J1124:J1131)&gt;100,"－",SUM(J1124:J1131))</f>
        <v>100</v>
      </c>
      <c r="K1132" s="6">
        <f>IF(SUM(K1124:K1131)&gt;100,"－",SUM(K1124:K1131))</f>
        <v>100</v>
      </c>
      <c r="L1132" s="23"/>
      <c r="M1132" s="23"/>
      <c r="N1132" s="23"/>
      <c r="O1132" s="23"/>
      <c r="P1132" s="23"/>
      <c r="Y1132" s="1"/>
      <c r="Z1132" s="1"/>
      <c r="AA1132" s="1"/>
      <c r="AB1132" s="1"/>
      <c r="AD1132" s="7"/>
      <c r="AE1132" s="7"/>
      <c r="AF1132" s="7"/>
      <c r="AG1132" s="7"/>
      <c r="AH1132" s="7"/>
      <c r="AJ1132" s="23"/>
      <c r="AK1132" s="23"/>
      <c r="AL1132" s="23"/>
      <c r="AM1132" s="23"/>
    </row>
    <row r="1133" spans="1:39" ht="15" customHeight="1" x14ac:dyDescent="0.15">
      <c r="B1133" s="38" t="s">
        <v>99</v>
      </c>
      <c r="C1133" s="78"/>
      <c r="D1133" s="78"/>
      <c r="E1133" s="29"/>
      <c r="F1133" s="41">
        <v>3.160427497865741</v>
      </c>
      <c r="G1133" s="71">
        <v>3.1680819737744583</v>
      </c>
      <c r="H1133" s="71">
        <v>3.0995596942454968</v>
      </c>
      <c r="I1133" s="23"/>
      <c r="J1133" s="23"/>
      <c r="K1133" s="23"/>
      <c r="L1133" s="23"/>
      <c r="M1133" s="23"/>
      <c r="N1133" s="23"/>
      <c r="O1133" s="23"/>
      <c r="P1133" s="23"/>
      <c r="Y1133" s="1"/>
      <c r="Z1133" s="1"/>
      <c r="AA1133" s="1"/>
      <c r="AB1133" s="1"/>
      <c r="AD1133" s="7"/>
      <c r="AE1133" s="7"/>
      <c r="AF1133" s="7"/>
      <c r="AG1133" s="7"/>
      <c r="AH1133" s="7"/>
      <c r="AJ1133" s="23"/>
      <c r="AK1133" s="23"/>
      <c r="AL1133" s="23"/>
      <c r="AM1133" s="23"/>
    </row>
    <row r="1134" spans="1:39" ht="15" customHeight="1" x14ac:dyDescent="0.15">
      <c r="B1134" s="38" t="s">
        <v>100</v>
      </c>
      <c r="C1134" s="78"/>
      <c r="D1134" s="78"/>
      <c r="E1134" s="29"/>
      <c r="F1134" s="41">
        <v>16.25</v>
      </c>
      <c r="G1134" s="71">
        <v>10.416666666666668</v>
      </c>
      <c r="H1134" s="71">
        <v>16.25</v>
      </c>
      <c r="I1134" s="23"/>
      <c r="J1134" s="23"/>
      <c r="K1134" s="23"/>
      <c r="L1134" s="23"/>
      <c r="M1134" s="23"/>
      <c r="N1134" s="23"/>
      <c r="O1134" s="23"/>
      <c r="P1134" s="23"/>
      <c r="Y1134" s="1"/>
      <c r="Z1134" s="1"/>
      <c r="AA1134" s="1"/>
      <c r="AB1134" s="1"/>
      <c r="AD1134" s="7"/>
      <c r="AE1134" s="7"/>
      <c r="AF1134" s="7"/>
      <c r="AG1134" s="7"/>
      <c r="AH1134" s="7"/>
      <c r="AJ1134" s="23"/>
      <c r="AK1134" s="23"/>
      <c r="AL1134" s="23"/>
      <c r="AM1134" s="23"/>
    </row>
    <row r="1135" spans="1:39" ht="15" customHeight="1" x14ac:dyDescent="0.15">
      <c r="B1135" s="62"/>
      <c r="C1135" s="62"/>
      <c r="D1135" s="45"/>
      <c r="E1135" s="45"/>
      <c r="F1135" s="45"/>
      <c r="G1135" s="45"/>
      <c r="H1135" s="91"/>
      <c r="I1135" s="46"/>
      <c r="O1135" s="23"/>
      <c r="P1135" s="23"/>
      <c r="Y1135" s="1"/>
      <c r="Z1135" s="1"/>
      <c r="AA1135" s="1"/>
      <c r="AB1135" s="1"/>
      <c r="AD1135" s="7"/>
      <c r="AE1135" s="7"/>
      <c r="AF1135" s="7"/>
      <c r="AG1135" s="7"/>
      <c r="AH1135" s="7"/>
      <c r="AL1135" s="23"/>
      <c r="AM1135" s="23"/>
    </row>
    <row r="1136" spans="1:39" ht="15" customHeight="1" x14ac:dyDescent="0.15">
      <c r="A1136" s="1" t="s">
        <v>688</v>
      </c>
      <c r="B1136" s="22"/>
      <c r="C1136" s="22"/>
      <c r="H1136" s="7"/>
      <c r="I1136" s="7"/>
      <c r="O1136" s="23"/>
      <c r="P1136" s="23"/>
      <c r="Y1136" s="1"/>
      <c r="Z1136" s="1"/>
      <c r="AA1136" s="1"/>
      <c r="AB1136" s="1"/>
      <c r="AD1136" s="7"/>
      <c r="AE1136" s="7"/>
      <c r="AF1136" s="7"/>
      <c r="AG1136" s="7"/>
      <c r="AH1136" s="7"/>
      <c r="AL1136" s="23"/>
      <c r="AM1136" s="23"/>
    </row>
    <row r="1137" spans="2:39" ht="13.7" customHeight="1" x14ac:dyDescent="0.15">
      <c r="B1137" s="64"/>
      <c r="C1137" s="33"/>
      <c r="D1137" s="33"/>
      <c r="E1137" s="33"/>
      <c r="F1137" s="79"/>
      <c r="G1137" s="83" t="s">
        <v>2</v>
      </c>
      <c r="H1137" s="86"/>
      <c r="I1137" s="103"/>
      <c r="J1137" s="83" t="s">
        <v>3</v>
      </c>
      <c r="K1137" s="84"/>
      <c r="O1137" s="23"/>
      <c r="P1137" s="23"/>
      <c r="Y1137" s="1"/>
      <c r="Z1137" s="1"/>
      <c r="AA1137" s="1"/>
      <c r="AB1137" s="1"/>
      <c r="AD1137" s="7"/>
      <c r="AE1137" s="7"/>
      <c r="AF1137" s="7"/>
      <c r="AG1137" s="7"/>
      <c r="AH1137" s="7"/>
      <c r="AL1137" s="23"/>
      <c r="AM1137" s="23"/>
    </row>
    <row r="1138" spans="2:39" ht="21" x14ac:dyDescent="0.15">
      <c r="B1138" s="77"/>
      <c r="F1138" s="94" t="s">
        <v>4</v>
      </c>
      <c r="G1138" s="94" t="s">
        <v>183</v>
      </c>
      <c r="H1138" s="94" t="s">
        <v>185</v>
      </c>
      <c r="I1138" s="102" t="s">
        <v>4</v>
      </c>
      <c r="J1138" s="94" t="s">
        <v>183</v>
      </c>
      <c r="K1138" s="94" t="s">
        <v>185</v>
      </c>
      <c r="O1138" s="23"/>
      <c r="P1138" s="23"/>
      <c r="Y1138" s="1"/>
      <c r="Z1138" s="1"/>
      <c r="AA1138" s="1"/>
      <c r="AB1138" s="1"/>
      <c r="AD1138" s="7"/>
      <c r="AE1138" s="7"/>
      <c r="AF1138" s="7"/>
      <c r="AG1138" s="7"/>
      <c r="AH1138" s="7"/>
      <c r="AL1138" s="23"/>
      <c r="AM1138" s="23"/>
    </row>
    <row r="1139" spans="2:39" ht="12" customHeight="1" x14ac:dyDescent="0.15">
      <c r="B1139" s="35"/>
      <c r="C1139" s="88"/>
      <c r="D1139" s="88"/>
      <c r="E1139" s="36"/>
      <c r="F1139" s="37"/>
      <c r="G1139" s="37"/>
      <c r="H1139" s="37"/>
      <c r="I1139" s="104">
        <f>F$869</f>
        <v>1165</v>
      </c>
      <c r="J1139" s="2">
        <f>G$869</f>
        <v>1019</v>
      </c>
      <c r="K1139" s="2">
        <f>H$869</f>
        <v>146</v>
      </c>
      <c r="L1139" s="89"/>
      <c r="M1139" s="89"/>
      <c r="N1139" s="89"/>
      <c r="O1139" s="23"/>
      <c r="P1139" s="23"/>
      <c r="Y1139" s="1"/>
      <c r="Z1139" s="1"/>
      <c r="AA1139" s="1"/>
      <c r="AB1139" s="1"/>
      <c r="AD1139" s="7"/>
      <c r="AE1139" s="7"/>
      <c r="AF1139" s="7"/>
      <c r="AG1139" s="7"/>
      <c r="AH1139" s="7"/>
      <c r="AJ1139" s="89"/>
      <c r="AK1139" s="89"/>
      <c r="AL1139" s="23"/>
      <c r="AM1139" s="23"/>
    </row>
    <row r="1140" spans="2:39" ht="14.85" customHeight="1" x14ac:dyDescent="0.15">
      <c r="B1140" s="34" t="s">
        <v>165</v>
      </c>
      <c r="C1140" s="195"/>
      <c r="D1140" s="195"/>
      <c r="F1140" s="18">
        <v>61</v>
      </c>
      <c r="G1140" s="18">
        <v>53</v>
      </c>
      <c r="H1140" s="18">
        <v>8</v>
      </c>
      <c r="I1140" s="106">
        <f t="shared" ref="I1140:I1148" si="453">F1140/I$1139*100</f>
        <v>5.2360515021459229</v>
      </c>
      <c r="J1140" s="4">
        <f t="shared" ref="J1140:J1148" si="454">G1140/J$1139*100</f>
        <v>5.2011776251226696</v>
      </c>
      <c r="K1140" s="4">
        <f t="shared" ref="K1140:K1148" si="455">H1140/K$1139*100</f>
        <v>5.4794520547945202</v>
      </c>
      <c r="L1140" s="80"/>
      <c r="M1140" s="80"/>
      <c r="N1140" s="80"/>
      <c r="O1140" s="23"/>
      <c r="P1140" s="23"/>
      <c r="Y1140" s="1"/>
      <c r="Z1140" s="1"/>
      <c r="AA1140" s="1"/>
      <c r="AB1140" s="1"/>
      <c r="AD1140" s="7"/>
      <c r="AE1140" s="7"/>
      <c r="AF1140" s="7"/>
      <c r="AG1140" s="7"/>
      <c r="AH1140" s="7"/>
      <c r="AJ1140" s="80"/>
      <c r="AK1140" s="80"/>
      <c r="AL1140" s="23"/>
      <c r="AM1140" s="23"/>
    </row>
    <row r="1141" spans="2:39" ht="14.85" customHeight="1" x14ac:dyDescent="0.15">
      <c r="B1141" s="34" t="s">
        <v>525</v>
      </c>
      <c r="C1141" s="195"/>
      <c r="D1141" s="195"/>
      <c r="F1141" s="18">
        <v>321</v>
      </c>
      <c r="G1141" s="18">
        <v>274</v>
      </c>
      <c r="H1141" s="18">
        <v>47</v>
      </c>
      <c r="I1141" s="106">
        <f t="shared" si="453"/>
        <v>27.553648068669528</v>
      </c>
      <c r="J1141" s="4">
        <f t="shared" si="454"/>
        <v>26.889106967615312</v>
      </c>
      <c r="K1141" s="4">
        <f t="shared" si="455"/>
        <v>32.19178082191781</v>
      </c>
      <c r="L1141" s="80"/>
      <c r="M1141" s="80"/>
      <c r="N1141" s="80"/>
      <c r="O1141" s="80"/>
      <c r="P1141" s="80"/>
      <c r="Y1141" s="1"/>
      <c r="Z1141" s="1"/>
      <c r="AA1141" s="1"/>
      <c r="AB1141" s="1"/>
      <c r="AD1141" s="7"/>
      <c r="AE1141" s="7"/>
      <c r="AF1141" s="7"/>
      <c r="AG1141" s="7"/>
      <c r="AH1141" s="7"/>
      <c r="AJ1141" s="80"/>
      <c r="AK1141" s="80"/>
      <c r="AL1141" s="80"/>
      <c r="AM1141" s="80"/>
    </row>
    <row r="1142" spans="2:39" ht="14.85" customHeight="1" x14ac:dyDescent="0.15">
      <c r="B1142" s="34" t="s">
        <v>526</v>
      </c>
      <c r="C1142" s="195"/>
      <c r="D1142" s="195"/>
      <c r="F1142" s="18">
        <v>349</v>
      </c>
      <c r="G1142" s="18">
        <v>312</v>
      </c>
      <c r="H1142" s="18">
        <v>37</v>
      </c>
      <c r="I1142" s="106">
        <f t="shared" si="453"/>
        <v>29.95708154506438</v>
      </c>
      <c r="J1142" s="4">
        <f t="shared" si="454"/>
        <v>30.618253189401372</v>
      </c>
      <c r="K1142" s="4">
        <f t="shared" si="455"/>
        <v>25.342465753424658</v>
      </c>
      <c r="L1142" s="80"/>
      <c r="M1142" s="80"/>
      <c r="N1142" s="80"/>
      <c r="O1142" s="80"/>
      <c r="P1142" s="80"/>
      <c r="Y1142" s="1"/>
      <c r="Z1142" s="1"/>
      <c r="AA1142" s="1"/>
      <c r="AB1142" s="1"/>
      <c r="AD1142" s="7"/>
      <c r="AE1142" s="7"/>
      <c r="AF1142" s="7"/>
      <c r="AG1142" s="7"/>
      <c r="AH1142" s="7"/>
      <c r="AJ1142" s="80"/>
      <c r="AK1142" s="80"/>
      <c r="AL1142" s="80"/>
      <c r="AM1142" s="80"/>
    </row>
    <row r="1143" spans="2:39" ht="14.85" customHeight="1" x14ac:dyDescent="0.15">
      <c r="B1143" s="34" t="s">
        <v>527</v>
      </c>
      <c r="C1143" s="195"/>
      <c r="D1143" s="195"/>
      <c r="F1143" s="18">
        <v>159</v>
      </c>
      <c r="G1143" s="18">
        <v>138</v>
      </c>
      <c r="H1143" s="18">
        <v>21</v>
      </c>
      <c r="I1143" s="106">
        <f t="shared" si="453"/>
        <v>13.648068669527897</v>
      </c>
      <c r="J1143" s="4">
        <f t="shared" si="454"/>
        <v>13.542688910696763</v>
      </c>
      <c r="K1143" s="4">
        <f t="shared" si="455"/>
        <v>14.383561643835616</v>
      </c>
      <c r="L1143" s="80"/>
      <c r="M1143" s="80"/>
      <c r="N1143" s="80"/>
      <c r="O1143" s="80"/>
      <c r="P1143" s="80"/>
      <c r="Y1143" s="1"/>
      <c r="Z1143" s="1"/>
      <c r="AA1143" s="1"/>
      <c r="AB1143" s="1"/>
      <c r="AD1143" s="7"/>
      <c r="AE1143" s="7"/>
      <c r="AF1143" s="7"/>
      <c r="AG1143" s="7"/>
      <c r="AH1143" s="7"/>
      <c r="AJ1143" s="80"/>
      <c r="AK1143" s="80"/>
      <c r="AL1143" s="80"/>
      <c r="AM1143" s="80"/>
    </row>
    <row r="1144" spans="2:39" ht="14.85" customHeight="1" x14ac:dyDescent="0.15">
      <c r="B1144" s="34" t="s">
        <v>520</v>
      </c>
      <c r="C1144" s="195"/>
      <c r="D1144" s="195"/>
      <c r="F1144" s="18">
        <v>91</v>
      </c>
      <c r="G1144" s="18">
        <v>79</v>
      </c>
      <c r="H1144" s="18">
        <v>12</v>
      </c>
      <c r="I1144" s="106">
        <f t="shared" si="453"/>
        <v>7.8111587982832615</v>
      </c>
      <c r="J1144" s="4">
        <f t="shared" si="454"/>
        <v>7.7526987242394503</v>
      </c>
      <c r="K1144" s="4">
        <f t="shared" si="455"/>
        <v>8.2191780821917799</v>
      </c>
      <c r="L1144" s="80"/>
      <c r="M1144" s="80"/>
      <c r="N1144" s="80"/>
      <c r="O1144" s="80"/>
      <c r="P1144" s="80"/>
      <c r="Y1144" s="1"/>
      <c r="Z1144" s="1"/>
      <c r="AA1144" s="1"/>
      <c r="AB1144" s="1"/>
      <c r="AD1144" s="7"/>
      <c r="AE1144" s="7"/>
      <c r="AF1144" s="7"/>
      <c r="AG1144" s="7"/>
      <c r="AH1144" s="7"/>
      <c r="AJ1144" s="80"/>
      <c r="AK1144" s="80"/>
      <c r="AL1144" s="80"/>
      <c r="AM1144" s="80"/>
    </row>
    <row r="1145" spans="2:39" ht="14.85" customHeight="1" x14ac:dyDescent="0.15">
      <c r="B1145" s="34" t="s">
        <v>521</v>
      </c>
      <c r="C1145" s="195"/>
      <c r="D1145" s="195"/>
      <c r="F1145" s="18">
        <v>40</v>
      </c>
      <c r="G1145" s="18">
        <v>37</v>
      </c>
      <c r="H1145" s="18">
        <v>3</v>
      </c>
      <c r="I1145" s="106">
        <f t="shared" si="453"/>
        <v>3.4334763948497855</v>
      </c>
      <c r="J1145" s="4">
        <f t="shared" si="454"/>
        <v>3.6310107948969579</v>
      </c>
      <c r="K1145" s="4">
        <f t="shared" si="455"/>
        <v>2.054794520547945</v>
      </c>
      <c r="L1145" s="80"/>
      <c r="M1145" s="80"/>
      <c r="N1145" s="80"/>
      <c r="O1145" s="80"/>
      <c r="P1145" s="80"/>
      <c r="Y1145" s="1"/>
      <c r="Z1145" s="1"/>
      <c r="AA1145" s="1"/>
      <c r="AB1145" s="1"/>
      <c r="AD1145" s="7"/>
      <c r="AE1145" s="7"/>
      <c r="AF1145" s="7"/>
      <c r="AG1145" s="7"/>
      <c r="AH1145" s="7"/>
      <c r="AJ1145" s="80"/>
      <c r="AK1145" s="80"/>
      <c r="AL1145" s="80"/>
      <c r="AM1145" s="80"/>
    </row>
    <row r="1146" spans="2:39" ht="14.85" customHeight="1" x14ac:dyDescent="0.15">
      <c r="B1146" s="34" t="s">
        <v>522</v>
      </c>
      <c r="C1146" s="195"/>
      <c r="D1146" s="195"/>
      <c r="F1146" s="18">
        <v>22</v>
      </c>
      <c r="G1146" s="18">
        <v>19</v>
      </c>
      <c r="H1146" s="18">
        <v>3</v>
      </c>
      <c r="I1146" s="106">
        <f t="shared" si="453"/>
        <v>1.8884120171673819</v>
      </c>
      <c r="J1146" s="4">
        <f t="shared" si="454"/>
        <v>1.8645731108930326</v>
      </c>
      <c r="K1146" s="4">
        <f t="shared" si="455"/>
        <v>2.054794520547945</v>
      </c>
      <c r="L1146" s="80"/>
      <c r="M1146" s="80"/>
      <c r="N1146" s="80"/>
      <c r="O1146" s="80"/>
      <c r="P1146" s="80"/>
      <c r="Y1146" s="1"/>
      <c r="Z1146" s="1"/>
      <c r="AA1146" s="1"/>
      <c r="AB1146" s="1"/>
      <c r="AD1146" s="7"/>
      <c r="AE1146" s="7"/>
      <c r="AF1146" s="7"/>
      <c r="AG1146" s="7"/>
      <c r="AH1146" s="7"/>
      <c r="AJ1146" s="80"/>
      <c r="AK1146" s="80"/>
      <c r="AL1146" s="80"/>
      <c r="AM1146" s="80"/>
    </row>
    <row r="1147" spans="2:39" ht="14.85" customHeight="1" x14ac:dyDescent="0.15">
      <c r="B1147" s="34" t="s">
        <v>77</v>
      </c>
      <c r="C1147" s="195"/>
      <c r="D1147" s="195"/>
      <c r="F1147" s="18">
        <v>18</v>
      </c>
      <c r="G1147" s="18">
        <v>17</v>
      </c>
      <c r="H1147" s="18">
        <v>1</v>
      </c>
      <c r="I1147" s="106">
        <f t="shared" si="453"/>
        <v>1.5450643776824033</v>
      </c>
      <c r="J1147" s="4">
        <f t="shared" si="454"/>
        <v>1.6683022571148183</v>
      </c>
      <c r="K1147" s="4">
        <f t="shared" si="455"/>
        <v>0.68493150684931503</v>
      </c>
      <c r="L1147" s="80"/>
      <c r="M1147" s="80"/>
      <c r="N1147" s="80"/>
      <c r="O1147" s="80"/>
      <c r="P1147" s="80"/>
      <c r="Y1147" s="1"/>
      <c r="Z1147" s="1"/>
      <c r="AA1147" s="1"/>
      <c r="AB1147" s="1"/>
      <c r="AD1147" s="7"/>
      <c r="AE1147" s="7"/>
      <c r="AF1147" s="7"/>
      <c r="AG1147" s="7"/>
      <c r="AH1147" s="7"/>
      <c r="AJ1147" s="80"/>
      <c r="AK1147" s="80"/>
      <c r="AL1147" s="80"/>
      <c r="AM1147" s="80"/>
    </row>
    <row r="1148" spans="2:39" ht="14.85" customHeight="1" x14ac:dyDescent="0.15">
      <c r="B1148" s="35" t="s">
        <v>141</v>
      </c>
      <c r="C1148" s="88"/>
      <c r="D1148" s="88"/>
      <c r="E1148" s="36"/>
      <c r="F1148" s="19">
        <v>104</v>
      </c>
      <c r="G1148" s="19">
        <v>90</v>
      </c>
      <c r="H1148" s="19">
        <v>14</v>
      </c>
      <c r="I1148" s="110">
        <f t="shared" si="453"/>
        <v>8.9270386266094413</v>
      </c>
      <c r="J1148" s="5">
        <f t="shared" si="454"/>
        <v>8.8321884200196266</v>
      </c>
      <c r="K1148" s="5">
        <f t="shared" si="455"/>
        <v>9.5890410958904102</v>
      </c>
      <c r="L1148" s="23"/>
      <c r="M1148" s="23"/>
      <c r="N1148" s="23"/>
      <c r="O1148" s="23"/>
      <c r="P1148" s="23"/>
      <c r="Y1148" s="1"/>
      <c r="Z1148" s="1"/>
      <c r="AA1148" s="1"/>
      <c r="AB1148" s="1"/>
      <c r="AD1148" s="7"/>
      <c r="AE1148" s="7"/>
      <c r="AF1148" s="7"/>
      <c r="AG1148" s="7"/>
      <c r="AH1148" s="7"/>
      <c r="AJ1148" s="23"/>
      <c r="AK1148" s="23"/>
      <c r="AL1148" s="23"/>
      <c r="AM1148" s="23"/>
    </row>
    <row r="1149" spans="2:39" ht="14.85" customHeight="1" x14ac:dyDescent="0.15">
      <c r="B1149" s="38" t="s">
        <v>1</v>
      </c>
      <c r="C1149" s="78"/>
      <c r="D1149" s="78"/>
      <c r="E1149" s="28"/>
      <c r="F1149" s="39">
        <f>SUM(F1140:F1148)</f>
        <v>1165</v>
      </c>
      <c r="G1149" s="39">
        <f>SUM(G1140:G1148)</f>
        <v>1019</v>
      </c>
      <c r="H1149" s="39">
        <f>SUM(H1140:H1148)</f>
        <v>146</v>
      </c>
      <c r="I1149" s="107">
        <f>IF(SUM(I1140:I1148)&gt;100,"－",SUM(I1140:I1148))</f>
        <v>100.00000000000001</v>
      </c>
      <c r="J1149" s="6">
        <f>IF(SUM(J1140:J1148)&gt;100,"－",SUM(J1140:J1148))</f>
        <v>100</v>
      </c>
      <c r="K1149" s="6">
        <f>IF(SUM(K1140:K1148)&gt;100,"－",SUM(K1140:K1148))</f>
        <v>99.999999999999986</v>
      </c>
      <c r="L1149" s="23"/>
      <c r="M1149" s="23"/>
      <c r="N1149" s="23"/>
      <c r="O1149" s="23"/>
      <c r="P1149" s="23"/>
      <c r="Y1149" s="1"/>
      <c r="Z1149" s="1"/>
      <c r="AA1149" s="1"/>
      <c r="AB1149" s="1"/>
      <c r="AD1149" s="7"/>
      <c r="AE1149" s="7"/>
      <c r="AF1149" s="7"/>
      <c r="AG1149" s="7"/>
      <c r="AH1149" s="7"/>
      <c r="AJ1149" s="23"/>
      <c r="AK1149" s="23"/>
      <c r="AL1149" s="23"/>
      <c r="AM1149" s="23"/>
    </row>
    <row r="1150" spans="2:39" ht="14.85" customHeight="1" x14ac:dyDescent="0.15">
      <c r="B1150" s="38" t="s">
        <v>99</v>
      </c>
      <c r="C1150" s="78"/>
      <c r="D1150" s="78"/>
      <c r="E1150" s="29"/>
      <c r="F1150" s="41">
        <v>2.4194156456173421</v>
      </c>
      <c r="G1150" s="71">
        <v>2.4467168998923574</v>
      </c>
      <c r="H1150" s="71">
        <v>2.2272727272727271</v>
      </c>
      <c r="I1150" s="23"/>
      <c r="J1150" s="23"/>
      <c r="K1150" s="23"/>
      <c r="L1150" s="23"/>
      <c r="M1150" s="23"/>
      <c r="N1150" s="23"/>
      <c r="O1150" s="23"/>
      <c r="P1150" s="23"/>
      <c r="Y1150" s="1"/>
      <c r="Z1150" s="1"/>
      <c r="AA1150" s="1"/>
      <c r="AB1150" s="1"/>
      <c r="AD1150" s="7"/>
      <c r="AE1150" s="7"/>
      <c r="AF1150" s="7"/>
      <c r="AG1150" s="7"/>
      <c r="AH1150" s="7"/>
      <c r="AJ1150" s="23"/>
      <c r="AK1150" s="23"/>
      <c r="AL1150" s="23"/>
      <c r="AM1150" s="23"/>
    </row>
    <row r="1151" spans="2:39" ht="14.85" customHeight="1" x14ac:dyDescent="0.15">
      <c r="B1151" s="38" t="s">
        <v>100</v>
      </c>
      <c r="C1151" s="78"/>
      <c r="D1151" s="78"/>
      <c r="E1151" s="29"/>
      <c r="F1151" s="160">
        <v>18</v>
      </c>
      <c r="G1151" s="47">
        <v>18</v>
      </c>
      <c r="H1151" s="47">
        <v>13</v>
      </c>
      <c r="I1151" s="23"/>
      <c r="J1151" s="23"/>
      <c r="K1151" s="23"/>
      <c r="L1151" s="23"/>
      <c r="M1151" s="23"/>
      <c r="N1151" s="23"/>
      <c r="O1151" s="23"/>
      <c r="P1151" s="23"/>
      <c r="Y1151" s="1"/>
      <c r="Z1151" s="1"/>
      <c r="AA1151" s="1"/>
      <c r="AB1151" s="1"/>
      <c r="AD1151" s="7"/>
      <c r="AE1151" s="7"/>
      <c r="AF1151" s="7"/>
      <c r="AG1151" s="7"/>
      <c r="AH1151" s="7"/>
      <c r="AJ1151" s="23"/>
      <c r="AK1151" s="23"/>
      <c r="AL1151" s="23"/>
      <c r="AM1151" s="23"/>
    </row>
    <row r="1152" spans="2:39" ht="14.85" customHeight="1" x14ac:dyDescent="0.15">
      <c r="B1152" s="62"/>
      <c r="C1152" s="62"/>
      <c r="D1152" s="45"/>
      <c r="E1152" s="45"/>
      <c r="F1152" s="45"/>
      <c r="G1152" s="45"/>
      <c r="H1152" s="91"/>
      <c r="I1152" s="46"/>
      <c r="Y1152" s="1"/>
      <c r="Z1152" s="1"/>
      <c r="AA1152" s="1"/>
      <c r="AB1152" s="1"/>
      <c r="AD1152" s="7"/>
      <c r="AE1152" s="7"/>
      <c r="AF1152" s="7"/>
      <c r="AG1152" s="7"/>
      <c r="AH1152" s="7"/>
    </row>
    <row r="1153" spans="1:39" ht="15" customHeight="1" x14ac:dyDescent="0.15">
      <c r="A1153" s="1" t="s">
        <v>689</v>
      </c>
      <c r="B1153" s="22"/>
      <c r="C1153" s="22"/>
      <c r="H1153" s="7"/>
      <c r="I1153" s="7"/>
      <c r="Y1153" s="1"/>
      <c r="Z1153" s="1"/>
      <c r="AA1153" s="1"/>
      <c r="AB1153" s="1"/>
      <c r="AD1153" s="7"/>
      <c r="AE1153" s="7"/>
      <c r="AF1153" s="7"/>
      <c r="AG1153" s="7"/>
      <c r="AH1153" s="7"/>
    </row>
    <row r="1154" spans="1:39" ht="13.7" customHeight="1" x14ac:dyDescent="0.15">
      <c r="B1154" s="64"/>
      <c r="C1154" s="33"/>
      <c r="D1154" s="33"/>
      <c r="E1154" s="33"/>
      <c r="F1154" s="79"/>
      <c r="G1154" s="83" t="s">
        <v>2</v>
      </c>
      <c r="H1154" s="86"/>
      <c r="I1154" s="103"/>
      <c r="J1154" s="83" t="s">
        <v>3</v>
      </c>
      <c r="K1154" s="84"/>
      <c r="Y1154" s="1"/>
      <c r="Z1154" s="1"/>
      <c r="AA1154" s="1"/>
      <c r="AB1154" s="1"/>
      <c r="AD1154" s="7"/>
      <c r="AE1154" s="7"/>
      <c r="AF1154" s="7"/>
      <c r="AG1154" s="7"/>
      <c r="AH1154" s="7"/>
    </row>
    <row r="1155" spans="1:39" ht="21" x14ac:dyDescent="0.15">
      <c r="B1155" s="77"/>
      <c r="F1155" s="94" t="s">
        <v>4</v>
      </c>
      <c r="G1155" s="94" t="s">
        <v>183</v>
      </c>
      <c r="H1155" s="94" t="s">
        <v>185</v>
      </c>
      <c r="I1155" s="102" t="s">
        <v>4</v>
      </c>
      <c r="J1155" s="94" t="s">
        <v>183</v>
      </c>
      <c r="K1155" s="94" t="s">
        <v>185</v>
      </c>
      <c r="Y1155" s="1"/>
      <c r="Z1155" s="1"/>
      <c r="AA1155" s="1"/>
      <c r="AB1155" s="1"/>
      <c r="AD1155" s="7"/>
      <c r="AE1155" s="7"/>
      <c r="AF1155" s="7"/>
      <c r="AG1155" s="7"/>
      <c r="AH1155" s="7"/>
    </row>
    <row r="1156" spans="1:39" ht="12" customHeight="1" x14ac:dyDescent="0.15">
      <c r="B1156" s="35"/>
      <c r="C1156" s="88"/>
      <c r="D1156" s="88"/>
      <c r="E1156" s="36"/>
      <c r="F1156" s="37"/>
      <c r="G1156" s="37"/>
      <c r="H1156" s="37"/>
      <c r="I1156" s="104">
        <f>F$869</f>
        <v>1165</v>
      </c>
      <c r="J1156" s="2">
        <f>G$869</f>
        <v>1019</v>
      </c>
      <c r="K1156" s="2">
        <f>H$869</f>
        <v>146</v>
      </c>
      <c r="L1156" s="89"/>
      <c r="M1156" s="89"/>
      <c r="N1156" s="89"/>
      <c r="O1156" s="89"/>
      <c r="P1156" s="89"/>
      <c r="Y1156" s="1"/>
      <c r="Z1156" s="1"/>
      <c r="AA1156" s="1"/>
      <c r="AB1156" s="1"/>
      <c r="AD1156" s="7"/>
      <c r="AE1156" s="7"/>
      <c r="AF1156" s="7"/>
      <c r="AG1156" s="7"/>
      <c r="AH1156" s="7"/>
      <c r="AJ1156" s="89"/>
      <c r="AK1156" s="89"/>
      <c r="AL1156" s="89"/>
      <c r="AM1156" s="89"/>
    </row>
    <row r="1157" spans="1:39" ht="14.85" customHeight="1" x14ac:dyDescent="0.15">
      <c r="B1157" s="34" t="s">
        <v>165</v>
      </c>
      <c r="C1157" s="195"/>
      <c r="D1157" s="195"/>
      <c r="F1157" s="18">
        <v>475</v>
      </c>
      <c r="G1157" s="18">
        <v>423</v>
      </c>
      <c r="H1157" s="18">
        <v>52</v>
      </c>
      <c r="I1157" s="106">
        <f>F1157/I$1156*100</f>
        <v>40.772532188841204</v>
      </c>
      <c r="J1157" s="4">
        <f t="shared" ref="J1157:K1165" si="456">G1157/J$1156*100</f>
        <v>41.511285574092248</v>
      </c>
      <c r="K1157" s="4">
        <f t="shared" si="456"/>
        <v>35.61643835616438</v>
      </c>
      <c r="L1157" s="80"/>
      <c r="M1157" s="80"/>
      <c r="N1157" s="80"/>
      <c r="O1157" s="80"/>
      <c r="P1157" s="80"/>
      <c r="Y1157" s="1"/>
      <c r="Z1157" s="1"/>
      <c r="AA1157" s="1"/>
      <c r="AB1157" s="1"/>
      <c r="AD1157" s="7"/>
      <c r="AE1157" s="7"/>
      <c r="AF1157" s="7"/>
      <c r="AG1157" s="7"/>
      <c r="AH1157" s="7"/>
      <c r="AJ1157" s="80"/>
      <c r="AK1157" s="80"/>
      <c r="AL1157" s="80"/>
      <c r="AM1157" s="80"/>
    </row>
    <row r="1158" spans="1:39" ht="14.85" customHeight="1" x14ac:dyDescent="0.15">
      <c r="B1158" s="34" t="s">
        <v>525</v>
      </c>
      <c r="C1158" s="195"/>
      <c r="D1158" s="195"/>
      <c r="F1158" s="18">
        <v>376</v>
      </c>
      <c r="G1158" s="18">
        <v>324</v>
      </c>
      <c r="H1158" s="18">
        <v>52</v>
      </c>
      <c r="I1158" s="106">
        <f t="shared" ref="I1158:I1165" si="457">F1158/I$1156*100</f>
        <v>32.274678111587981</v>
      </c>
      <c r="J1158" s="4">
        <f t="shared" si="456"/>
        <v>31.795878312070659</v>
      </c>
      <c r="K1158" s="4">
        <f t="shared" si="456"/>
        <v>35.61643835616438</v>
      </c>
      <c r="L1158" s="80"/>
      <c r="M1158" s="80"/>
      <c r="N1158" s="80"/>
      <c r="O1158" s="80"/>
      <c r="P1158" s="80"/>
      <c r="Y1158" s="1"/>
      <c r="Z1158" s="1"/>
      <c r="AA1158" s="1"/>
      <c r="AB1158" s="1"/>
      <c r="AD1158" s="7"/>
      <c r="AE1158" s="7"/>
      <c r="AF1158" s="7"/>
      <c r="AG1158" s="7"/>
      <c r="AH1158" s="7"/>
      <c r="AJ1158" s="80"/>
      <c r="AK1158" s="80"/>
      <c r="AL1158" s="80"/>
      <c r="AM1158" s="80"/>
    </row>
    <row r="1159" spans="1:39" ht="14.85" customHeight="1" x14ac:dyDescent="0.15">
      <c r="B1159" s="34" t="s">
        <v>526</v>
      </c>
      <c r="C1159" s="195"/>
      <c r="D1159" s="195"/>
      <c r="F1159" s="18">
        <v>132</v>
      </c>
      <c r="G1159" s="18">
        <v>112</v>
      </c>
      <c r="H1159" s="18">
        <v>20</v>
      </c>
      <c r="I1159" s="106">
        <f t="shared" si="457"/>
        <v>11.330472103004292</v>
      </c>
      <c r="J1159" s="4">
        <f t="shared" si="456"/>
        <v>10.991167811579979</v>
      </c>
      <c r="K1159" s="4">
        <f t="shared" si="456"/>
        <v>13.698630136986301</v>
      </c>
      <c r="L1159" s="80"/>
      <c r="M1159" s="80"/>
      <c r="N1159" s="80"/>
      <c r="O1159" s="80"/>
      <c r="P1159" s="80"/>
      <c r="Y1159" s="1"/>
      <c r="Z1159" s="1"/>
      <c r="AA1159" s="1"/>
      <c r="AB1159" s="1"/>
      <c r="AD1159" s="7"/>
      <c r="AE1159" s="7"/>
      <c r="AF1159" s="7"/>
      <c r="AG1159" s="7"/>
      <c r="AH1159" s="7"/>
      <c r="AJ1159" s="80"/>
      <c r="AK1159" s="80"/>
      <c r="AL1159" s="80"/>
      <c r="AM1159" s="80"/>
    </row>
    <row r="1160" spans="1:39" ht="14.85" customHeight="1" x14ac:dyDescent="0.15">
      <c r="B1160" s="34" t="s">
        <v>527</v>
      </c>
      <c r="C1160" s="195"/>
      <c r="D1160" s="195"/>
      <c r="F1160" s="18">
        <v>31</v>
      </c>
      <c r="G1160" s="18">
        <v>29</v>
      </c>
      <c r="H1160" s="18">
        <v>2</v>
      </c>
      <c r="I1160" s="106">
        <f t="shared" si="457"/>
        <v>2.6609442060085837</v>
      </c>
      <c r="J1160" s="4">
        <f t="shared" si="456"/>
        <v>2.845927379784102</v>
      </c>
      <c r="K1160" s="4">
        <f t="shared" si="456"/>
        <v>1.3698630136986301</v>
      </c>
      <c r="L1160" s="80"/>
      <c r="M1160" s="80"/>
      <c r="N1160" s="80"/>
      <c r="O1160" s="80"/>
      <c r="P1160" s="80"/>
      <c r="Y1160" s="1"/>
      <c r="Z1160" s="1"/>
      <c r="AA1160" s="1"/>
      <c r="AB1160" s="1"/>
      <c r="AD1160" s="7"/>
      <c r="AE1160" s="7"/>
      <c r="AF1160" s="7"/>
      <c r="AG1160" s="7"/>
      <c r="AH1160" s="7"/>
      <c r="AJ1160" s="80"/>
      <c r="AK1160" s="80"/>
      <c r="AL1160" s="80"/>
      <c r="AM1160" s="80"/>
    </row>
    <row r="1161" spans="1:39" ht="14.85" customHeight="1" x14ac:dyDescent="0.15">
      <c r="B1161" s="34" t="s">
        <v>520</v>
      </c>
      <c r="C1161" s="195"/>
      <c r="D1161" s="195"/>
      <c r="F1161" s="18">
        <v>21</v>
      </c>
      <c r="G1161" s="18">
        <v>19</v>
      </c>
      <c r="H1161" s="18">
        <v>2</v>
      </c>
      <c r="I1161" s="106">
        <f t="shared" si="457"/>
        <v>1.8025751072961373</v>
      </c>
      <c r="J1161" s="4">
        <f t="shared" si="456"/>
        <v>1.8645731108930326</v>
      </c>
      <c r="K1161" s="4">
        <f t="shared" si="456"/>
        <v>1.3698630136986301</v>
      </c>
      <c r="L1161" s="80"/>
      <c r="M1161" s="80"/>
      <c r="N1161" s="80"/>
      <c r="O1161" s="80"/>
      <c r="P1161" s="80"/>
      <c r="Y1161" s="1"/>
      <c r="Z1161" s="1"/>
      <c r="AA1161" s="1"/>
      <c r="AB1161" s="1"/>
      <c r="AD1161" s="7"/>
      <c r="AE1161" s="7"/>
      <c r="AF1161" s="7"/>
      <c r="AG1161" s="7"/>
      <c r="AH1161" s="7"/>
      <c r="AJ1161" s="80"/>
      <c r="AK1161" s="80"/>
      <c r="AL1161" s="80"/>
      <c r="AM1161" s="80"/>
    </row>
    <row r="1162" spans="1:39" ht="14.85" customHeight="1" x14ac:dyDescent="0.15">
      <c r="B1162" s="34" t="s">
        <v>521</v>
      </c>
      <c r="C1162" s="195"/>
      <c r="D1162" s="195"/>
      <c r="F1162" s="18">
        <v>2</v>
      </c>
      <c r="G1162" s="18">
        <v>2</v>
      </c>
      <c r="H1162" s="18">
        <v>0</v>
      </c>
      <c r="I1162" s="106">
        <f t="shared" si="457"/>
        <v>0.17167381974248927</v>
      </c>
      <c r="J1162" s="4">
        <f t="shared" si="456"/>
        <v>0.19627085377821393</v>
      </c>
      <c r="K1162" s="4">
        <f t="shared" si="456"/>
        <v>0</v>
      </c>
      <c r="L1162" s="80"/>
      <c r="M1162" s="80"/>
      <c r="N1162" s="80"/>
      <c r="O1162" s="80"/>
      <c r="P1162" s="80"/>
      <c r="Y1162" s="1"/>
      <c r="Z1162" s="1"/>
      <c r="AA1162" s="1"/>
      <c r="AB1162" s="1"/>
      <c r="AD1162" s="7"/>
      <c r="AE1162" s="7"/>
      <c r="AF1162" s="7"/>
      <c r="AG1162" s="7"/>
      <c r="AH1162" s="7"/>
      <c r="AJ1162" s="80"/>
      <c r="AK1162" s="80"/>
      <c r="AL1162" s="80"/>
      <c r="AM1162" s="80"/>
    </row>
    <row r="1163" spans="1:39" ht="14.85" customHeight="1" x14ac:dyDescent="0.15">
      <c r="B1163" s="34" t="s">
        <v>522</v>
      </c>
      <c r="C1163" s="195"/>
      <c r="D1163" s="195"/>
      <c r="F1163" s="18">
        <v>1</v>
      </c>
      <c r="G1163" s="18">
        <v>1</v>
      </c>
      <c r="H1163" s="18">
        <v>0</v>
      </c>
      <c r="I1163" s="106">
        <f t="shared" si="457"/>
        <v>8.5836909871244635E-2</v>
      </c>
      <c r="J1163" s="4">
        <f t="shared" si="456"/>
        <v>9.8135426889106966E-2</v>
      </c>
      <c r="K1163" s="4">
        <f t="shared" si="456"/>
        <v>0</v>
      </c>
      <c r="L1163" s="80"/>
      <c r="M1163" s="80"/>
      <c r="N1163" s="80"/>
      <c r="O1163" s="80"/>
      <c r="P1163" s="80"/>
      <c r="Y1163" s="1"/>
      <c r="Z1163" s="1"/>
      <c r="AA1163" s="1"/>
      <c r="AB1163" s="1"/>
      <c r="AD1163" s="7"/>
      <c r="AE1163" s="7"/>
      <c r="AF1163" s="7"/>
      <c r="AG1163" s="7"/>
      <c r="AH1163" s="7"/>
      <c r="AJ1163" s="80"/>
      <c r="AK1163" s="80"/>
      <c r="AL1163" s="80"/>
      <c r="AM1163" s="80"/>
    </row>
    <row r="1164" spans="1:39" ht="14.85" customHeight="1" x14ac:dyDescent="0.15">
      <c r="B1164" s="34" t="s">
        <v>77</v>
      </c>
      <c r="C1164" s="195"/>
      <c r="D1164" s="195"/>
      <c r="F1164" s="18">
        <v>1</v>
      </c>
      <c r="G1164" s="18">
        <v>1</v>
      </c>
      <c r="H1164" s="18">
        <v>0</v>
      </c>
      <c r="I1164" s="106">
        <f t="shared" si="457"/>
        <v>8.5836909871244635E-2</v>
      </c>
      <c r="J1164" s="4">
        <f t="shared" si="456"/>
        <v>9.8135426889106966E-2</v>
      </c>
      <c r="K1164" s="4">
        <f t="shared" si="456"/>
        <v>0</v>
      </c>
      <c r="L1164" s="80"/>
      <c r="M1164" s="80"/>
      <c r="N1164" s="80"/>
      <c r="O1164" s="80"/>
      <c r="P1164" s="80"/>
      <c r="Y1164" s="1"/>
      <c r="Z1164" s="1"/>
      <c r="AA1164" s="1"/>
      <c r="AB1164" s="1"/>
      <c r="AD1164" s="7"/>
      <c r="AE1164" s="7"/>
      <c r="AF1164" s="7"/>
      <c r="AG1164" s="7"/>
      <c r="AH1164" s="7"/>
      <c r="AJ1164" s="80"/>
      <c r="AK1164" s="80"/>
      <c r="AL1164" s="80"/>
      <c r="AM1164" s="80"/>
    </row>
    <row r="1165" spans="1:39" ht="14.85" customHeight="1" x14ac:dyDescent="0.15">
      <c r="B1165" s="35" t="s">
        <v>141</v>
      </c>
      <c r="C1165" s="88"/>
      <c r="D1165" s="88"/>
      <c r="E1165" s="36"/>
      <c r="F1165" s="19">
        <v>126</v>
      </c>
      <c r="G1165" s="19">
        <v>108</v>
      </c>
      <c r="H1165" s="19">
        <v>18</v>
      </c>
      <c r="I1165" s="110">
        <f t="shared" si="457"/>
        <v>10.815450643776824</v>
      </c>
      <c r="J1165" s="5">
        <f t="shared" si="456"/>
        <v>10.598626104023552</v>
      </c>
      <c r="K1165" s="5">
        <f t="shared" si="456"/>
        <v>12.328767123287671</v>
      </c>
      <c r="L1165" s="23"/>
      <c r="M1165" s="23"/>
      <c r="N1165" s="23"/>
      <c r="O1165" s="23"/>
      <c r="P1165" s="23"/>
      <c r="Y1165" s="1"/>
      <c r="Z1165" s="1"/>
      <c r="AA1165" s="1"/>
      <c r="AB1165" s="1"/>
      <c r="AD1165" s="7"/>
      <c r="AE1165" s="7"/>
      <c r="AF1165" s="7"/>
      <c r="AG1165" s="7"/>
      <c r="AH1165" s="7"/>
      <c r="AJ1165" s="23"/>
      <c r="AK1165" s="23"/>
      <c r="AL1165" s="23"/>
      <c r="AM1165" s="23"/>
    </row>
    <row r="1166" spans="1:39" ht="14.85" customHeight="1" x14ac:dyDescent="0.15">
      <c r="B1166" s="38" t="s">
        <v>1</v>
      </c>
      <c r="C1166" s="78"/>
      <c r="D1166" s="78"/>
      <c r="E1166" s="28"/>
      <c r="F1166" s="39">
        <f>SUM(F1157:F1165)</f>
        <v>1165</v>
      </c>
      <c r="G1166" s="39">
        <f>SUM(G1157:G1165)</f>
        <v>1019</v>
      </c>
      <c r="H1166" s="39">
        <f>SUM(H1157:H1165)</f>
        <v>146</v>
      </c>
      <c r="I1166" s="107">
        <f>IF(SUM(I1157:I1165)&gt;100,"－",SUM(I1157:I1165))</f>
        <v>100.00000000000001</v>
      </c>
      <c r="J1166" s="6">
        <f>IF(SUM(J1157:J1165)&gt;100,"－",SUM(J1157:J1165))</f>
        <v>100</v>
      </c>
      <c r="K1166" s="6">
        <f>IF(SUM(K1157:K1165)&gt;100,"－",SUM(K1157:K1165))</f>
        <v>100</v>
      </c>
      <c r="L1166" s="23"/>
      <c r="M1166" s="23"/>
      <c r="N1166" s="23"/>
      <c r="O1166" s="23"/>
      <c r="P1166" s="23"/>
      <c r="Y1166" s="1"/>
      <c r="Z1166" s="1"/>
      <c r="AA1166" s="1"/>
      <c r="AB1166" s="1"/>
      <c r="AD1166" s="7"/>
      <c r="AE1166" s="7"/>
      <c r="AF1166" s="7"/>
      <c r="AG1166" s="7"/>
      <c r="AH1166" s="7"/>
      <c r="AJ1166" s="23"/>
      <c r="AK1166" s="23"/>
      <c r="AL1166" s="23"/>
      <c r="AM1166" s="23"/>
    </row>
    <row r="1167" spans="1:39" ht="14.85" customHeight="1" x14ac:dyDescent="0.15">
      <c r="B1167" s="38" t="s">
        <v>99</v>
      </c>
      <c r="C1167" s="78"/>
      <c r="D1167" s="78"/>
      <c r="E1167" s="29"/>
      <c r="F1167" s="41">
        <v>0.82098171318575552</v>
      </c>
      <c r="G1167" s="71">
        <v>0.81997804610318337</v>
      </c>
      <c r="H1167" s="71">
        <v>0.828125</v>
      </c>
      <c r="I1167" s="23"/>
      <c r="J1167" s="23"/>
      <c r="K1167" s="23"/>
      <c r="L1167" s="23"/>
      <c r="M1167" s="23"/>
      <c r="N1167" s="23"/>
      <c r="O1167" s="23"/>
      <c r="P1167" s="23"/>
      <c r="Y1167" s="1"/>
      <c r="Z1167" s="1"/>
      <c r="AA1167" s="1"/>
      <c r="AB1167" s="1"/>
      <c r="AD1167" s="7"/>
      <c r="AE1167" s="7"/>
      <c r="AF1167" s="7"/>
      <c r="AG1167" s="7"/>
      <c r="AH1167" s="7"/>
      <c r="AJ1167" s="23"/>
      <c r="AK1167" s="23"/>
      <c r="AL1167" s="23"/>
      <c r="AM1167" s="23"/>
    </row>
    <row r="1168" spans="1:39" ht="14.85" customHeight="1" x14ac:dyDescent="0.15">
      <c r="B1168" s="38" t="s">
        <v>100</v>
      </c>
      <c r="C1168" s="78"/>
      <c r="D1168" s="78"/>
      <c r="E1168" s="29"/>
      <c r="F1168" s="160">
        <v>11</v>
      </c>
      <c r="G1168" s="47">
        <v>11</v>
      </c>
      <c r="H1168" s="47">
        <v>4</v>
      </c>
      <c r="I1168" s="23"/>
      <c r="J1168" s="23"/>
      <c r="K1168" s="23"/>
      <c r="L1168" s="23"/>
      <c r="M1168" s="23"/>
      <c r="N1168" s="23"/>
      <c r="O1168" s="23"/>
      <c r="P1168" s="23"/>
      <c r="Y1168" s="1"/>
      <c r="Z1168" s="1"/>
      <c r="AA1168" s="1"/>
      <c r="AB1168" s="1"/>
      <c r="AD1168" s="7"/>
      <c r="AE1168" s="7"/>
      <c r="AF1168" s="7"/>
      <c r="AG1168" s="7"/>
      <c r="AH1168" s="7"/>
      <c r="AJ1168" s="23"/>
      <c r="AK1168" s="23"/>
      <c r="AL1168" s="23"/>
      <c r="AM1168" s="23"/>
    </row>
    <row r="1169" spans="1:39" ht="14.85" customHeight="1" x14ac:dyDescent="0.15">
      <c r="B1169" s="62"/>
      <c r="C1169" s="62"/>
      <c r="D1169" s="45"/>
      <c r="E1169" s="45"/>
      <c r="F1169" s="45"/>
      <c r="G1169" s="45"/>
      <c r="H1169" s="91"/>
      <c r="I1169" s="46"/>
      <c r="Y1169" s="1"/>
      <c r="Z1169" s="1"/>
      <c r="AA1169" s="1"/>
      <c r="AB1169" s="1"/>
      <c r="AD1169" s="7"/>
      <c r="AE1169" s="7"/>
      <c r="AF1169" s="7"/>
      <c r="AG1169" s="7"/>
      <c r="AH1169" s="7"/>
    </row>
    <row r="1170" spans="1:39" ht="15" customHeight="1" x14ac:dyDescent="0.15">
      <c r="A1170" s="1" t="s">
        <v>690</v>
      </c>
      <c r="B1170" s="22"/>
      <c r="C1170" s="22"/>
      <c r="H1170" s="7"/>
      <c r="I1170" s="7"/>
      <c r="Y1170" s="1"/>
      <c r="Z1170" s="1"/>
      <c r="AA1170" s="1"/>
      <c r="AB1170" s="1"/>
      <c r="AD1170" s="7"/>
      <c r="AE1170" s="7"/>
      <c r="AF1170" s="7"/>
      <c r="AG1170" s="7"/>
      <c r="AH1170" s="7"/>
    </row>
    <row r="1171" spans="1:39" ht="13.7" customHeight="1" x14ac:dyDescent="0.15">
      <c r="B1171" s="64"/>
      <c r="C1171" s="33"/>
      <c r="D1171" s="33"/>
      <c r="E1171" s="33"/>
      <c r="F1171" s="79"/>
      <c r="G1171" s="83" t="s">
        <v>2</v>
      </c>
      <c r="H1171" s="86"/>
      <c r="I1171" s="103"/>
      <c r="J1171" s="83" t="s">
        <v>3</v>
      </c>
      <c r="K1171" s="84"/>
      <c r="Y1171" s="1"/>
      <c r="Z1171" s="1"/>
      <c r="AA1171" s="1"/>
      <c r="AB1171" s="1"/>
      <c r="AD1171" s="7"/>
      <c r="AE1171" s="7"/>
      <c r="AF1171" s="7"/>
      <c r="AG1171" s="7"/>
      <c r="AH1171" s="7"/>
    </row>
    <row r="1172" spans="1:39" ht="21" x14ac:dyDescent="0.15">
      <c r="B1172" s="77"/>
      <c r="F1172" s="94" t="s">
        <v>4</v>
      </c>
      <c r="G1172" s="94" t="s">
        <v>183</v>
      </c>
      <c r="H1172" s="94" t="s">
        <v>185</v>
      </c>
      <c r="I1172" s="102" t="s">
        <v>4</v>
      </c>
      <c r="J1172" s="94" t="s">
        <v>183</v>
      </c>
      <c r="K1172" s="94" t="s">
        <v>185</v>
      </c>
      <c r="Y1172" s="1"/>
      <c r="Z1172" s="1"/>
      <c r="AA1172" s="1"/>
      <c r="AB1172" s="1"/>
      <c r="AD1172" s="7"/>
      <c r="AE1172" s="7"/>
      <c r="AF1172" s="7"/>
      <c r="AG1172" s="7"/>
      <c r="AH1172" s="7"/>
    </row>
    <row r="1173" spans="1:39" ht="12" customHeight="1" x14ac:dyDescent="0.15">
      <c r="B1173" s="35"/>
      <c r="C1173" s="88"/>
      <c r="D1173" s="88"/>
      <c r="E1173" s="36"/>
      <c r="F1173" s="37"/>
      <c r="G1173" s="37"/>
      <c r="H1173" s="37"/>
      <c r="I1173" s="104">
        <f>F$869</f>
        <v>1165</v>
      </c>
      <c r="J1173" s="2">
        <f>G$869</f>
        <v>1019</v>
      </c>
      <c r="K1173" s="2">
        <f>H$869</f>
        <v>146</v>
      </c>
      <c r="L1173" s="89"/>
      <c r="M1173" s="89"/>
      <c r="N1173" s="89"/>
      <c r="O1173" s="89"/>
      <c r="P1173" s="89"/>
      <c r="Y1173" s="1"/>
      <c r="Z1173" s="1"/>
      <c r="AA1173" s="1"/>
      <c r="AB1173" s="1"/>
      <c r="AD1173" s="7"/>
      <c r="AE1173" s="7"/>
      <c r="AF1173" s="7"/>
      <c r="AG1173" s="7"/>
      <c r="AH1173" s="7"/>
      <c r="AJ1173" s="89"/>
      <c r="AK1173" s="89"/>
      <c r="AL1173" s="89"/>
      <c r="AM1173" s="89"/>
    </row>
    <row r="1174" spans="1:39" ht="15" customHeight="1" x14ac:dyDescent="0.15">
      <c r="B1174" s="34" t="s">
        <v>525</v>
      </c>
      <c r="C1174" s="195"/>
      <c r="D1174" s="195"/>
      <c r="F1174" s="18">
        <v>149</v>
      </c>
      <c r="G1174" s="18">
        <v>130</v>
      </c>
      <c r="H1174" s="18">
        <v>19</v>
      </c>
      <c r="I1174" s="106">
        <f t="shared" ref="I1174:K1181" si="458">F1174/I$1173*100</f>
        <v>12.789699570815449</v>
      </c>
      <c r="J1174" s="4">
        <f t="shared" si="458"/>
        <v>12.757605495583906</v>
      </c>
      <c r="K1174" s="4">
        <f t="shared" si="458"/>
        <v>13.013698630136986</v>
      </c>
      <c r="L1174" s="80"/>
      <c r="M1174" s="80"/>
      <c r="N1174" s="80"/>
      <c r="O1174" s="80"/>
      <c r="P1174" s="80"/>
      <c r="Y1174" s="1"/>
      <c r="Z1174" s="1"/>
      <c r="AA1174" s="1"/>
      <c r="AB1174" s="1"/>
      <c r="AD1174" s="7"/>
      <c r="AE1174" s="7"/>
      <c r="AF1174" s="7"/>
      <c r="AG1174" s="7"/>
      <c r="AH1174" s="7"/>
      <c r="AJ1174" s="80"/>
      <c r="AK1174" s="80"/>
      <c r="AL1174" s="80"/>
      <c r="AM1174" s="80"/>
    </row>
    <row r="1175" spans="1:39" ht="15" customHeight="1" x14ac:dyDescent="0.15">
      <c r="B1175" s="34" t="s">
        <v>526</v>
      </c>
      <c r="C1175" s="195"/>
      <c r="D1175" s="195"/>
      <c r="F1175" s="18">
        <v>362</v>
      </c>
      <c r="G1175" s="18">
        <v>323</v>
      </c>
      <c r="H1175" s="18">
        <v>39</v>
      </c>
      <c r="I1175" s="106">
        <f t="shared" si="458"/>
        <v>31.072961373390555</v>
      </c>
      <c r="J1175" s="4">
        <f t="shared" si="458"/>
        <v>31.697742885181551</v>
      </c>
      <c r="K1175" s="4">
        <f t="shared" si="458"/>
        <v>26.712328767123289</v>
      </c>
      <c r="L1175" s="80"/>
      <c r="M1175" s="80"/>
      <c r="N1175" s="80"/>
      <c r="O1175" s="80"/>
      <c r="P1175" s="80"/>
      <c r="Y1175" s="1"/>
      <c r="Z1175" s="1"/>
      <c r="AA1175" s="1"/>
      <c r="AB1175" s="1"/>
      <c r="AD1175" s="7"/>
      <c r="AE1175" s="7"/>
      <c r="AF1175" s="7"/>
      <c r="AG1175" s="7"/>
      <c r="AH1175" s="7"/>
      <c r="AJ1175" s="80"/>
      <c r="AK1175" s="80"/>
      <c r="AL1175" s="80"/>
      <c r="AM1175" s="80"/>
    </row>
    <row r="1176" spans="1:39" ht="15" customHeight="1" x14ac:dyDescent="0.15">
      <c r="B1176" s="34" t="s">
        <v>527</v>
      </c>
      <c r="C1176" s="195"/>
      <c r="D1176" s="195"/>
      <c r="F1176" s="18">
        <v>233</v>
      </c>
      <c r="G1176" s="18">
        <v>197</v>
      </c>
      <c r="H1176" s="18">
        <v>36</v>
      </c>
      <c r="I1176" s="106">
        <f t="shared" si="458"/>
        <v>20</v>
      </c>
      <c r="J1176" s="4">
        <f t="shared" si="458"/>
        <v>19.332679097154074</v>
      </c>
      <c r="K1176" s="4">
        <f t="shared" si="458"/>
        <v>24.657534246575342</v>
      </c>
      <c r="L1176" s="80"/>
      <c r="M1176" s="80"/>
      <c r="N1176" s="80"/>
      <c r="O1176" s="80"/>
      <c r="P1176" s="80"/>
      <c r="Y1176" s="1"/>
      <c r="Z1176" s="1"/>
      <c r="AA1176" s="1"/>
      <c r="AB1176" s="1"/>
      <c r="AD1176" s="7"/>
      <c r="AE1176" s="7"/>
      <c r="AF1176" s="7"/>
      <c r="AG1176" s="7"/>
      <c r="AH1176" s="7"/>
      <c r="AJ1176" s="80"/>
      <c r="AK1176" s="80"/>
      <c r="AL1176" s="80"/>
      <c r="AM1176" s="80"/>
    </row>
    <row r="1177" spans="1:39" ht="15" customHeight="1" x14ac:dyDescent="0.15">
      <c r="B1177" s="34" t="s">
        <v>536</v>
      </c>
      <c r="C1177" s="195"/>
      <c r="D1177" s="195"/>
      <c r="F1177" s="18">
        <v>151</v>
      </c>
      <c r="G1177" s="18">
        <v>128</v>
      </c>
      <c r="H1177" s="18">
        <v>23</v>
      </c>
      <c r="I1177" s="106">
        <f t="shared" si="458"/>
        <v>12.96137339055794</v>
      </c>
      <c r="J1177" s="4">
        <f t="shared" si="458"/>
        <v>12.561334641805692</v>
      </c>
      <c r="K1177" s="4">
        <f t="shared" si="458"/>
        <v>15.753424657534246</v>
      </c>
      <c r="L1177" s="80"/>
      <c r="M1177" s="80"/>
      <c r="N1177" s="80"/>
      <c r="O1177" s="80"/>
      <c r="P1177" s="80"/>
      <c r="Y1177" s="1"/>
      <c r="Z1177" s="1"/>
      <c r="AA1177" s="1"/>
      <c r="AB1177" s="1"/>
      <c r="AD1177" s="7"/>
      <c r="AE1177" s="7"/>
      <c r="AF1177" s="7"/>
      <c r="AG1177" s="7"/>
      <c r="AH1177" s="7"/>
      <c r="AJ1177" s="80"/>
      <c r="AK1177" s="80"/>
      <c r="AL1177" s="80"/>
      <c r="AM1177" s="80"/>
    </row>
    <row r="1178" spans="1:39" ht="15" customHeight="1" x14ac:dyDescent="0.15">
      <c r="B1178" s="34" t="s">
        <v>537</v>
      </c>
      <c r="C1178" s="195"/>
      <c r="D1178" s="195"/>
      <c r="F1178" s="18">
        <v>56</v>
      </c>
      <c r="G1178" s="18">
        <v>52</v>
      </c>
      <c r="H1178" s="18">
        <v>4</v>
      </c>
      <c r="I1178" s="106">
        <f t="shared" si="458"/>
        <v>4.8068669527896999</v>
      </c>
      <c r="J1178" s="4">
        <f t="shared" si="458"/>
        <v>5.1030421982335623</v>
      </c>
      <c r="K1178" s="4">
        <f t="shared" si="458"/>
        <v>2.7397260273972601</v>
      </c>
      <c r="L1178" s="80"/>
      <c r="M1178" s="80"/>
      <c r="N1178" s="80"/>
      <c r="O1178" s="80"/>
      <c r="P1178" s="80"/>
      <c r="Y1178" s="1"/>
      <c r="Z1178" s="1"/>
      <c r="AA1178" s="1"/>
      <c r="AB1178" s="1"/>
      <c r="AD1178" s="7"/>
      <c r="AE1178" s="7"/>
      <c r="AF1178" s="7"/>
      <c r="AG1178" s="7"/>
      <c r="AH1178" s="7"/>
      <c r="AJ1178" s="80"/>
      <c r="AK1178" s="80"/>
      <c r="AL1178" s="80"/>
      <c r="AM1178" s="80"/>
    </row>
    <row r="1179" spans="1:39" ht="15" customHeight="1" x14ac:dyDescent="0.15">
      <c r="B1179" s="34" t="s">
        <v>538</v>
      </c>
      <c r="C1179" s="195"/>
      <c r="D1179" s="195"/>
      <c r="F1179" s="18">
        <v>36</v>
      </c>
      <c r="G1179" s="18">
        <v>33</v>
      </c>
      <c r="H1179" s="18">
        <v>3</v>
      </c>
      <c r="I1179" s="106">
        <f t="shared" si="458"/>
        <v>3.0901287553648067</v>
      </c>
      <c r="J1179" s="4">
        <f t="shared" si="458"/>
        <v>3.2384690873405302</v>
      </c>
      <c r="K1179" s="4">
        <f t="shared" si="458"/>
        <v>2.054794520547945</v>
      </c>
      <c r="L1179" s="80"/>
      <c r="M1179" s="80"/>
      <c r="N1179" s="80"/>
      <c r="O1179" s="80"/>
      <c r="P1179" s="80"/>
      <c r="Y1179" s="1"/>
      <c r="Z1179" s="1"/>
      <c r="AA1179" s="1"/>
      <c r="AB1179" s="1"/>
      <c r="AD1179" s="7"/>
      <c r="AE1179" s="7"/>
      <c r="AF1179" s="7"/>
      <c r="AG1179" s="7"/>
      <c r="AH1179" s="7"/>
      <c r="AJ1179" s="80"/>
      <c r="AK1179" s="80"/>
      <c r="AL1179" s="80"/>
      <c r="AM1179" s="80"/>
    </row>
    <row r="1180" spans="1:39" ht="15" customHeight="1" x14ac:dyDescent="0.15">
      <c r="B1180" s="34" t="s">
        <v>574</v>
      </c>
      <c r="C1180" s="195"/>
      <c r="D1180" s="195"/>
      <c r="F1180" s="18">
        <v>36</v>
      </c>
      <c r="G1180" s="18">
        <v>33</v>
      </c>
      <c r="H1180" s="18">
        <v>3</v>
      </c>
      <c r="I1180" s="106">
        <f t="shared" si="458"/>
        <v>3.0901287553648067</v>
      </c>
      <c r="J1180" s="4">
        <f t="shared" si="458"/>
        <v>3.2384690873405302</v>
      </c>
      <c r="K1180" s="4">
        <f t="shared" si="458"/>
        <v>2.054794520547945</v>
      </c>
      <c r="L1180" s="80"/>
      <c r="M1180" s="80"/>
      <c r="N1180" s="80"/>
      <c r="O1180" s="80"/>
      <c r="P1180" s="80"/>
      <c r="Y1180" s="1"/>
      <c r="Z1180" s="1"/>
      <c r="AA1180" s="1"/>
      <c r="AB1180" s="1"/>
      <c r="AD1180" s="7"/>
      <c r="AE1180" s="7"/>
      <c r="AF1180" s="7"/>
      <c r="AG1180" s="7"/>
      <c r="AH1180" s="7"/>
      <c r="AJ1180" s="80"/>
      <c r="AK1180" s="80"/>
      <c r="AL1180" s="80"/>
      <c r="AM1180" s="80"/>
    </row>
    <row r="1181" spans="1:39" ht="15" customHeight="1" x14ac:dyDescent="0.15">
      <c r="B1181" s="35" t="s">
        <v>141</v>
      </c>
      <c r="C1181" s="88"/>
      <c r="D1181" s="88"/>
      <c r="E1181" s="36"/>
      <c r="F1181" s="19">
        <v>142</v>
      </c>
      <c r="G1181" s="19">
        <v>123</v>
      </c>
      <c r="H1181" s="19">
        <v>19</v>
      </c>
      <c r="I1181" s="110">
        <f t="shared" si="458"/>
        <v>12.188841201716738</v>
      </c>
      <c r="J1181" s="5">
        <f t="shared" si="458"/>
        <v>12.070657507360156</v>
      </c>
      <c r="K1181" s="5">
        <f t="shared" si="458"/>
        <v>13.013698630136986</v>
      </c>
      <c r="L1181" s="23"/>
      <c r="M1181" s="23"/>
      <c r="N1181" s="23"/>
      <c r="O1181" s="23"/>
      <c r="P1181" s="23"/>
      <c r="Y1181" s="1"/>
      <c r="Z1181" s="1"/>
      <c r="AA1181" s="1"/>
      <c r="AB1181" s="1"/>
      <c r="AD1181" s="7"/>
      <c r="AE1181" s="7"/>
      <c r="AF1181" s="7"/>
      <c r="AG1181" s="7"/>
      <c r="AH1181" s="7"/>
      <c r="AJ1181" s="23"/>
      <c r="AK1181" s="23"/>
      <c r="AL1181" s="23"/>
      <c r="AM1181" s="23"/>
    </row>
    <row r="1182" spans="1:39" ht="15" customHeight="1" x14ac:dyDescent="0.15">
      <c r="B1182" s="38" t="s">
        <v>1</v>
      </c>
      <c r="C1182" s="78"/>
      <c r="D1182" s="78"/>
      <c r="E1182" s="28"/>
      <c r="F1182" s="39">
        <f>SUM(F1174:F1181)</f>
        <v>1165</v>
      </c>
      <c r="G1182" s="39">
        <f>SUM(G1174:G1181)</f>
        <v>1019</v>
      </c>
      <c r="H1182" s="39">
        <f>SUM(H1174:H1181)</f>
        <v>146</v>
      </c>
      <c r="I1182" s="107">
        <f>IF(SUM(I1174:I1181)&gt;100,"－",SUM(I1174:I1181))</f>
        <v>100</v>
      </c>
      <c r="J1182" s="6">
        <f>IF(SUM(J1174:J1181)&gt;100,"－",SUM(J1174:J1181))</f>
        <v>100</v>
      </c>
      <c r="K1182" s="6">
        <f>IF(SUM(K1174:K1181)&gt;100,"－",SUM(K1174:K1181))</f>
        <v>99.999999999999986</v>
      </c>
      <c r="L1182" s="23"/>
      <c r="M1182" s="23"/>
      <c r="N1182" s="23"/>
      <c r="O1182" s="23"/>
      <c r="P1182" s="23"/>
      <c r="Y1182" s="1"/>
      <c r="Z1182" s="1"/>
      <c r="AA1182" s="1"/>
      <c r="AB1182" s="1"/>
      <c r="AD1182" s="7"/>
      <c r="AE1182" s="7"/>
      <c r="AF1182" s="7"/>
      <c r="AG1182" s="7"/>
      <c r="AH1182" s="7"/>
      <c r="AJ1182" s="23"/>
      <c r="AK1182" s="23"/>
      <c r="AL1182" s="23"/>
      <c r="AM1182" s="23"/>
    </row>
    <row r="1183" spans="1:39" ht="15" customHeight="1" x14ac:dyDescent="0.15">
      <c r="B1183" s="38" t="s">
        <v>575</v>
      </c>
      <c r="C1183" s="78"/>
      <c r="D1183" s="78"/>
      <c r="E1183" s="29"/>
      <c r="F1183" s="41">
        <v>3.2521994134897363</v>
      </c>
      <c r="G1183" s="71">
        <v>3.28125</v>
      </c>
      <c r="H1183" s="71">
        <v>3.0472440944881889</v>
      </c>
      <c r="I1183" s="23"/>
      <c r="J1183" s="23"/>
      <c r="K1183" s="23"/>
      <c r="L1183" s="23"/>
      <c r="M1183" s="23"/>
      <c r="N1183" s="23"/>
      <c r="O1183" s="23"/>
      <c r="P1183" s="23"/>
      <c r="Y1183" s="1"/>
      <c r="Z1183" s="1"/>
      <c r="AA1183" s="1"/>
      <c r="AB1183" s="1"/>
      <c r="AD1183" s="7"/>
      <c r="AE1183" s="7"/>
      <c r="AF1183" s="7"/>
      <c r="AG1183" s="7"/>
      <c r="AH1183" s="7"/>
      <c r="AJ1183" s="23"/>
      <c r="AK1183" s="23"/>
      <c r="AL1183" s="23"/>
      <c r="AM1183" s="23"/>
    </row>
    <row r="1184" spans="1:39" ht="15" customHeight="1" x14ac:dyDescent="0.15">
      <c r="B1184" s="62"/>
      <c r="C1184" s="62"/>
      <c r="D1184" s="45"/>
      <c r="E1184" s="45"/>
      <c r="F1184" s="45"/>
      <c r="G1184" s="45"/>
      <c r="H1184" s="91"/>
      <c r="I1184" s="46"/>
      <c r="Y1184" s="1"/>
      <c r="Z1184" s="1"/>
      <c r="AA1184" s="1"/>
      <c r="AB1184" s="1"/>
      <c r="AD1184" s="7"/>
      <c r="AE1184" s="7"/>
      <c r="AF1184" s="7"/>
      <c r="AG1184" s="7"/>
      <c r="AH1184" s="7"/>
    </row>
    <row r="1185" spans="1:39" ht="15" customHeight="1" x14ac:dyDescent="0.15">
      <c r="A1185" s="1" t="s">
        <v>691</v>
      </c>
      <c r="B1185" s="22"/>
      <c r="C1185" s="22"/>
      <c r="H1185" s="7"/>
      <c r="I1185" s="7"/>
      <c r="Y1185" s="1"/>
      <c r="Z1185" s="1"/>
      <c r="AA1185" s="1"/>
      <c r="AB1185" s="1"/>
      <c r="AD1185" s="7"/>
      <c r="AE1185" s="7"/>
      <c r="AF1185" s="7"/>
      <c r="AG1185" s="7"/>
      <c r="AH1185" s="7"/>
    </row>
    <row r="1186" spans="1:39" ht="13.7" customHeight="1" x14ac:dyDescent="0.15">
      <c r="B1186" s="64"/>
      <c r="C1186" s="33"/>
      <c r="D1186" s="33"/>
      <c r="E1186" s="33"/>
      <c r="F1186" s="79"/>
      <c r="G1186" s="83" t="s">
        <v>2</v>
      </c>
      <c r="H1186" s="86"/>
      <c r="I1186" s="103"/>
      <c r="J1186" s="83" t="s">
        <v>3</v>
      </c>
      <c r="K1186" s="84"/>
      <c r="Y1186" s="1"/>
      <c r="Z1186" s="1"/>
      <c r="AA1186" s="1"/>
      <c r="AB1186" s="1"/>
      <c r="AD1186" s="7"/>
      <c r="AE1186" s="7"/>
      <c r="AF1186" s="7"/>
      <c r="AG1186" s="7"/>
      <c r="AH1186" s="7"/>
    </row>
    <row r="1187" spans="1:39" ht="21" x14ac:dyDescent="0.15">
      <c r="B1187" s="77"/>
      <c r="F1187" s="94" t="s">
        <v>4</v>
      </c>
      <c r="G1187" s="94" t="s">
        <v>183</v>
      </c>
      <c r="H1187" s="94" t="s">
        <v>185</v>
      </c>
      <c r="I1187" s="102" t="s">
        <v>4</v>
      </c>
      <c r="J1187" s="94" t="s">
        <v>183</v>
      </c>
      <c r="K1187" s="94" t="s">
        <v>185</v>
      </c>
      <c r="Y1187" s="1"/>
      <c r="Z1187" s="1"/>
      <c r="AA1187" s="1"/>
      <c r="AB1187" s="1"/>
      <c r="AD1187" s="7"/>
      <c r="AE1187" s="7"/>
      <c r="AF1187" s="7"/>
      <c r="AG1187" s="7"/>
      <c r="AH1187" s="7"/>
    </row>
    <row r="1188" spans="1:39" ht="12" customHeight="1" x14ac:dyDescent="0.15">
      <c r="B1188" s="35"/>
      <c r="C1188" s="88"/>
      <c r="D1188" s="88"/>
      <c r="E1188" s="36"/>
      <c r="F1188" s="37"/>
      <c r="G1188" s="37"/>
      <c r="H1188" s="37"/>
      <c r="I1188" s="104">
        <f>F$869</f>
        <v>1165</v>
      </c>
      <c r="J1188" s="2">
        <f>G$869</f>
        <v>1019</v>
      </c>
      <c r="K1188" s="2">
        <f>H$869</f>
        <v>146</v>
      </c>
      <c r="L1188" s="89"/>
      <c r="M1188" s="89"/>
      <c r="N1188" s="89"/>
      <c r="O1188" s="89"/>
      <c r="P1188" s="89"/>
      <c r="Y1188" s="1"/>
      <c r="Z1188" s="1"/>
      <c r="AA1188" s="1"/>
      <c r="AB1188" s="1"/>
      <c r="AD1188" s="7"/>
      <c r="AE1188" s="7"/>
      <c r="AF1188" s="7"/>
      <c r="AG1188" s="7"/>
      <c r="AH1188" s="7"/>
      <c r="AJ1188" s="89"/>
      <c r="AK1188" s="89"/>
      <c r="AL1188" s="89"/>
      <c r="AM1188" s="89"/>
    </row>
    <row r="1189" spans="1:39" ht="15" customHeight="1" x14ac:dyDescent="0.15">
      <c r="B1189" s="34" t="s">
        <v>576</v>
      </c>
      <c r="C1189" s="195"/>
      <c r="D1189" s="195"/>
      <c r="F1189" s="18">
        <v>238</v>
      </c>
      <c r="G1189" s="18">
        <v>217</v>
      </c>
      <c r="H1189" s="18">
        <v>21</v>
      </c>
      <c r="I1189" s="106">
        <f t="shared" ref="I1189:K1193" si="459">F1189/I$1188*100</f>
        <v>20.429184549356222</v>
      </c>
      <c r="J1189" s="4">
        <f t="shared" si="459"/>
        <v>21.295387634936212</v>
      </c>
      <c r="K1189" s="4">
        <f t="shared" si="459"/>
        <v>14.383561643835616</v>
      </c>
      <c r="L1189" s="80"/>
      <c r="M1189" s="80"/>
      <c r="N1189" s="80"/>
      <c r="O1189" s="80"/>
      <c r="P1189" s="80"/>
      <c r="Y1189" s="1"/>
      <c r="Z1189" s="1"/>
      <c r="AA1189" s="1"/>
      <c r="AB1189" s="1"/>
      <c r="AD1189" s="7"/>
      <c r="AE1189" s="7"/>
      <c r="AF1189" s="7"/>
      <c r="AG1189" s="7"/>
      <c r="AH1189" s="7"/>
      <c r="AJ1189" s="80"/>
      <c r="AK1189" s="80"/>
      <c r="AL1189" s="80"/>
      <c r="AM1189" s="80"/>
    </row>
    <row r="1190" spans="1:39" ht="15" customHeight="1" x14ac:dyDescent="0.15">
      <c r="B1190" s="34" t="s">
        <v>182</v>
      </c>
      <c r="C1190" s="195"/>
      <c r="D1190" s="195"/>
      <c r="F1190" s="18">
        <v>223</v>
      </c>
      <c r="G1190" s="18">
        <v>196</v>
      </c>
      <c r="H1190" s="18">
        <v>27</v>
      </c>
      <c r="I1190" s="106">
        <f t="shared" si="459"/>
        <v>19.141630901287556</v>
      </c>
      <c r="J1190" s="4">
        <f t="shared" si="459"/>
        <v>19.234543670264966</v>
      </c>
      <c r="K1190" s="4">
        <f t="shared" si="459"/>
        <v>18.493150684931507</v>
      </c>
      <c r="L1190" s="80"/>
      <c r="M1190" s="80"/>
      <c r="N1190" s="80"/>
      <c r="O1190" s="80"/>
      <c r="P1190" s="80"/>
      <c r="Y1190" s="1"/>
      <c r="Z1190" s="1"/>
      <c r="AA1190" s="1"/>
      <c r="AB1190" s="1"/>
      <c r="AD1190" s="7"/>
      <c r="AE1190" s="7"/>
      <c r="AF1190" s="7"/>
      <c r="AG1190" s="7"/>
      <c r="AH1190" s="7"/>
      <c r="AJ1190" s="80"/>
      <c r="AK1190" s="80"/>
      <c r="AL1190" s="80"/>
      <c r="AM1190" s="80"/>
    </row>
    <row r="1191" spans="1:39" ht="15" customHeight="1" x14ac:dyDescent="0.15">
      <c r="B1191" s="34" t="s">
        <v>161</v>
      </c>
      <c r="C1191" s="195"/>
      <c r="D1191" s="195"/>
      <c r="F1191" s="18">
        <v>55</v>
      </c>
      <c r="G1191" s="18">
        <v>50</v>
      </c>
      <c r="H1191" s="18">
        <v>5</v>
      </c>
      <c r="I1191" s="106">
        <f t="shared" si="459"/>
        <v>4.7210300429184553</v>
      </c>
      <c r="J1191" s="4">
        <f t="shared" si="459"/>
        <v>4.9067713444553487</v>
      </c>
      <c r="K1191" s="4">
        <f t="shared" si="459"/>
        <v>3.4246575342465753</v>
      </c>
      <c r="L1191" s="80"/>
      <c r="M1191" s="80"/>
      <c r="N1191" s="80"/>
      <c r="O1191" s="80"/>
      <c r="P1191" s="80"/>
      <c r="Y1191" s="1"/>
      <c r="Z1191" s="1"/>
      <c r="AA1191" s="1"/>
      <c r="AB1191" s="1"/>
      <c r="AD1191" s="7"/>
      <c r="AE1191" s="7"/>
      <c r="AF1191" s="7"/>
      <c r="AG1191" s="7"/>
      <c r="AH1191" s="7"/>
      <c r="AJ1191" s="80"/>
      <c r="AK1191" s="80"/>
      <c r="AL1191" s="80"/>
      <c r="AM1191" s="80"/>
    </row>
    <row r="1192" spans="1:39" ht="15" customHeight="1" x14ac:dyDescent="0.15">
      <c r="B1192" s="34" t="s">
        <v>372</v>
      </c>
      <c r="C1192" s="195"/>
      <c r="D1192" s="195"/>
      <c r="F1192" s="18">
        <v>482</v>
      </c>
      <c r="G1192" s="18">
        <v>413</v>
      </c>
      <c r="H1192" s="18">
        <v>69</v>
      </c>
      <c r="I1192" s="106">
        <f t="shared" si="459"/>
        <v>41.373390557939913</v>
      </c>
      <c r="J1192" s="4">
        <f t="shared" si="459"/>
        <v>40.529931305201181</v>
      </c>
      <c r="K1192" s="4">
        <f t="shared" si="459"/>
        <v>47.260273972602739</v>
      </c>
      <c r="L1192" s="80"/>
      <c r="M1192" s="80"/>
      <c r="N1192" s="80"/>
      <c r="O1192" s="80"/>
      <c r="P1192" s="80"/>
      <c r="Y1192" s="1"/>
      <c r="Z1192" s="1"/>
      <c r="AA1192" s="1"/>
      <c r="AB1192" s="1"/>
      <c r="AD1192" s="7"/>
      <c r="AE1192" s="7"/>
      <c r="AF1192" s="7"/>
      <c r="AG1192" s="7"/>
      <c r="AH1192" s="7"/>
      <c r="AJ1192" s="80"/>
      <c r="AK1192" s="80"/>
      <c r="AL1192" s="80"/>
      <c r="AM1192" s="80"/>
    </row>
    <row r="1193" spans="1:39" ht="15" customHeight="1" x14ac:dyDescent="0.15">
      <c r="B1193" s="35" t="s">
        <v>141</v>
      </c>
      <c r="C1193" s="88"/>
      <c r="D1193" s="88"/>
      <c r="E1193" s="36"/>
      <c r="F1193" s="19">
        <v>167</v>
      </c>
      <c r="G1193" s="19">
        <v>143</v>
      </c>
      <c r="H1193" s="19">
        <v>24</v>
      </c>
      <c r="I1193" s="110">
        <f t="shared" si="459"/>
        <v>14.334763948497853</v>
      </c>
      <c r="J1193" s="5">
        <f t="shared" si="459"/>
        <v>14.033366045142296</v>
      </c>
      <c r="K1193" s="5">
        <f t="shared" si="459"/>
        <v>16.43835616438356</v>
      </c>
      <c r="L1193" s="23"/>
      <c r="M1193" s="23"/>
      <c r="N1193" s="23"/>
      <c r="O1193" s="23"/>
      <c r="P1193" s="23"/>
      <c r="Y1193" s="1"/>
      <c r="Z1193" s="1"/>
      <c r="AA1193" s="1"/>
      <c r="AB1193" s="1"/>
      <c r="AD1193" s="7"/>
      <c r="AE1193" s="7"/>
      <c r="AF1193" s="7"/>
      <c r="AG1193" s="7"/>
      <c r="AH1193" s="7"/>
      <c r="AJ1193" s="23"/>
      <c r="AK1193" s="23"/>
      <c r="AL1193" s="23"/>
      <c r="AM1193" s="23"/>
    </row>
    <row r="1194" spans="1:39" ht="15" customHeight="1" x14ac:dyDescent="0.15">
      <c r="B1194" s="38" t="s">
        <v>1</v>
      </c>
      <c r="C1194" s="78"/>
      <c r="D1194" s="78"/>
      <c r="E1194" s="28"/>
      <c r="F1194" s="39">
        <f>SUM(F1189:F1193)</f>
        <v>1165</v>
      </c>
      <c r="G1194" s="39">
        <f>SUM(G1189:G1193)</f>
        <v>1019</v>
      </c>
      <c r="H1194" s="39">
        <f>SUM(H1189:H1193)</f>
        <v>146</v>
      </c>
      <c r="I1194" s="107">
        <f>IF(SUM(I1189:I1193)&gt;100,"－",SUM(I1189:I1193))</f>
        <v>100</v>
      </c>
      <c r="J1194" s="6">
        <f>IF(SUM(J1189:J1193)&gt;100,"－",SUM(J1189:J1193))</f>
        <v>100.00000000000001</v>
      </c>
      <c r="K1194" s="6">
        <f>IF(SUM(K1189:K1193)&gt;100,"－",SUM(K1189:K1193))</f>
        <v>100.00000000000001</v>
      </c>
      <c r="L1194" s="23"/>
      <c r="M1194" s="23"/>
      <c r="N1194" s="23"/>
      <c r="O1194" s="23"/>
      <c r="P1194" s="23"/>
      <c r="Y1194" s="1"/>
      <c r="Z1194" s="1"/>
      <c r="AA1194" s="1"/>
      <c r="AB1194" s="1"/>
      <c r="AD1194" s="7"/>
      <c r="AE1194" s="7"/>
      <c r="AF1194" s="7"/>
      <c r="AG1194" s="7"/>
      <c r="AH1194" s="7"/>
      <c r="AJ1194" s="23"/>
      <c r="AK1194" s="23"/>
      <c r="AL1194" s="23"/>
      <c r="AM1194" s="23"/>
    </row>
    <row r="1195" spans="1:39" ht="15" customHeight="1" x14ac:dyDescent="0.15">
      <c r="B1195" s="38" t="s">
        <v>83</v>
      </c>
      <c r="C1195" s="78"/>
      <c r="D1195" s="78"/>
      <c r="E1195" s="29"/>
      <c r="F1195" s="41">
        <v>77.1329029154533</v>
      </c>
      <c r="G1195" s="71">
        <v>76.508025424675196</v>
      </c>
      <c r="H1195" s="71">
        <v>81.61972817710523</v>
      </c>
      <c r="I1195" s="23"/>
      <c r="J1195" s="23"/>
      <c r="K1195" s="23"/>
      <c r="L1195" s="23"/>
      <c r="M1195" s="23"/>
      <c r="N1195" s="23"/>
      <c r="O1195" s="23"/>
      <c r="P1195" s="23"/>
      <c r="Y1195" s="1"/>
      <c r="Z1195" s="1"/>
      <c r="AA1195" s="1"/>
      <c r="AB1195" s="1"/>
      <c r="AD1195" s="7"/>
      <c r="AE1195" s="7"/>
      <c r="AF1195" s="7"/>
      <c r="AG1195" s="7"/>
      <c r="AH1195" s="7"/>
      <c r="AJ1195" s="23"/>
      <c r="AK1195" s="23"/>
      <c r="AL1195" s="23"/>
      <c r="AM1195" s="23"/>
    </row>
    <row r="1196" spans="1:39" ht="15" customHeight="1" x14ac:dyDescent="0.15">
      <c r="B1196" s="62"/>
      <c r="C1196" s="62"/>
      <c r="D1196" s="45"/>
      <c r="E1196" s="45"/>
      <c r="F1196" s="45"/>
      <c r="G1196" s="45"/>
      <c r="H1196" s="91"/>
      <c r="I1196" s="46"/>
      <c r="Y1196" s="1"/>
      <c r="Z1196" s="1"/>
      <c r="AA1196" s="1"/>
      <c r="AB1196" s="1"/>
      <c r="AD1196" s="7"/>
      <c r="AE1196" s="7"/>
      <c r="AF1196" s="7"/>
      <c r="AG1196" s="7"/>
      <c r="AH1196" s="7"/>
    </row>
    <row r="1197" spans="1:39" ht="15" customHeight="1" x14ac:dyDescent="0.15">
      <c r="A1197" s="1" t="s">
        <v>692</v>
      </c>
      <c r="B1197" s="22"/>
      <c r="C1197" s="22"/>
      <c r="H1197" s="7"/>
      <c r="I1197" s="7"/>
      <c r="Y1197" s="1"/>
      <c r="Z1197" s="1"/>
      <c r="AA1197" s="1"/>
      <c r="AB1197" s="1"/>
      <c r="AD1197" s="7"/>
      <c r="AE1197" s="7"/>
      <c r="AF1197" s="7"/>
      <c r="AG1197" s="7"/>
      <c r="AH1197" s="7"/>
    </row>
    <row r="1198" spans="1:39" ht="13.7" customHeight="1" x14ac:dyDescent="0.15">
      <c r="B1198" s="64"/>
      <c r="C1198" s="33"/>
      <c r="D1198" s="33"/>
      <c r="E1198" s="33"/>
      <c r="F1198" s="79"/>
      <c r="G1198" s="83" t="s">
        <v>2</v>
      </c>
      <c r="H1198" s="86"/>
      <c r="I1198" s="103"/>
      <c r="J1198" s="83" t="s">
        <v>3</v>
      </c>
      <c r="K1198" s="84"/>
      <c r="Y1198" s="1"/>
      <c r="Z1198" s="1"/>
      <c r="AA1198" s="1"/>
      <c r="AB1198" s="1"/>
      <c r="AD1198" s="7"/>
      <c r="AE1198" s="7"/>
      <c r="AF1198" s="7"/>
      <c r="AG1198" s="7"/>
      <c r="AH1198" s="7"/>
    </row>
    <row r="1199" spans="1:39" ht="21" x14ac:dyDescent="0.15">
      <c r="B1199" s="77"/>
      <c r="F1199" s="94" t="s">
        <v>4</v>
      </c>
      <c r="G1199" s="94" t="s">
        <v>183</v>
      </c>
      <c r="H1199" s="94" t="s">
        <v>185</v>
      </c>
      <c r="I1199" s="102" t="s">
        <v>4</v>
      </c>
      <c r="J1199" s="94" t="s">
        <v>183</v>
      </c>
      <c r="K1199" s="94" t="s">
        <v>185</v>
      </c>
      <c r="Y1199" s="1"/>
      <c r="Z1199" s="1"/>
      <c r="AA1199" s="1"/>
      <c r="AB1199" s="1"/>
      <c r="AD1199" s="7"/>
      <c r="AE1199" s="7"/>
      <c r="AF1199" s="7"/>
      <c r="AG1199" s="7"/>
      <c r="AH1199" s="7"/>
    </row>
    <row r="1200" spans="1:39" ht="12" customHeight="1" x14ac:dyDescent="0.15">
      <c r="B1200" s="35"/>
      <c r="C1200" s="88"/>
      <c r="D1200" s="88"/>
      <c r="E1200" s="36"/>
      <c r="F1200" s="37"/>
      <c r="G1200" s="37"/>
      <c r="H1200" s="37"/>
      <c r="I1200" s="104">
        <f>F$869</f>
        <v>1165</v>
      </c>
      <c r="J1200" s="2">
        <f>G$869</f>
        <v>1019</v>
      </c>
      <c r="K1200" s="2">
        <f>H$869</f>
        <v>146</v>
      </c>
      <c r="L1200" s="89"/>
      <c r="M1200" s="89"/>
      <c r="N1200" s="89"/>
      <c r="O1200" s="89"/>
      <c r="P1200" s="89"/>
      <c r="Y1200" s="1"/>
      <c r="Z1200" s="1"/>
      <c r="AA1200" s="1"/>
      <c r="AB1200" s="1"/>
      <c r="AD1200" s="7"/>
      <c r="AE1200" s="7"/>
      <c r="AF1200" s="7"/>
      <c r="AG1200" s="7"/>
      <c r="AH1200" s="7"/>
      <c r="AJ1200" s="89"/>
      <c r="AK1200" s="89"/>
      <c r="AL1200" s="89"/>
      <c r="AM1200" s="89"/>
    </row>
    <row r="1201" spans="1:39" ht="15" customHeight="1" x14ac:dyDescent="0.15">
      <c r="B1201" s="34" t="s">
        <v>165</v>
      </c>
      <c r="C1201" s="195"/>
      <c r="D1201" s="195"/>
      <c r="F1201" s="18">
        <v>5</v>
      </c>
      <c r="G1201" s="18">
        <v>4</v>
      </c>
      <c r="H1201" s="18">
        <v>1</v>
      </c>
      <c r="I1201" s="106">
        <f t="shared" ref="I1201:K1207" si="460">F1201/I$1200*100</f>
        <v>0.42918454935622319</v>
      </c>
      <c r="J1201" s="4">
        <f t="shared" si="460"/>
        <v>0.39254170755642787</v>
      </c>
      <c r="K1201" s="4">
        <f t="shared" si="460"/>
        <v>0.68493150684931503</v>
      </c>
      <c r="L1201" s="80"/>
      <c r="M1201" s="80"/>
      <c r="N1201" s="80"/>
      <c r="O1201" s="80"/>
      <c r="P1201" s="80"/>
      <c r="Y1201" s="1"/>
      <c r="Z1201" s="1"/>
      <c r="AA1201" s="1"/>
      <c r="AB1201" s="1"/>
      <c r="AD1201" s="7"/>
      <c r="AE1201" s="7"/>
      <c r="AF1201" s="7"/>
      <c r="AG1201" s="7"/>
      <c r="AH1201" s="7"/>
      <c r="AJ1201" s="80"/>
      <c r="AK1201" s="80"/>
      <c r="AL1201" s="80"/>
      <c r="AM1201" s="80"/>
    </row>
    <row r="1202" spans="1:39" ht="15" customHeight="1" x14ac:dyDescent="0.15">
      <c r="B1202" s="34" t="s">
        <v>95</v>
      </c>
      <c r="C1202" s="195"/>
      <c r="D1202" s="195"/>
      <c r="F1202" s="18">
        <v>119</v>
      </c>
      <c r="G1202" s="18">
        <v>93</v>
      </c>
      <c r="H1202" s="18">
        <v>26</v>
      </c>
      <c r="I1202" s="106">
        <f t="shared" si="460"/>
        <v>10.214592274678111</v>
      </c>
      <c r="J1202" s="4">
        <f t="shared" si="460"/>
        <v>9.1265947006869474</v>
      </c>
      <c r="K1202" s="4">
        <f t="shared" si="460"/>
        <v>17.80821917808219</v>
      </c>
      <c r="L1202" s="80"/>
      <c r="M1202" s="80"/>
      <c r="N1202" s="80"/>
      <c r="O1202" s="80"/>
      <c r="P1202" s="80"/>
      <c r="Y1202" s="1"/>
      <c r="Z1202" s="1"/>
      <c r="AA1202" s="1"/>
      <c r="AB1202" s="1"/>
      <c r="AD1202" s="7"/>
      <c r="AE1202" s="7"/>
      <c r="AF1202" s="7"/>
      <c r="AG1202" s="7"/>
      <c r="AH1202" s="7"/>
      <c r="AJ1202" s="80"/>
      <c r="AK1202" s="80"/>
      <c r="AL1202" s="80"/>
      <c r="AM1202" s="80"/>
    </row>
    <row r="1203" spans="1:39" ht="15" customHeight="1" x14ac:dyDescent="0.15">
      <c r="B1203" s="34" t="s">
        <v>96</v>
      </c>
      <c r="C1203" s="195"/>
      <c r="D1203" s="195"/>
      <c r="F1203" s="18">
        <v>535</v>
      </c>
      <c r="G1203" s="18">
        <v>461</v>
      </c>
      <c r="H1203" s="18">
        <v>74</v>
      </c>
      <c r="I1203" s="106">
        <f t="shared" si="460"/>
        <v>45.922746781115883</v>
      </c>
      <c r="J1203" s="4">
        <f t="shared" si="460"/>
        <v>45.240431795878308</v>
      </c>
      <c r="K1203" s="4">
        <f t="shared" si="460"/>
        <v>50.684931506849317</v>
      </c>
      <c r="L1203" s="80"/>
      <c r="M1203" s="80"/>
      <c r="N1203" s="80"/>
      <c r="O1203" s="80"/>
      <c r="P1203" s="80"/>
      <c r="Y1203" s="1"/>
      <c r="Z1203" s="1"/>
      <c r="AA1203" s="1"/>
      <c r="AB1203" s="1"/>
      <c r="AD1203" s="7"/>
      <c r="AE1203" s="7"/>
      <c r="AF1203" s="7"/>
      <c r="AG1203" s="7"/>
      <c r="AH1203" s="7"/>
      <c r="AJ1203" s="80"/>
      <c r="AK1203" s="80"/>
      <c r="AL1203" s="80"/>
      <c r="AM1203" s="80"/>
    </row>
    <row r="1204" spans="1:39" ht="15" customHeight="1" x14ac:dyDescent="0.15">
      <c r="B1204" s="34" t="s">
        <v>97</v>
      </c>
      <c r="C1204" s="195"/>
      <c r="D1204" s="195"/>
      <c r="F1204" s="18">
        <v>294</v>
      </c>
      <c r="G1204" s="18">
        <v>272</v>
      </c>
      <c r="H1204" s="18">
        <v>22</v>
      </c>
      <c r="I1204" s="106">
        <f t="shared" si="460"/>
        <v>25.236051502145923</v>
      </c>
      <c r="J1204" s="4">
        <f t="shared" si="460"/>
        <v>26.692836113837092</v>
      </c>
      <c r="K1204" s="4">
        <f t="shared" si="460"/>
        <v>15.068493150684931</v>
      </c>
      <c r="L1204" s="80"/>
      <c r="M1204" s="80"/>
      <c r="N1204" s="80"/>
      <c r="O1204" s="80"/>
      <c r="P1204" s="80"/>
      <c r="Y1204" s="1"/>
      <c r="Z1204" s="1"/>
      <c r="AA1204" s="1"/>
      <c r="AB1204" s="1"/>
      <c r="AD1204" s="7"/>
      <c r="AE1204" s="7"/>
      <c r="AF1204" s="7"/>
      <c r="AG1204" s="7"/>
      <c r="AH1204" s="7"/>
      <c r="AJ1204" s="80"/>
      <c r="AK1204" s="80"/>
      <c r="AL1204" s="80"/>
      <c r="AM1204" s="80"/>
    </row>
    <row r="1205" spans="1:39" ht="15" customHeight="1" x14ac:dyDescent="0.15">
      <c r="B1205" s="34" t="s">
        <v>98</v>
      </c>
      <c r="C1205" s="195"/>
      <c r="D1205" s="195"/>
      <c r="F1205" s="18">
        <v>88</v>
      </c>
      <c r="G1205" s="18">
        <v>81</v>
      </c>
      <c r="H1205" s="18">
        <v>7</v>
      </c>
      <c r="I1205" s="106">
        <f t="shared" si="460"/>
        <v>7.5536480686695278</v>
      </c>
      <c r="J1205" s="4">
        <f t="shared" si="460"/>
        <v>7.9489695780176648</v>
      </c>
      <c r="K1205" s="4">
        <f t="shared" si="460"/>
        <v>4.7945205479452051</v>
      </c>
      <c r="L1205" s="80"/>
      <c r="M1205" s="80"/>
      <c r="N1205" s="80"/>
      <c r="O1205" s="80"/>
      <c r="P1205" s="80"/>
      <c r="Y1205" s="1"/>
      <c r="Z1205" s="1"/>
      <c r="AA1205" s="1"/>
      <c r="AB1205" s="1"/>
      <c r="AD1205" s="7"/>
      <c r="AE1205" s="7"/>
      <c r="AF1205" s="7"/>
      <c r="AG1205" s="7"/>
      <c r="AH1205" s="7"/>
      <c r="AJ1205" s="80"/>
      <c r="AK1205" s="80"/>
      <c r="AL1205" s="80"/>
      <c r="AM1205" s="80"/>
    </row>
    <row r="1206" spans="1:39" ht="15" customHeight="1" x14ac:dyDescent="0.15">
      <c r="B1206" s="34" t="s">
        <v>113</v>
      </c>
      <c r="C1206" s="195"/>
      <c r="D1206" s="195"/>
      <c r="F1206" s="18">
        <v>51</v>
      </c>
      <c r="G1206" s="18">
        <v>46</v>
      </c>
      <c r="H1206" s="18">
        <v>5</v>
      </c>
      <c r="I1206" s="106">
        <f t="shared" si="460"/>
        <v>4.377682403433476</v>
      </c>
      <c r="J1206" s="4">
        <f t="shared" si="460"/>
        <v>4.5142296368989205</v>
      </c>
      <c r="K1206" s="4">
        <f t="shared" si="460"/>
        <v>3.4246575342465753</v>
      </c>
      <c r="L1206" s="80"/>
      <c r="M1206" s="80"/>
      <c r="N1206" s="80"/>
      <c r="O1206" s="80"/>
      <c r="P1206" s="80"/>
      <c r="Y1206" s="1"/>
      <c r="Z1206" s="1"/>
      <c r="AA1206" s="1"/>
      <c r="AB1206" s="1"/>
      <c r="AD1206" s="7"/>
      <c r="AE1206" s="7"/>
      <c r="AF1206" s="7"/>
      <c r="AG1206" s="7"/>
      <c r="AH1206" s="7"/>
      <c r="AJ1206" s="80"/>
      <c r="AK1206" s="80"/>
      <c r="AL1206" s="80"/>
      <c r="AM1206" s="80"/>
    </row>
    <row r="1207" spans="1:39" ht="15" customHeight="1" x14ac:dyDescent="0.15">
      <c r="B1207" s="196" t="s">
        <v>141</v>
      </c>
      <c r="C1207" s="258"/>
      <c r="D1207" s="88"/>
      <c r="E1207" s="36"/>
      <c r="F1207" s="19">
        <v>73</v>
      </c>
      <c r="G1207" s="19">
        <v>62</v>
      </c>
      <c r="H1207" s="19">
        <v>11</v>
      </c>
      <c r="I1207" s="110">
        <f t="shared" si="460"/>
        <v>6.266094420600858</v>
      </c>
      <c r="J1207" s="5">
        <f t="shared" si="460"/>
        <v>6.0843964671246322</v>
      </c>
      <c r="K1207" s="5">
        <f t="shared" si="460"/>
        <v>7.5342465753424657</v>
      </c>
      <c r="L1207" s="23"/>
      <c r="M1207" s="23"/>
      <c r="N1207" s="23"/>
      <c r="O1207" s="23"/>
      <c r="P1207" s="23"/>
      <c r="Y1207" s="1"/>
      <c r="Z1207" s="1"/>
      <c r="AA1207" s="1"/>
      <c r="AB1207" s="1"/>
      <c r="AD1207" s="7"/>
      <c r="AE1207" s="7"/>
      <c r="AF1207" s="7"/>
      <c r="AG1207" s="7"/>
      <c r="AH1207" s="7"/>
      <c r="AJ1207" s="23"/>
      <c r="AK1207" s="23"/>
      <c r="AL1207" s="23"/>
      <c r="AM1207" s="23"/>
    </row>
    <row r="1208" spans="1:39" ht="15" customHeight="1" x14ac:dyDescent="0.15">
      <c r="B1208" s="38" t="s">
        <v>1</v>
      </c>
      <c r="C1208" s="78"/>
      <c r="D1208" s="78"/>
      <c r="E1208" s="28"/>
      <c r="F1208" s="39">
        <f>SUM(F1201:F1207)</f>
        <v>1165</v>
      </c>
      <c r="G1208" s="39">
        <f>SUM(G1201:G1207)</f>
        <v>1019</v>
      </c>
      <c r="H1208" s="39">
        <f>SUM(H1201:H1207)</f>
        <v>146</v>
      </c>
      <c r="I1208" s="107">
        <f>IF(SUM(I1201:I1207)&gt;100,"－",SUM(I1201:I1207))</f>
        <v>100</v>
      </c>
      <c r="J1208" s="6">
        <f>IF(SUM(J1201:J1207)&gt;100,"－",SUM(J1201:J1207))</f>
        <v>100</v>
      </c>
      <c r="K1208" s="6">
        <f>IF(SUM(K1201:K1207)&gt;100,"－",SUM(K1201:K1207))</f>
        <v>100</v>
      </c>
      <c r="L1208" s="23"/>
      <c r="M1208" s="23"/>
      <c r="N1208" s="23"/>
      <c r="O1208" s="23"/>
      <c r="P1208" s="23"/>
      <c r="Y1208" s="1"/>
      <c r="Z1208" s="1"/>
      <c r="AA1208" s="1"/>
      <c r="AB1208" s="1"/>
      <c r="AD1208" s="7"/>
      <c r="AE1208" s="7"/>
      <c r="AF1208" s="7"/>
      <c r="AG1208" s="7"/>
      <c r="AH1208" s="7"/>
      <c r="AJ1208" s="23"/>
      <c r="AK1208" s="23"/>
      <c r="AL1208" s="23"/>
      <c r="AM1208" s="23"/>
    </row>
    <row r="1209" spans="1:39" ht="15" customHeight="1" x14ac:dyDescent="0.15">
      <c r="B1209" s="38" t="s">
        <v>99</v>
      </c>
      <c r="C1209" s="78"/>
      <c r="D1209" s="78"/>
      <c r="E1209" s="29"/>
      <c r="F1209" s="41">
        <v>2.5146520146520146</v>
      </c>
      <c r="G1209" s="71">
        <v>2.5579937304075235</v>
      </c>
      <c r="H1209" s="71">
        <v>2.2074074074074073</v>
      </c>
      <c r="I1209" s="23"/>
      <c r="J1209" s="23"/>
      <c r="K1209" s="23"/>
      <c r="L1209" s="23"/>
      <c r="M1209" s="23"/>
      <c r="N1209" s="23"/>
      <c r="O1209" s="23"/>
      <c r="P1209" s="23"/>
      <c r="Y1209" s="1"/>
      <c r="Z1209" s="1"/>
      <c r="AA1209" s="1"/>
      <c r="AB1209" s="1"/>
      <c r="AD1209" s="7"/>
      <c r="AE1209" s="7"/>
      <c r="AF1209" s="7"/>
      <c r="AG1209" s="7"/>
      <c r="AH1209" s="7"/>
      <c r="AJ1209" s="23"/>
      <c r="AK1209" s="23"/>
      <c r="AL1209" s="23"/>
      <c r="AM1209" s="23"/>
    </row>
    <row r="1210" spans="1:39" ht="15" customHeight="1" x14ac:dyDescent="0.15">
      <c r="B1210" s="38" t="s">
        <v>100</v>
      </c>
      <c r="C1210" s="78"/>
      <c r="D1210" s="78"/>
      <c r="E1210" s="29"/>
      <c r="F1210" s="160">
        <v>11</v>
      </c>
      <c r="G1210" s="47">
        <v>11</v>
      </c>
      <c r="H1210" s="47">
        <v>9</v>
      </c>
      <c r="I1210" s="23"/>
      <c r="J1210" s="23"/>
      <c r="K1210" s="23"/>
      <c r="L1210" s="23"/>
      <c r="M1210" s="23"/>
      <c r="N1210" s="23"/>
      <c r="O1210" s="23"/>
      <c r="P1210" s="23"/>
      <c r="Y1210" s="1"/>
      <c r="Z1210" s="1"/>
      <c r="AA1210" s="1"/>
      <c r="AB1210" s="1"/>
      <c r="AD1210" s="7"/>
      <c r="AE1210" s="7"/>
      <c r="AF1210" s="7"/>
      <c r="AG1210" s="7"/>
      <c r="AH1210" s="7"/>
      <c r="AJ1210" s="23"/>
      <c r="AK1210" s="23"/>
      <c r="AL1210" s="23"/>
      <c r="AM1210" s="23"/>
    </row>
    <row r="1211" spans="1:39" ht="15" customHeight="1" x14ac:dyDescent="0.15">
      <c r="B1211" s="62"/>
      <c r="C1211" s="62"/>
      <c r="D1211" s="45"/>
      <c r="E1211" s="45"/>
      <c r="F1211" s="45"/>
      <c r="G1211" s="45"/>
      <c r="H1211" s="91"/>
      <c r="I1211" s="46"/>
      <c r="Y1211" s="1"/>
      <c r="Z1211" s="1"/>
      <c r="AA1211" s="1"/>
      <c r="AB1211" s="1"/>
      <c r="AD1211" s="7"/>
      <c r="AE1211" s="7"/>
      <c r="AF1211" s="7"/>
      <c r="AG1211" s="7"/>
      <c r="AH1211" s="7"/>
    </row>
    <row r="1212" spans="1:39" ht="15" customHeight="1" x14ac:dyDescent="0.15">
      <c r="A1212" s="1" t="s">
        <v>693</v>
      </c>
      <c r="B1212" s="22"/>
      <c r="C1212" s="22"/>
      <c r="H1212" s="7"/>
      <c r="I1212" s="7"/>
      <c r="Y1212" s="1"/>
      <c r="Z1212" s="1"/>
      <c r="AA1212" s="1"/>
      <c r="AB1212" s="1"/>
      <c r="AD1212" s="7"/>
      <c r="AE1212" s="7"/>
      <c r="AF1212" s="7"/>
      <c r="AG1212" s="7"/>
      <c r="AH1212" s="7"/>
    </row>
    <row r="1213" spans="1:39" ht="13.7" customHeight="1" x14ac:dyDescent="0.15">
      <c r="B1213" s="64"/>
      <c r="C1213" s="33"/>
      <c r="D1213" s="33"/>
      <c r="E1213" s="33"/>
      <c r="F1213" s="79"/>
      <c r="G1213" s="83" t="s">
        <v>2</v>
      </c>
      <c r="H1213" s="86"/>
      <c r="I1213" s="103"/>
      <c r="J1213" s="83" t="s">
        <v>3</v>
      </c>
      <c r="K1213" s="84"/>
      <c r="Y1213" s="1"/>
      <c r="Z1213" s="1"/>
      <c r="AA1213" s="1"/>
      <c r="AB1213" s="1"/>
      <c r="AD1213" s="7"/>
      <c r="AE1213" s="7"/>
      <c r="AF1213" s="7"/>
      <c r="AG1213" s="7"/>
      <c r="AH1213" s="7"/>
    </row>
    <row r="1214" spans="1:39" ht="21" x14ac:dyDescent="0.15">
      <c r="B1214" s="77"/>
      <c r="F1214" s="94" t="s">
        <v>4</v>
      </c>
      <c r="G1214" s="94" t="s">
        <v>183</v>
      </c>
      <c r="H1214" s="94" t="s">
        <v>185</v>
      </c>
      <c r="I1214" s="102" t="s">
        <v>4</v>
      </c>
      <c r="J1214" s="94" t="s">
        <v>183</v>
      </c>
      <c r="K1214" s="94" t="s">
        <v>185</v>
      </c>
      <c r="Y1214" s="1"/>
      <c r="Z1214" s="1"/>
      <c r="AA1214" s="1"/>
      <c r="AB1214" s="1"/>
      <c r="AD1214" s="7"/>
      <c r="AE1214" s="7"/>
      <c r="AF1214" s="7"/>
      <c r="AG1214" s="7"/>
      <c r="AH1214" s="7"/>
    </row>
    <row r="1215" spans="1:39" ht="12" customHeight="1" x14ac:dyDescent="0.15">
      <c r="B1215" s="35"/>
      <c r="C1215" s="88"/>
      <c r="D1215" s="88"/>
      <c r="E1215" s="36"/>
      <c r="F1215" s="37"/>
      <c r="G1215" s="37"/>
      <c r="H1215" s="37"/>
      <c r="I1215" s="104">
        <f>F$869</f>
        <v>1165</v>
      </c>
      <c r="J1215" s="2">
        <f>G$869</f>
        <v>1019</v>
      </c>
      <c r="K1215" s="2">
        <f>H$869</f>
        <v>146</v>
      </c>
      <c r="L1215" s="89"/>
      <c r="M1215" s="89"/>
      <c r="N1215" s="89"/>
      <c r="O1215" s="89"/>
      <c r="P1215" s="89"/>
      <c r="Y1215" s="1"/>
      <c r="Z1215" s="1"/>
      <c r="AA1215" s="1"/>
      <c r="AB1215" s="1"/>
      <c r="AD1215" s="7"/>
      <c r="AE1215" s="7"/>
      <c r="AF1215" s="7"/>
      <c r="AG1215" s="7"/>
      <c r="AH1215" s="7"/>
      <c r="AJ1215" s="89"/>
      <c r="AK1215" s="89"/>
      <c r="AL1215" s="89"/>
      <c r="AM1215" s="89"/>
    </row>
    <row r="1216" spans="1:39" ht="15" customHeight="1" x14ac:dyDescent="0.15">
      <c r="B1216" s="34" t="s">
        <v>165</v>
      </c>
      <c r="C1216" s="195"/>
      <c r="D1216" s="185"/>
      <c r="F1216" s="18">
        <v>5</v>
      </c>
      <c r="G1216" s="18">
        <v>4</v>
      </c>
      <c r="H1216" s="18">
        <v>1</v>
      </c>
      <c r="I1216" s="106">
        <f t="shared" ref="I1216:K1222" si="461">F1216/I$1215*100</f>
        <v>0.42918454935622319</v>
      </c>
      <c r="J1216" s="4">
        <f t="shared" si="461"/>
        <v>0.39254170755642787</v>
      </c>
      <c r="K1216" s="4">
        <f t="shared" si="461"/>
        <v>0.68493150684931503</v>
      </c>
      <c r="L1216" s="80"/>
      <c r="M1216" s="80"/>
      <c r="N1216" s="80"/>
      <c r="O1216" s="80"/>
      <c r="P1216" s="80"/>
      <c r="Y1216" s="1"/>
      <c r="Z1216" s="1"/>
      <c r="AA1216" s="1"/>
      <c r="AB1216" s="1"/>
      <c r="AD1216" s="7"/>
      <c r="AE1216" s="7"/>
      <c r="AF1216" s="7"/>
      <c r="AG1216" s="7"/>
      <c r="AH1216" s="7"/>
      <c r="AJ1216" s="80"/>
      <c r="AK1216" s="80"/>
      <c r="AL1216" s="80"/>
      <c r="AM1216" s="80"/>
    </row>
    <row r="1217" spans="1:39" ht="15" customHeight="1" x14ac:dyDescent="0.15">
      <c r="B1217" s="34" t="s">
        <v>95</v>
      </c>
      <c r="C1217" s="195"/>
      <c r="D1217" s="185"/>
      <c r="F1217" s="18">
        <v>149</v>
      </c>
      <c r="G1217" s="18">
        <v>118</v>
      </c>
      <c r="H1217" s="18">
        <v>31</v>
      </c>
      <c r="I1217" s="106">
        <f t="shared" si="461"/>
        <v>12.789699570815449</v>
      </c>
      <c r="J1217" s="4">
        <f t="shared" si="461"/>
        <v>11.579980372914623</v>
      </c>
      <c r="K1217" s="4">
        <f t="shared" si="461"/>
        <v>21.232876712328768</v>
      </c>
      <c r="L1217" s="80"/>
      <c r="M1217" s="80"/>
      <c r="N1217" s="80"/>
      <c r="O1217" s="80"/>
      <c r="P1217" s="80"/>
      <c r="Y1217" s="1"/>
      <c r="Z1217" s="1"/>
      <c r="AA1217" s="1"/>
      <c r="AB1217" s="1"/>
      <c r="AD1217" s="7"/>
      <c r="AE1217" s="7"/>
      <c r="AF1217" s="7"/>
      <c r="AG1217" s="7"/>
      <c r="AH1217" s="7"/>
      <c r="AJ1217" s="80"/>
      <c r="AK1217" s="80"/>
      <c r="AL1217" s="80"/>
      <c r="AM1217" s="80"/>
    </row>
    <row r="1218" spans="1:39" ht="15" customHeight="1" x14ac:dyDescent="0.15">
      <c r="B1218" s="34" t="s">
        <v>96</v>
      </c>
      <c r="C1218" s="195"/>
      <c r="D1218" s="185"/>
      <c r="F1218" s="18">
        <v>571</v>
      </c>
      <c r="G1218" s="18">
        <v>499</v>
      </c>
      <c r="H1218" s="18">
        <v>72</v>
      </c>
      <c r="I1218" s="106">
        <f t="shared" si="461"/>
        <v>49.012875536480685</v>
      </c>
      <c r="J1218" s="4">
        <f t="shared" si="461"/>
        <v>48.969578017664375</v>
      </c>
      <c r="K1218" s="4">
        <f t="shared" si="461"/>
        <v>49.315068493150683</v>
      </c>
      <c r="L1218" s="80"/>
      <c r="M1218" s="80"/>
      <c r="N1218" s="80"/>
      <c r="O1218" s="80"/>
      <c r="P1218" s="80"/>
      <c r="Y1218" s="1"/>
      <c r="Z1218" s="1"/>
      <c r="AA1218" s="1"/>
      <c r="AB1218" s="1"/>
      <c r="AD1218" s="7"/>
      <c r="AE1218" s="7"/>
      <c r="AF1218" s="7"/>
      <c r="AG1218" s="7"/>
      <c r="AH1218" s="7"/>
      <c r="AJ1218" s="80"/>
      <c r="AK1218" s="80"/>
      <c r="AL1218" s="80"/>
      <c r="AM1218" s="80"/>
    </row>
    <row r="1219" spans="1:39" ht="15" customHeight="1" x14ac:dyDescent="0.15">
      <c r="B1219" s="34" t="s">
        <v>97</v>
      </c>
      <c r="C1219" s="195"/>
      <c r="D1219" s="185"/>
      <c r="F1219" s="18">
        <v>285</v>
      </c>
      <c r="G1219" s="18">
        <v>262</v>
      </c>
      <c r="H1219" s="18">
        <v>23</v>
      </c>
      <c r="I1219" s="106">
        <f t="shared" si="461"/>
        <v>24.463519313304722</v>
      </c>
      <c r="J1219" s="4">
        <f t="shared" si="461"/>
        <v>25.711481844946029</v>
      </c>
      <c r="K1219" s="4">
        <f t="shared" si="461"/>
        <v>15.753424657534246</v>
      </c>
      <c r="L1219" s="80"/>
      <c r="M1219" s="80"/>
      <c r="N1219" s="80"/>
      <c r="O1219" s="80"/>
      <c r="P1219" s="80"/>
      <c r="Y1219" s="1"/>
      <c r="Z1219" s="1"/>
      <c r="AA1219" s="1"/>
      <c r="AB1219" s="1"/>
      <c r="AD1219" s="7"/>
      <c r="AE1219" s="7"/>
      <c r="AF1219" s="7"/>
      <c r="AG1219" s="7"/>
      <c r="AH1219" s="7"/>
      <c r="AJ1219" s="80"/>
      <c r="AK1219" s="80"/>
      <c r="AL1219" s="80"/>
      <c r="AM1219" s="80"/>
    </row>
    <row r="1220" spans="1:39" ht="15" customHeight="1" x14ac:dyDescent="0.15">
      <c r="B1220" s="34" t="s">
        <v>98</v>
      </c>
      <c r="C1220" s="195"/>
      <c r="D1220" s="185"/>
      <c r="F1220" s="18">
        <v>49</v>
      </c>
      <c r="G1220" s="18">
        <v>42</v>
      </c>
      <c r="H1220" s="18">
        <v>7</v>
      </c>
      <c r="I1220" s="106">
        <f t="shared" si="461"/>
        <v>4.2060085836909868</v>
      </c>
      <c r="J1220" s="4">
        <f t="shared" si="461"/>
        <v>4.1216879293424924</v>
      </c>
      <c r="K1220" s="4">
        <f t="shared" si="461"/>
        <v>4.7945205479452051</v>
      </c>
      <c r="L1220" s="80"/>
      <c r="M1220" s="80"/>
      <c r="N1220" s="80"/>
      <c r="O1220" s="80"/>
      <c r="P1220" s="80"/>
      <c r="Y1220" s="1"/>
      <c r="Z1220" s="1"/>
      <c r="AA1220" s="1"/>
      <c r="AB1220" s="1"/>
      <c r="AD1220" s="7"/>
      <c r="AE1220" s="7"/>
      <c r="AF1220" s="7"/>
      <c r="AG1220" s="7"/>
      <c r="AH1220" s="7"/>
      <c r="AJ1220" s="80"/>
      <c r="AK1220" s="80"/>
      <c r="AL1220" s="80"/>
      <c r="AM1220" s="80"/>
    </row>
    <row r="1221" spans="1:39" ht="15" customHeight="1" x14ac:dyDescent="0.15">
      <c r="B1221" s="34" t="s">
        <v>113</v>
      </c>
      <c r="C1221" s="195"/>
      <c r="D1221" s="185"/>
      <c r="F1221" s="18">
        <v>41</v>
      </c>
      <c r="G1221" s="18">
        <v>38</v>
      </c>
      <c r="H1221" s="18">
        <v>3</v>
      </c>
      <c r="I1221" s="106">
        <f t="shared" si="461"/>
        <v>3.5193133047210301</v>
      </c>
      <c r="J1221" s="4">
        <f t="shared" si="461"/>
        <v>3.7291462217860651</v>
      </c>
      <c r="K1221" s="4">
        <f t="shared" si="461"/>
        <v>2.054794520547945</v>
      </c>
      <c r="L1221" s="80"/>
      <c r="M1221" s="80"/>
      <c r="N1221" s="80"/>
      <c r="O1221" s="80"/>
      <c r="P1221" s="80"/>
      <c r="Y1221" s="1"/>
      <c r="Z1221" s="1"/>
      <c r="AA1221" s="1"/>
      <c r="AB1221" s="1"/>
      <c r="AD1221" s="7"/>
      <c r="AE1221" s="7"/>
      <c r="AF1221" s="7"/>
      <c r="AG1221" s="7"/>
      <c r="AH1221" s="7"/>
      <c r="AJ1221" s="80"/>
      <c r="AK1221" s="80"/>
      <c r="AL1221" s="80"/>
      <c r="AM1221" s="80"/>
    </row>
    <row r="1222" spans="1:39" ht="15" customHeight="1" x14ac:dyDescent="0.15">
      <c r="B1222" s="196" t="s">
        <v>141</v>
      </c>
      <c r="C1222" s="258"/>
      <c r="D1222" s="88"/>
      <c r="E1222" s="36"/>
      <c r="F1222" s="19">
        <v>65</v>
      </c>
      <c r="G1222" s="19">
        <v>56</v>
      </c>
      <c r="H1222" s="19">
        <v>9</v>
      </c>
      <c r="I1222" s="110">
        <f t="shared" si="461"/>
        <v>5.5793991416309012</v>
      </c>
      <c r="J1222" s="5">
        <f t="shared" si="461"/>
        <v>5.4955839057899896</v>
      </c>
      <c r="K1222" s="5">
        <f t="shared" si="461"/>
        <v>6.1643835616438354</v>
      </c>
      <c r="L1222" s="23"/>
      <c r="M1222" s="23"/>
      <c r="N1222" s="23"/>
      <c r="O1222" s="23"/>
      <c r="P1222" s="23"/>
      <c r="Y1222" s="1"/>
      <c r="Z1222" s="1"/>
      <c r="AA1222" s="1"/>
      <c r="AB1222" s="1"/>
      <c r="AD1222" s="7"/>
      <c r="AE1222" s="7"/>
      <c r="AF1222" s="7"/>
      <c r="AG1222" s="7"/>
      <c r="AH1222" s="7"/>
      <c r="AJ1222" s="23"/>
      <c r="AK1222" s="23"/>
      <c r="AL1222" s="23"/>
      <c r="AM1222" s="23"/>
    </row>
    <row r="1223" spans="1:39" ht="15" customHeight="1" x14ac:dyDescent="0.15">
      <c r="B1223" s="38" t="s">
        <v>1</v>
      </c>
      <c r="C1223" s="78"/>
      <c r="D1223" s="78"/>
      <c r="E1223" s="28"/>
      <c r="F1223" s="39">
        <f>SUM(F1216:F1222)</f>
        <v>1165</v>
      </c>
      <c r="G1223" s="39">
        <f>SUM(G1216:G1222)</f>
        <v>1019</v>
      </c>
      <c r="H1223" s="39">
        <f>SUM(H1216:H1222)</f>
        <v>146</v>
      </c>
      <c r="I1223" s="107">
        <f>IF(SUM(I1216:I1222)&gt;100,"－",SUM(I1216:I1222))</f>
        <v>100</v>
      </c>
      <c r="J1223" s="6">
        <f>IF(SUM(J1216:J1222)&gt;100,"－",SUM(J1216:J1222))</f>
        <v>100.00000000000001</v>
      </c>
      <c r="K1223" s="6">
        <f>IF(SUM(K1216:K1222)&gt;100,"－",SUM(K1216:K1222))</f>
        <v>100</v>
      </c>
      <c r="L1223" s="23"/>
      <c r="M1223" s="23"/>
      <c r="N1223" s="23"/>
      <c r="O1223" s="23"/>
      <c r="P1223" s="23"/>
      <c r="Y1223" s="1"/>
      <c r="Z1223" s="1"/>
      <c r="AA1223" s="1"/>
      <c r="AB1223" s="1"/>
      <c r="AD1223" s="7"/>
      <c r="AE1223" s="7"/>
      <c r="AF1223" s="7"/>
      <c r="AG1223" s="7"/>
      <c r="AH1223" s="7"/>
      <c r="AJ1223" s="23"/>
      <c r="AK1223" s="23"/>
      <c r="AL1223" s="23"/>
      <c r="AM1223" s="23"/>
    </row>
    <row r="1224" spans="1:39" ht="15" customHeight="1" x14ac:dyDescent="0.15">
      <c r="B1224" s="38" t="s">
        <v>99</v>
      </c>
      <c r="C1224" s="78"/>
      <c r="D1224" s="78"/>
      <c r="E1224" s="29"/>
      <c r="F1224" s="41">
        <v>2.3536363636363635</v>
      </c>
      <c r="G1224" s="71">
        <v>2.3862928348909658</v>
      </c>
      <c r="H1224" s="71">
        <v>2.1240875912408761</v>
      </c>
      <c r="I1224" s="23"/>
      <c r="J1224" s="23"/>
      <c r="K1224" s="23"/>
      <c r="L1224" s="23"/>
      <c r="M1224" s="23"/>
      <c r="N1224" s="23"/>
      <c r="O1224" s="23"/>
      <c r="P1224" s="23"/>
      <c r="Y1224" s="1"/>
      <c r="Z1224" s="1"/>
      <c r="AA1224" s="1"/>
      <c r="AB1224" s="1"/>
      <c r="AD1224" s="7"/>
      <c r="AE1224" s="7"/>
      <c r="AF1224" s="7"/>
      <c r="AG1224" s="7"/>
      <c r="AH1224" s="7"/>
      <c r="AJ1224" s="23"/>
      <c r="AK1224" s="23"/>
      <c r="AL1224" s="23"/>
      <c r="AM1224" s="23"/>
    </row>
    <row r="1225" spans="1:39" ht="15" customHeight="1" x14ac:dyDescent="0.15">
      <c r="B1225" s="38" t="s">
        <v>100</v>
      </c>
      <c r="C1225" s="78"/>
      <c r="D1225" s="78"/>
      <c r="E1225" s="29"/>
      <c r="F1225" s="160">
        <v>10</v>
      </c>
      <c r="G1225" s="47">
        <v>10</v>
      </c>
      <c r="H1225" s="47">
        <v>9</v>
      </c>
      <c r="I1225" s="23"/>
      <c r="J1225" s="23"/>
      <c r="K1225" s="23"/>
      <c r="L1225" s="23"/>
      <c r="M1225" s="23"/>
      <c r="N1225" s="23"/>
      <c r="O1225" s="23"/>
      <c r="P1225" s="23"/>
      <c r="Y1225" s="1"/>
      <c r="Z1225" s="1"/>
      <c r="AA1225" s="1"/>
      <c r="AB1225" s="1"/>
      <c r="AD1225" s="7"/>
      <c r="AE1225" s="7"/>
      <c r="AF1225" s="7"/>
      <c r="AG1225" s="7"/>
      <c r="AH1225" s="7"/>
      <c r="AJ1225" s="23"/>
      <c r="AK1225" s="23"/>
      <c r="AL1225" s="23"/>
      <c r="AM1225" s="23"/>
    </row>
    <row r="1226" spans="1:39" ht="15" customHeight="1" x14ac:dyDescent="0.15">
      <c r="B1226" s="62"/>
      <c r="C1226" s="62"/>
      <c r="D1226" s="45"/>
      <c r="E1226" s="45"/>
      <c r="F1226" s="45"/>
      <c r="G1226" s="45"/>
      <c r="H1226" s="91"/>
      <c r="I1226" s="46"/>
      <c r="Y1226" s="1"/>
      <c r="Z1226" s="1"/>
      <c r="AA1226" s="1"/>
      <c r="AB1226" s="1"/>
      <c r="AD1226" s="7"/>
      <c r="AE1226" s="7"/>
      <c r="AF1226" s="7"/>
      <c r="AG1226" s="7"/>
      <c r="AH1226" s="7"/>
    </row>
    <row r="1227" spans="1:39" ht="15" customHeight="1" x14ac:dyDescent="0.15">
      <c r="A1227" s="1" t="s">
        <v>694</v>
      </c>
      <c r="B1227" s="22"/>
      <c r="C1227" s="22"/>
      <c r="H1227" s="7"/>
      <c r="I1227" s="7"/>
      <c r="Y1227" s="1"/>
      <c r="Z1227" s="1"/>
      <c r="AA1227" s="1"/>
      <c r="AB1227" s="1"/>
      <c r="AD1227" s="7"/>
      <c r="AE1227" s="7"/>
      <c r="AF1227" s="7"/>
      <c r="AG1227" s="7"/>
      <c r="AH1227" s="7"/>
    </row>
    <row r="1228" spans="1:39" ht="13.7" customHeight="1" x14ac:dyDescent="0.15">
      <c r="B1228" s="64"/>
      <c r="C1228" s="33"/>
      <c r="D1228" s="33"/>
      <c r="E1228" s="33"/>
      <c r="F1228" s="79"/>
      <c r="G1228" s="83" t="s">
        <v>2</v>
      </c>
      <c r="H1228" s="86"/>
      <c r="I1228" s="103"/>
      <c r="J1228" s="83" t="s">
        <v>3</v>
      </c>
      <c r="K1228" s="84"/>
      <c r="Y1228" s="1"/>
      <c r="Z1228" s="1"/>
      <c r="AA1228" s="1"/>
      <c r="AB1228" s="1"/>
      <c r="AD1228" s="7"/>
      <c r="AE1228" s="7"/>
      <c r="AF1228" s="7"/>
      <c r="AG1228" s="7"/>
      <c r="AH1228" s="7"/>
    </row>
    <row r="1229" spans="1:39" ht="21" x14ac:dyDescent="0.15">
      <c r="B1229" s="77"/>
      <c r="F1229" s="94" t="s">
        <v>4</v>
      </c>
      <c r="G1229" s="94" t="s">
        <v>183</v>
      </c>
      <c r="H1229" s="94" t="s">
        <v>185</v>
      </c>
      <c r="I1229" s="102" t="s">
        <v>4</v>
      </c>
      <c r="J1229" s="94" t="s">
        <v>183</v>
      </c>
      <c r="K1229" s="94" t="s">
        <v>185</v>
      </c>
      <c r="Y1229" s="1"/>
      <c r="Z1229" s="1"/>
      <c r="AA1229" s="1"/>
      <c r="AB1229" s="1"/>
      <c r="AD1229" s="7"/>
      <c r="AE1229" s="7"/>
      <c r="AF1229" s="7"/>
      <c r="AG1229" s="7"/>
      <c r="AH1229" s="7"/>
    </row>
    <row r="1230" spans="1:39" ht="12" customHeight="1" x14ac:dyDescent="0.15">
      <c r="B1230" s="35"/>
      <c r="C1230" s="88"/>
      <c r="D1230" s="88"/>
      <c r="E1230" s="36"/>
      <c r="F1230" s="37"/>
      <c r="G1230" s="37"/>
      <c r="H1230" s="37"/>
      <c r="I1230" s="104">
        <f>F$869</f>
        <v>1165</v>
      </c>
      <c r="J1230" s="2">
        <f>G$869</f>
        <v>1019</v>
      </c>
      <c r="K1230" s="2">
        <f>H$869</f>
        <v>146</v>
      </c>
      <c r="L1230" s="89"/>
      <c r="M1230" s="89"/>
      <c r="N1230" s="89"/>
      <c r="O1230" s="89"/>
      <c r="P1230" s="89"/>
      <c r="Y1230" s="1"/>
      <c r="Z1230" s="1"/>
      <c r="AA1230" s="1"/>
      <c r="AB1230" s="1"/>
      <c r="AD1230" s="7"/>
      <c r="AE1230" s="7"/>
      <c r="AF1230" s="7"/>
      <c r="AG1230" s="7"/>
      <c r="AH1230" s="7"/>
      <c r="AJ1230" s="89"/>
      <c r="AK1230" s="89"/>
      <c r="AL1230" s="89"/>
      <c r="AM1230" s="89"/>
    </row>
    <row r="1231" spans="1:39" ht="15" customHeight="1" x14ac:dyDescent="0.15">
      <c r="B1231" s="34" t="s">
        <v>165</v>
      </c>
      <c r="C1231" s="195"/>
      <c r="D1231" s="195"/>
      <c r="F1231" s="18">
        <v>932</v>
      </c>
      <c r="G1231" s="18">
        <v>806</v>
      </c>
      <c r="H1231" s="18">
        <v>126</v>
      </c>
      <c r="I1231" s="106">
        <f>F1231/I$1230*100</f>
        <v>80</v>
      </c>
      <c r="J1231" s="4">
        <f t="shared" ref="J1231:K1234" si="462">G1231/J$1230*100</f>
        <v>79.097154072620214</v>
      </c>
      <c r="K1231" s="4">
        <f t="shared" si="462"/>
        <v>86.301369863013704</v>
      </c>
      <c r="L1231" s="80"/>
      <c r="M1231" s="80"/>
      <c r="N1231" s="80"/>
      <c r="O1231" s="80"/>
      <c r="P1231" s="80"/>
      <c r="Y1231" s="1"/>
      <c r="Z1231" s="1"/>
      <c r="AA1231" s="1"/>
      <c r="AB1231" s="1"/>
      <c r="AD1231" s="7"/>
      <c r="AE1231" s="7"/>
      <c r="AF1231" s="7"/>
      <c r="AG1231" s="7"/>
      <c r="AH1231" s="7"/>
      <c r="AJ1231" s="80"/>
      <c r="AK1231" s="80"/>
      <c r="AL1231" s="80"/>
      <c r="AM1231" s="80"/>
    </row>
    <row r="1232" spans="1:39" ht="15" customHeight="1" x14ac:dyDescent="0.15">
      <c r="B1232" s="34" t="s">
        <v>95</v>
      </c>
      <c r="C1232" s="195"/>
      <c r="D1232" s="195"/>
      <c r="F1232" s="18">
        <v>156</v>
      </c>
      <c r="G1232" s="18">
        <v>148</v>
      </c>
      <c r="H1232" s="18">
        <v>8</v>
      </c>
      <c r="I1232" s="106">
        <f t="shared" ref="I1232:I1234" si="463">F1232/I$1230*100</f>
        <v>13.390557939914164</v>
      </c>
      <c r="J1232" s="4">
        <f t="shared" si="462"/>
        <v>14.524043179587832</v>
      </c>
      <c r="K1232" s="4">
        <f t="shared" si="462"/>
        <v>5.4794520547945202</v>
      </c>
      <c r="L1232" s="80"/>
      <c r="M1232" s="80"/>
      <c r="N1232" s="80"/>
      <c r="O1232" s="80"/>
      <c r="P1232" s="80"/>
      <c r="Y1232" s="1"/>
      <c r="Z1232" s="1"/>
      <c r="AA1232" s="1"/>
      <c r="AB1232" s="1"/>
      <c r="AD1232" s="7"/>
      <c r="AE1232" s="7"/>
      <c r="AF1232" s="7"/>
      <c r="AG1232" s="7"/>
      <c r="AH1232" s="7"/>
      <c r="AJ1232" s="80"/>
      <c r="AK1232" s="80"/>
      <c r="AL1232" s="80"/>
      <c r="AM1232" s="80"/>
    </row>
    <row r="1233" spans="1:39" ht="15" customHeight="1" x14ac:dyDescent="0.15">
      <c r="B1233" s="34" t="s">
        <v>96</v>
      </c>
      <c r="C1233" s="195"/>
      <c r="D1233" s="195"/>
      <c r="F1233" s="18">
        <v>8</v>
      </c>
      <c r="G1233" s="18">
        <v>7</v>
      </c>
      <c r="H1233" s="18">
        <v>1</v>
      </c>
      <c r="I1233" s="106">
        <f t="shared" si="463"/>
        <v>0.68669527896995708</v>
      </c>
      <c r="J1233" s="4">
        <f t="shared" si="462"/>
        <v>0.6869479882237487</v>
      </c>
      <c r="K1233" s="4">
        <f t="shared" si="462"/>
        <v>0.68493150684931503</v>
      </c>
      <c r="L1233" s="80"/>
      <c r="M1233" s="80"/>
      <c r="N1233" s="80"/>
      <c r="O1233" s="80"/>
      <c r="P1233" s="80"/>
      <c r="Y1233" s="1"/>
      <c r="Z1233" s="1"/>
      <c r="AA1233" s="1"/>
      <c r="AB1233" s="1"/>
      <c r="AD1233" s="7"/>
      <c r="AE1233" s="7"/>
      <c r="AF1233" s="7"/>
      <c r="AG1233" s="7"/>
      <c r="AH1233" s="7"/>
      <c r="AJ1233" s="80"/>
      <c r="AK1233" s="80"/>
      <c r="AL1233" s="80"/>
      <c r="AM1233" s="80"/>
    </row>
    <row r="1234" spans="1:39" ht="15" customHeight="1" x14ac:dyDescent="0.15">
      <c r="B1234" s="196" t="s">
        <v>141</v>
      </c>
      <c r="C1234" s="258"/>
      <c r="D1234" s="88"/>
      <c r="E1234" s="36"/>
      <c r="F1234" s="19">
        <v>69</v>
      </c>
      <c r="G1234" s="19">
        <v>58</v>
      </c>
      <c r="H1234" s="19">
        <v>11</v>
      </c>
      <c r="I1234" s="110">
        <f t="shared" si="463"/>
        <v>5.9227467811158796</v>
      </c>
      <c r="J1234" s="5">
        <f t="shared" si="462"/>
        <v>5.6918547595682041</v>
      </c>
      <c r="K1234" s="5">
        <f t="shared" si="462"/>
        <v>7.5342465753424657</v>
      </c>
      <c r="L1234" s="23"/>
      <c r="M1234" s="23"/>
      <c r="N1234" s="23"/>
      <c r="O1234" s="23"/>
      <c r="P1234" s="23"/>
      <c r="Y1234" s="1"/>
      <c r="Z1234" s="1"/>
      <c r="AA1234" s="1"/>
      <c r="AB1234" s="1"/>
      <c r="AD1234" s="7"/>
      <c r="AE1234" s="7"/>
      <c r="AF1234" s="7"/>
      <c r="AG1234" s="7"/>
      <c r="AH1234" s="7"/>
      <c r="AJ1234" s="23"/>
      <c r="AK1234" s="23"/>
      <c r="AL1234" s="23"/>
      <c r="AM1234" s="23"/>
    </row>
    <row r="1235" spans="1:39" ht="15" customHeight="1" x14ac:dyDescent="0.15">
      <c r="B1235" s="38" t="s">
        <v>1</v>
      </c>
      <c r="C1235" s="78"/>
      <c r="D1235" s="78"/>
      <c r="E1235" s="28"/>
      <c r="F1235" s="39">
        <f>SUM(F1231:F1234)</f>
        <v>1165</v>
      </c>
      <c r="G1235" s="39">
        <f>SUM(G1231:G1234)</f>
        <v>1019</v>
      </c>
      <c r="H1235" s="39">
        <f>SUM(H1231:H1234)</f>
        <v>146</v>
      </c>
      <c r="I1235" s="107">
        <f>IF(SUM(I1231:I1234)&gt;100,"－",SUM(I1231:I1234))</f>
        <v>100</v>
      </c>
      <c r="J1235" s="6">
        <f>IF(SUM(J1231:J1234)&gt;100,"－",SUM(J1231:J1234))</f>
        <v>100</v>
      </c>
      <c r="K1235" s="6">
        <f>IF(SUM(K1231:K1234)&gt;100,"－",SUM(K1231:K1234))</f>
        <v>100</v>
      </c>
      <c r="L1235" s="23"/>
      <c r="M1235" s="23"/>
      <c r="N1235" s="23"/>
      <c r="O1235" s="23"/>
      <c r="P1235" s="23"/>
      <c r="Y1235" s="1"/>
      <c r="Z1235" s="1"/>
      <c r="AA1235" s="1"/>
      <c r="AB1235" s="1"/>
      <c r="AD1235" s="7"/>
      <c r="AE1235" s="7"/>
      <c r="AF1235" s="7"/>
      <c r="AG1235" s="7"/>
      <c r="AH1235" s="7"/>
      <c r="AJ1235" s="23"/>
      <c r="AK1235" s="23"/>
      <c r="AL1235" s="23"/>
      <c r="AM1235" s="23"/>
    </row>
    <row r="1236" spans="1:39" ht="15" customHeight="1" x14ac:dyDescent="0.15">
      <c r="B1236" s="38" t="s">
        <v>430</v>
      </c>
      <c r="C1236" s="78"/>
      <c r="D1236" s="78"/>
      <c r="E1236" s="29"/>
      <c r="F1236" s="41">
        <v>0.15693430656934307</v>
      </c>
      <c r="G1236" s="71">
        <v>0.16857440166493237</v>
      </c>
      <c r="H1236" s="71">
        <v>7.407407407407407E-2</v>
      </c>
      <c r="I1236" s="23"/>
      <c r="J1236" s="23"/>
      <c r="K1236" s="23"/>
      <c r="L1236" s="23"/>
      <c r="M1236" s="23"/>
      <c r="N1236" s="23"/>
      <c r="O1236" s="23"/>
      <c r="P1236" s="23"/>
      <c r="Y1236" s="1"/>
      <c r="Z1236" s="1"/>
      <c r="AA1236" s="1"/>
      <c r="AB1236" s="1"/>
      <c r="AD1236" s="7"/>
      <c r="AE1236" s="7"/>
      <c r="AF1236" s="7"/>
      <c r="AG1236" s="7"/>
      <c r="AH1236" s="7"/>
      <c r="AJ1236" s="23"/>
      <c r="AK1236" s="23"/>
      <c r="AL1236" s="23"/>
      <c r="AM1236" s="23"/>
    </row>
    <row r="1237" spans="1:39" ht="15" customHeight="1" x14ac:dyDescent="0.15">
      <c r="B1237" s="38" t="s">
        <v>431</v>
      </c>
      <c r="C1237" s="78"/>
      <c r="D1237" s="78"/>
      <c r="E1237" s="29"/>
      <c r="F1237" s="41">
        <v>1.0487804878048781</v>
      </c>
      <c r="G1237" s="71">
        <v>1.0451612903225806</v>
      </c>
      <c r="H1237" s="71">
        <v>1.1111111111111112</v>
      </c>
      <c r="I1237" s="23"/>
      <c r="J1237" s="23"/>
      <c r="K1237" s="23"/>
      <c r="L1237" s="23"/>
      <c r="M1237" s="23"/>
      <c r="N1237" s="23"/>
      <c r="O1237" s="23"/>
      <c r="P1237" s="23"/>
      <c r="Y1237" s="1"/>
      <c r="Z1237" s="1"/>
      <c r="AA1237" s="1"/>
      <c r="AB1237" s="1"/>
      <c r="AD1237" s="7"/>
      <c r="AE1237" s="7"/>
      <c r="AF1237" s="7"/>
      <c r="AG1237" s="7"/>
      <c r="AH1237" s="7"/>
      <c r="AJ1237" s="23"/>
      <c r="AK1237" s="23"/>
      <c r="AL1237" s="23"/>
      <c r="AM1237" s="23"/>
    </row>
    <row r="1238" spans="1:39" ht="15" customHeight="1" x14ac:dyDescent="0.15">
      <c r="B1238" s="38" t="s">
        <v>100</v>
      </c>
      <c r="C1238" s="78"/>
      <c r="D1238" s="78"/>
      <c r="E1238" s="29"/>
      <c r="F1238" s="160">
        <v>2</v>
      </c>
      <c r="G1238" s="47">
        <v>2</v>
      </c>
      <c r="H1238" s="47">
        <v>2</v>
      </c>
      <c r="I1238" s="23"/>
      <c r="J1238" s="23"/>
      <c r="K1238" s="23"/>
      <c r="L1238" s="23"/>
      <c r="M1238" s="23"/>
      <c r="N1238" s="23"/>
      <c r="O1238" s="23"/>
      <c r="P1238" s="23"/>
      <c r="Y1238" s="1"/>
      <c r="Z1238" s="1"/>
      <c r="AA1238" s="1"/>
      <c r="AB1238" s="1"/>
      <c r="AD1238" s="7"/>
      <c r="AE1238" s="7"/>
      <c r="AF1238" s="7"/>
      <c r="AG1238" s="7"/>
      <c r="AH1238" s="7"/>
      <c r="AJ1238" s="23"/>
      <c r="AK1238" s="23"/>
      <c r="AL1238" s="23"/>
      <c r="AM1238" s="23"/>
    </row>
    <row r="1239" spans="1:39" ht="15" customHeight="1" x14ac:dyDescent="0.15">
      <c r="B1239" s="62"/>
      <c r="C1239" s="62"/>
      <c r="D1239" s="45"/>
      <c r="E1239" s="45"/>
      <c r="F1239" s="221"/>
      <c r="G1239" s="221"/>
      <c r="H1239" s="221"/>
      <c r="I1239" s="46"/>
      <c r="Y1239" s="1"/>
      <c r="Z1239" s="1"/>
      <c r="AA1239" s="1"/>
      <c r="AB1239" s="1"/>
      <c r="AD1239" s="7"/>
      <c r="AE1239" s="7"/>
      <c r="AF1239" s="7"/>
      <c r="AG1239" s="7"/>
      <c r="AH1239" s="7"/>
    </row>
    <row r="1240" spans="1:39" ht="15" customHeight="1" x14ac:dyDescent="0.15">
      <c r="A1240" s="1" t="s">
        <v>695</v>
      </c>
      <c r="B1240" s="22"/>
      <c r="C1240" s="22"/>
      <c r="H1240" s="7"/>
      <c r="I1240" s="7"/>
      <c r="Y1240" s="1"/>
      <c r="Z1240" s="1"/>
      <c r="AA1240" s="1"/>
      <c r="AB1240" s="1"/>
      <c r="AD1240" s="7"/>
      <c r="AE1240" s="7"/>
      <c r="AF1240" s="7"/>
      <c r="AG1240" s="7"/>
      <c r="AH1240" s="7"/>
    </row>
    <row r="1241" spans="1:39" ht="13.7" customHeight="1" x14ac:dyDescent="0.15">
      <c r="B1241" s="64"/>
      <c r="C1241" s="33"/>
      <c r="D1241" s="33"/>
      <c r="E1241" s="33"/>
      <c r="F1241" s="79"/>
      <c r="G1241" s="83" t="s">
        <v>2</v>
      </c>
      <c r="H1241" s="86"/>
      <c r="I1241" s="103"/>
      <c r="J1241" s="83" t="s">
        <v>3</v>
      </c>
      <c r="K1241" s="84"/>
      <c r="Y1241" s="1"/>
      <c r="Z1241" s="1"/>
      <c r="AA1241" s="1"/>
      <c r="AB1241" s="1"/>
      <c r="AD1241" s="7"/>
      <c r="AE1241" s="7"/>
      <c r="AF1241" s="7"/>
      <c r="AG1241" s="7"/>
      <c r="AH1241" s="7"/>
    </row>
    <row r="1242" spans="1:39" ht="21" x14ac:dyDescent="0.15">
      <c r="B1242" s="77"/>
      <c r="F1242" s="94" t="s">
        <v>4</v>
      </c>
      <c r="G1242" s="94" t="s">
        <v>183</v>
      </c>
      <c r="H1242" s="94" t="s">
        <v>185</v>
      </c>
      <c r="I1242" s="102" t="s">
        <v>4</v>
      </c>
      <c r="J1242" s="94" t="s">
        <v>183</v>
      </c>
      <c r="K1242" s="94" t="s">
        <v>185</v>
      </c>
      <c r="Y1242" s="1"/>
      <c r="Z1242" s="1"/>
      <c r="AA1242" s="1"/>
      <c r="AB1242" s="1"/>
      <c r="AD1242" s="7"/>
      <c r="AE1242" s="7"/>
      <c r="AF1242" s="7"/>
      <c r="AG1242" s="7"/>
      <c r="AH1242" s="7"/>
    </row>
    <row r="1243" spans="1:39" ht="12" customHeight="1" x14ac:dyDescent="0.15">
      <c r="B1243" s="35"/>
      <c r="C1243" s="88"/>
      <c r="D1243" s="88"/>
      <c r="E1243" s="36"/>
      <c r="F1243" s="37"/>
      <c r="G1243" s="37"/>
      <c r="H1243" s="37"/>
      <c r="I1243" s="104">
        <f>F$869</f>
        <v>1165</v>
      </c>
      <c r="J1243" s="2">
        <f>G$869</f>
        <v>1019</v>
      </c>
      <c r="K1243" s="2">
        <f>H$869</f>
        <v>146</v>
      </c>
      <c r="L1243" s="89"/>
      <c r="M1243" s="89"/>
      <c r="N1243" s="89"/>
      <c r="O1243" s="89"/>
      <c r="P1243" s="89"/>
      <c r="Y1243" s="1"/>
      <c r="Z1243" s="1"/>
      <c r="AA1243" s="1"/>
      <c r="AB1243" s="1"/>
      <c r="AD1243" s="7"/>
      <c r="AE1243" s="7"/>
      <c r="AF1243" s="7"/>
      <c r="AG1243" s="7"/>
      <c r="AH1243" s="7"/>
      <c r="AJ1243" s="89"/>
      <c r="AK1243" s="89"/>
      <c r="AL1243" s="89"/>
      <c r="AM1243" s="89"/>
    </row>
    <row r="1244" spans="1:39" ht="15" customHeight="1" x14ac:dyDescent="0.15">
      <c r="B1244" s="34" t="s">
        <v>432</v>
      </c>
      <c r="C1244" s="195"/>
      <c r="D1244" s="195"/>
      <c r="F1244" s="18">
        <v>10</v>
      </c>
      <c r="G1244" s="18">
        <v>8</v>
      </c>
      <c r="H1244" s="18">
        <v>2</v>
      </c>
      <c r="I1244" s="106">
        <f>F1244/I$1243*100</f>
        <v>0.85836909871244638</v>
      </c>
      <c r="J1244" s="4">
        <f t="shared" ref="J1244:K1250" si="464">G1244/J$1243*100</f>
        <v>0.78508341511285573</v>
      </c>
      <c r="K1244" s="4">
        <f t="shared" si="464"/>
        <v>1.3698630136986301</v>
      </c>
      <c r="L1244" s="80"/>
      <c r="M1244" s="89"/>
      <c r="N1244" s="89"/>
      <c r="O1244" s="89"/>
      <c r="P1244" s="89"/>
      <c r="Y1244" s="1"/>
      <c r="Z1244" s="1"/>
      <c r="AA1244" s="1"/>
      <c r="AB1244" s="1"/>
      <c r="AD1244" s="7"/>
      <c r="AE1244" s="7"/>
      <c r="AF1244" s="7"/>
      <c r="AG1244" s="7"/>
      <c r="AH1244" s="7"/>
      <c r="AJ1244" s="89"/>
      <c r="AK1244" s="89"/>
      <c r="AL1244" s="89"/>
      <c r="AM1244" s="89"/>
    </row>
    <row r="1245" spans="1:39" ht="15" customHeight="1" x14ac:dyDescent="0.15">
      <c r="B1245" s="34" t="s">
        <v>341</v>
      </c>
      <c r="C1245" s="195"/>
      <c r="D1245" s="185"/>
      <c r="F1245" s="18">
        <v>66</v>
      </c>
      <c r="G1245" s="18">
        <v>55</v>
      </c>
      <c r="H1245" s="18">
        <v>11</v>
      </c>
      <c r="I1245" s="106">
        <f t="shared" ref="I1245:I1250" si="465">F1245/I$1243*100</f>
        <v>5.6652360515021458</v>
      </c>
      <c r="J1245" s="4">
        <f t="shared" si="464"/>
        <v>5.3974484789008832</v>
      </c>
      <c r="K1245" s="4">
        <f t="shared" si="464"/>
        <v>7.5342465753424657</v>
      </c>
      <c r="L1245" s="80"/>
      <c r="M1245" s="89"/>
      <c r="N1245" s="89"/>
      <c r="O1245" s="89"/>
      <c r="P1245" s="89"/>
      <c r="Y1245" s="1"/>
      <c r="Z1245" s="1"/>
      <c r="AA1245" s="1"/>
      <c r="AB1245" s="1"/>
      <c r="AD1245" s="7"/>
      <c r="AE1245" s="7"/>
      <c r="AF1245" s="7"/>
      <c r="AG1245" s="7"/>
      <c r="AH1245" s="7"/>
      <c r="AJ1245" s="89"/>
      <c r="AK1245" s="89"/>
      <c r="AL1245" s="89"/>
      <c r="AM1245" s="89"/>
    </row>
    <row r="1246" spans="1:39" ht="15" customHeight="1" x14ac:dyDescent="0.15">
      <c r="B1246" s="34" t="s">
        <v>342</v>
      </c>
      <c r="C1246" s="195"/>
      <c r="D1246" s="185"/>
      <c r="F1246" s="18">
        <v>758</v>
      </c>
      <c r="G1246" s="18">
        <v>663</v>
      </c>
      <c r="H1246" s="18">
        <v>95</v>
      </c>
      <c r="I1246" s="106">
        <f t="shared" si="465"/>
        <v>65.064377682403432</v>
      </c>
      <c r="J1246" s="4">
        <f t="shared" si="464"/>
        <v>65.063788027477926</v>
      </c>
      <c r="K1246" s="4">
        <f t="shared" si="464"/>
        <v>65.06849315068493</v>
      </c>
      <c r="L1246" s="80"/>
      <c r="M1246" s="89"/>
      <c r="N1246" s="89"/>
      <c r="O1246" s="89"/>
      <c r="P1246" s="89"/>
      <c r="Y1246" s="1"/>
      <c r="Z1246" s="1"/>
      <c r="AA1246" s="1"/>
      <c r="AB1246" s="1"/>
      <c r="AD1246" s="7"/>
      <c r="AE1246" s="7"/>
      <c r="AF1246" s="7"/>
      <c r="AG1246" s="7"/>
      <c r="AH1246" s="7"/>
      <c r="AJ1246" s="89"/>
      <c r="AK1246" s="89"/>
      <c r="AL1246" s="89"/>
      <c r="AM1246" s="89"/>
    </row>
    <row r="1247" spans="1:39" ht="15" customHeight="1" x14ac:dyDescent="0.15">
      <c r="B1247" s="34" t="s">
        <v>355</v>
      </c>
      <c r="C1247" s="195"/>
      <c r="D1247" s="185"/>
      <c r="F1247" s="18">
        <v>108</v>
      </c>
      <c r="G1247" s="18">
        <v>86</v>
      </c>
      <c r="H1247" s="18">
        <v>22</v>
      </c>
      <c r="I1247" s="106">
        <f t="shared" si="465"/>
        <v>9.2703862660944196</v>
      </c>
      <c r="J1247" s="4">
        <f t="shared" si="464"/>
        <v>8.4396467124631993</v>
      </c>
      <c r="K1247" s="4">
        <f t="shared" si="464"/>
        <v>15.068493150684931</v>
      </c>
      <c r="L1247" s="80"/>
      <c r="M1247" s="89"/>
      <c r="N1247" s="89"/>
      <c r="O1247" s="89"/>
      <c r="P1247" s="89"/>
      <c r="Y1247" s="1"/>
      <c r="Z1247" s="1"/>
      <c r="AA1247" s="1"/>
      <c r="AB1247" s="1"/>
      <c r="AD1247" s="7"/>
      <c r="AE1247" s="7"/>
      <c r="AF1247" s="7"/>
      <c r="AG1247" s="7"/>
      <c r="AH1247" s="7"/>
      <c r="AJ1247" s="89"/>
      <c r="AK1247" s="89"/>
      <c r="AL1247" s="89"/>
      <c r="AM1247" s="89"/>
    </row>
    <row r="1248" spans="1:39" ht="15" customHeight="1" x14ac:dyDescent="0.15">
      <c r="B1248" s="34" t="s">
        <v>356</v>
      </c>
      <c r="C1248" s="195"/>
      <c r="D1248" s="185"/>
      <c r="F1248" s="18">
        <v>44</v>
      </c>
      <c r="G1248" s="18">
        <v>43</v>
      </c>
      <c r="H1248" s="18">
        <v>1</v>
      </c>
      <c r="I1248" s="106">
        <f t="shared" si="465"/>
        <v>3.7768240343347639</v>
      </c>
      <c r="J1248" s="4">
        <f t="shared" si="464"/>
        <v>4.2198233562315997</v>
      </c>
      <c r="K1248" s="4">
        <f t="shared" si="464"/>
        <v>0.68493150684931503</v>
      </c>
      <c r="L1248" s="80"/>
      <c r="M1248" s="89"/>
      <c r="N1248" s="89"/>
      <c r="O1248" s="89"/>
      <c r="P1248" s="89"/>
      <c r="Y1248" s="1"/>
      <c r="Z1248" s="1"/>
      <c r="AA1248" s="1"/>
      <c r="AB1248" s="1"/>
      <c r="AD1248" s="7"/>
      <c r="AE1248" s="7"/>
      <c r="AF1248" s="7"/>
      <c r="AG1248" s="7"/>
      <c r="AH1248" s="7"/>
      <c r="AJ1248" s="89"/>
      <c r="AK1248" s="89"/>
      <c r="AL1248" s="89"/>
      <c r="AM1248" s="89"/>
    </row>
    <row r="1249" spans="1:39" ht="15" customHeight="1" x14ac:dyDescent="0.15">
      <c r="B1249" s="34" t="s">
        <v>357</v>
      </c>
      <c r="C1249" s="195"/>
      <c r="D1249" s="185"/>
      <c r="F1249" s="18">
        <v>132</v>
      </c>
      <c r="G1249" s="18">
        <v>124</v>
      </c>
      <c r="H1249" s="18">
        <v>8</v>
      </c>
      <c r="I1249" s="106">
        <f t="shared" si="465"/>
        <v>11.330472103004292</v>
      </c>
      <c r="J1249" s="4">
        <f t="shared" si="464"/>
        <v>12.168792934249264</v>
      </c>
      <c r="K1249" s="4">
        <f t="shared" si="464"/>
        <v>5.4794520547945202</v>
      </c>
      <c r="L1249" s="80"/>
      <c r="M1249" s="89"/>
      <c r="N1249" s="89"/>
      <c r="O1249" s="89"/>
      <c r="P1249" s="89"/>
      <c r="Y1249" s="1"/>
      <c r="Z1249" s="1"/>
      <c r="AA1249" s="1"/>
      <c r="AB1249" s="1"/>
      <c r="AD1249" s="7"/>
      <c r="AE1249" s="7"/>
      <c r="AF1249" s="7"/>
      <c r="AG1249" s="7"/>
      <c r="AH1249" s="7"/>
      <c r="AJ1249" s="89"/>
      <c r="AK1249" s="89"/>
      <c r="AL1249" s="89"/>
      <c r="AM1249" s="89"/>
    </row>
    <row r="1250" spans="1:39" ht="15" customHeight="1" x14ac:dyDescent="0.15">
      <c r="B1250" s="34" t="s">
        <v>141</v>
      </c>
      <c r="C1250" s="195"/>
      <c r="D1250" s="88"/>
      <c r="E1250" s="36"/>
      <c r="F1250" s="19">
        <v>47</v>
      </c>
      <c r="G1250" s="19">
        <v>40</v>
      </c>
      <c r="H1250" s="19">
        <v>7</v>
      </c>
      <c r="I1250" s="110">
        <f t="shared" si="465"/>
        <v>4.0343347639484977</v>
      </c>
      <c r="J1250" s="5">
        <f t="shared" si="464"/>
        <v>3.9254170755642788</v>
      </c>
      <c r="K1250" s="5">
        <f t="shared" si="464"/>
        <v>4.7945205479452051</v>
      </c>
      <c r="L1250" s="23"/>
      <c r="M1250" s="89"/>
      <c r="N1250" s="89"/>
      <c r="O1250" s="89"/>
      <c r="P1250" s="89"/>
      <c r="Y1250" s="1"/>
      <c r="Z1250" s="1"/>
      <c r="AA1250" s="1"/>
      <c r="AB1250" s="1"/>
      <c r="AD1250" s="7"/>
      <c r="AE1250" s="7"/>
      <c r="AF1250" s="7"/>
      <c r="AG1250" s="7"/>
      <c r="AH1250" s="7"/>
      <c r="AJ1250" s="89"/>
      <c r="AK1250" s="89"/>
      <c r="AL1250" s="89"/>
      <c r="AM1250" s="89"/>
    </row>
    <row r="1251" spans="1:39" ht="15" customHeight="1" x14ac:dyDescent="0.15">
      <c r="B1251" s="38" t="s">
        <v>1</v>
      </c>
      <c r="C1251" s="78"/>
      <c r="D1251" s="78"/>
      <c r="E1251" s="28"/>
      <c r="F1251" s="39">
        <f>SUM(F1244:F1250)</f>
        <v>1165</v>
      </c>
      <c r="G1251" s="39">
        <f>SUM(G1244:G1250)</f>
        <v>1019</v>
      </c>
      <c r="H1251" s="39">
        <f>SUM(H1244:H1250)</f>
        <v>146</v>
      </c>
      <c r="I1251" s="107">
        <f>IF(SUM(I1244:I1250)&gt;100,"－",SUM(I1244:I1250))</f>
        <v>100</v>
      </c>
      <c r="J1251" s="6">
        <f>IF(SUM(J1244:J1250)&gt;100,"－",SUM(J1244:J1250))</f>
        <v>100.00000000000001</v>
      </c>
      <c r="K1251" s="6">
        <f>IF(SUM(K1244:K1250)&gt;100,"－",SUM(K1244:K1250))</f>
        <v>100</v>
      </c>
      <c r="L1251" s="23"/>
      <c r="M1251" s="89"/>
      <c r="N1251" s="89"/>
      <c r="O1251" s="89"/>
      <c r="P1251" s="89"/>
      <c r="Y1251" s="1"/>
      <c r="Z1251" s="1"/>
      <c r="AA1251" s="1"/>
      <c r="AB1251" s="1"/>
      <c r="AD1251" s="7"/>
      <c r="AE1251" s="7"/>
      <c r="AF1251" s="7"/>
      <c r="AG1251" s="7"/>
      <c r="AH1251" s="7"/>
      <c r="AJ1251" s="89"/>
      <c r="AK1251" s="89"/>
      <c r="AL1251" s="89"/>
      <c r="AM1251" s="89"/>
    </row>
    <row r="1252" spans="1:39" ht="15" customHeight="1" x14ac:dyDescent="0.15">
      <c r="B1252" s="38" t="s">
        <v>343</v>
      </c>
      <c r="C1252" s="78"/>
      <c r="D1252" s="78"/>
      <c r="E1252" s="29"/>
      <c r="F1252" s="41">
        <v>11.050477042337507</v>
      </c>
      <c r="G1252" s="71">
        <v>11.185325161729658</v>
      </c>
      <c r="H1252" s="71">
        <v>10.100719424460431</v>
      </c>
      <c r="I1252" s="23"/>
      <c r="J1252" s="23"/>
      <c r="K1252" s="23"/>
      <c r="L1252" s="23"/>
      <c r="M1252" s="89"/>
      <c r="N1252" s="89"/>
      <c r="O1252" s="89"/>
      <c r="P1252" s="89"/>
      <c r="Y1252" s="1"/>
      <c r="Z1252" s="1"/>
      <c r="AA1252" s="1"/>
      <c r="AB1252" s="1"/>
      <c r="AD1252" s="7"/>
      <c r="AE1252" s="7"/>
      <c r="AF1252" s="7"/>
      <c r="AG1252" s="7"/>
      <c r="AH1252" s="7"/>
      <c r="AJ1252" s="89"/>
      <c r="AK1252" s="89"/>
      <c r="AL1252" s="89"/>
      <c r="AM1252" s="89"/>
    </row>
    <row r="1253" spans="1:39" ht="15" customHeight="1" x14ac:dyDescent="0.15">
      <c r="B1253" s="62"/>
      <c r="C1253" s="62"/>
      <c r="D1253" s="45"/>
      <c r="E1253" s="45"/>
      <c r="F1253" s="45"/>
      <c r="G1253" s="45"/>
      <c r="H1253" s="91"/>
      <c r="I1253" s="46"/>
      <c r="M1253" s="89"/>
      <c r="N1253" s="89"/>
      <c r="O1253" s="89"/>
      <c r="P1253" s="89"/>
      <c r="Y1253" s="1"/>
      <c r="Z1253" s="1"/>
      <c r="AA1253" s="1"/>
      <c r="AB1253" s="1"/>
      <c r="AD1253" s="7"/>
      <c r="AE1253" s="7"/>
      <c r="AF1253" s="7"/>
      <c r="AG1253" s="7"/>
      <c r="AH1253" s="7"/>
      <c r="AJ1253" s="89"/>
      <c r="AK1253" s="89"/>
      <c r="AL1253" s="89"/>
      <c r="AM1253" s="89"/>
    </row>
    <row r="1254" spans="1:39" ht="15" customHeight="1" x14ac:dyDescent="0.15">
      <c r="A1254" s="1" t="s">
        <v>696</v>
      </c>
      <c r="B1254" s="22"/>
      <c r="C1254" s="22"/>
      <c r="H1254" s="7"/>
      <c r="I1254" s="7"/>
      <c r="Y1254" s="1"/>
      <c r="Z1254" s="1"/>
      <c r="AA1254" s="1"/>
      <c r="AB1254" s="1"/>
      <c r="AD1254" s="7"/>
      <c r="AE1254" s="7"/>
      <c r="AF1254" s="7"/>
      <c r="AG1254" s="7"/>
      <c r="AH1254" s="7"/>
    </row>
    <row r="1255" spans="1:39" ht="13.7" customHeight="1" x14ac:dyDescent="0.15">
      <c r="B1255" s="64"/>
      <c r="C1255" s="33"/>
      <c r="D1255" s="33"/>
      <c r="E1255" s="33"/>
      <c r="F1255" s="79"/>
      <c r="G1255" s="83" t="s">
        <v>2</v>
      </c>
      <c r="H1255" s="86"/>
      <c r="I1255" s="103"/>
      <c r="J1255" s="83" t="s">
        <v>3</v>
      </c>
      <c r="K1255" s="84"/>
      <c r="Y1255" s="1"/>
      <c r="Z1255" s="1"/>
      <c r="AA1255" s="1"/>
      <c r="AB1255" s="1"/>
      <c r="AD1255" s="7"/>
      <c r="AE1255" s="7"/>
      <c r="AF1255" s="7"/>
      <c r="AG1255" s="7"/>
      <c r="AH1255" s="7"/>
    </row>
    <row r="1256" spans="1:39" ht="21" x14ac:dyDescent="0.15">
      <c r="B1256" s="77"/>
      <c r="F1256" s="94" t="s">
        <v>4</v>
      </c>
      <c r="G1256" s="94" t="s">
        <v>183</v>
      </c>
      <c r="H1256" s="94" t="s">
        <v>185</v>
      </c>
      <c r="I1256" s="102" t="s">
        <v>4</v>
      </c>
      <c r="J1256" s="94" t="s">
        <v>183</v>
      </c>
      <c r="K1256" s="94" t="s">
        <v>185</v>
      </c>
      <c r="Y1256" s="1"/>
      <c r="Z1256" s="1"/>
      <c r="AA1256" s="1"/>
      <c r="AB1256" s="1"/>
      <c r="AD1256" s="7"/>
      <c r="AE1256" s="7"/>
      <c r="AF1256" s="7"/>
      <c r="AG1256" s="7"/>
      <c r="AH1256" s="7"/>
    </row>
    <row r="1257" spans="1:39" ht="12" customHeight="1" x14ac:dyDescent="0.15">
      <c r="B1257" s="35"/>
      <c r="C1257" s="88"/>
      <c r="D1257" s="88"/>
      <c r="E1257" s="36"/>
      <c r="F1257" s="37"/>
      <c r="G1257" s="37"/>
      <c r="H1257" s="37"/>
      <c r="I1257" s="104">
        <f>F$869</f>
        <v>1165</v>
      </c>
      <c r="J1257" s="2">
        <f>G$869</f>
        <v>1019</v>
      </c>
      <c r="K1257" s="2">
        <f>H$869</f>
        <v>146</v>
      </c>
      <c r="L1257" s="89"/>
      <c r="M1257" s="89"/>
      <c r="N1257" s="89"/>
      <c r="O1257" s="89"/>
      <c r="P1257" s="89"/>
      <c r="Y1257" s="1"/>
      <c r="Z1257" s="1"/>
      <c r="AA1257" s="1"/>
      <c r="AB1257" s="1"/>
      <c r="AD1257" s="7"/>
      <c r="AE1257" s="7"/>
      <c r="AF1257" s="7"/>
      <c r="AG1257" s="7"/>
      <c r="AH1257" s="7"/>
      <c r="AJ1257" s="89"/>
      <c r="AK1257" s="89"/>
      <c r="AL1257" s="89"/>
      <c r="AM1257" s="89"/>
    </row>
    <row r="1258" spans="1:39" ht="15" customHeight="1" x14ac:dyDescent="0.15">
      <c r="B1258" s="34" t="s">
        <v>358</v>
      </c>
      <c r="C1258" s="195"/>
      <c r="D1258" s="185"/>
      <c r="F1258" s="18">
        <v>204</v>
      </c>
      <c r="G1258" s="18">
        <v>188</v>
      </c>
      <c r="H1258" s="18">
        <v>16</v>
      </c>
      <c r="I1258" s="106">
        <f>F1258/I$1257*100</f>
        <v>17.510729613733904</v>
      </c>
      <c r="J1258" s="4">
        <f t="shared" ref="J1258:K1261" si="466">G1258/J$1257*100</f>
        <v>18.449460255152108</v>
      </c>
      <c r="K1258" s="4">
        <f t="shared" si="466"/>
        <v>10.95890410958904</v>
      </c>
      <c r="L1258" s="80"/>
      <c r="M1258" s="80"/>
      <c r="N1258" s="80"/>
      <c r="O1258" s="80"/>
      <c r="P1258" s="80"/>
      <c r="Y1258" s="1"/>
      <c r="Z1258" s="1"/>
      <c r="AA1258" s="1"/>
      <c r="AB1258" s="1"/>
      <c r="AD1258" s="7"/>
      <c r="AE1258" s="7"/>
      <c r="AF1258" s="7"/>
      <c r="AG1258" s="7"/>
      <c r="AH1258" s="7"/>
      <c r="AJ1258" s="80"/>
      <c r="AK1258" s="80"/>
      <c r="AL1258" s="80"/>
      <c r="AM1258" s="80"/>
    </row>
    <row r="1259" spans="1:39" ht="15" customHeight="1" x14ac:dyDescent="0.15">
      <c r="B1259" s="34" t="s">
        <v>359</v>
      </c>
      <c r="C1259" s="195"/>
      <c r="D1259" s="195"/>
      <c r="F1259" s="18">
        <v>197</v>
      </c>
      <c r="G1259" s="18">
        <v>168</v>
      </c>
      <c r="H1259" s="18">
        <v>29</v>
      </c>
      <c r="I1259" s="106">
        <f t="shared" ref="I1259:I1261" si="467">F1259/I$1257*100</f>
        <v>16.909871244635195</v>
      </c>
      <c r="J1259" s="4">
        <f t="shared" si="466"/>
        <v>16.48675171736997</v>
      </c>
      <c r="K1259" s="4">
        <f t="shared" si="466"/>
        <v>19.863013698630137</v>
      </c>
      <c r="L1259" s="80"/>
      <c r="M1259" s="80"/>
      <c r="N1259" s="80"/>
      <c r="O1259" s="80"/>
      <c r="P1259" s="80"/>
      <c r="Y1259" s="1"/>
      <c r="Z1259" s="1"/>
      <c r="AA1259" s="1"/>
      <c r="AB1259" s="1"/>
      <c r="AD1259" s="7"/>
      <c r="AE1259" s="7"/>
      <c r="AF1259" s="7"/>
      <c r="AG1259" s="7"/>
      <c r="AH1259" s="7"/>
      <c r="AJ1259" s="80"/>
      <c r="AK1259" s="80"/>
      <c r="AL1259" s="80"/>
      <c r="AM1259" s="80"/>
    </row>
    <row r="1260" spans="1:39" ht="15" customHeight="1" x14ac:dyDescent="0.15">
      <c r="B1260" s="34" t="s">
        <v>360</v>
      </c>
      <c r="C1260" s="195"/>
      <c r="D1260" s="185"/>
      <c r="F1260" s="18">
        <v>697</v>
      </c>
      <c r="G1260" s="18">
        <v>603</v>
      </c>
      <c r="H1260" s="18">
        <v>94</v>
      </c>
      <c r="I1260" s="106">
        <f t="shared" si="467"/>
        <v>59.828326180257505</v>
      </c>
      <c r="J1260" s="4">
        <f t="shared" si="466"/>
        <v>59.175662414131502</v>
      </c>
      <c r="K1260" s="4">
        <f t="shared" si="466"/>
        <v>64.38356164383562</v>
      </c>
      <c r="L1260" s="80"/>
      <c r="M1260" s="80"/>
      <c r="N1260" s="80"/>
      <c r="O1260" s="80"/>
      <c r="P1260" s="80"/>
      <c r="Y1260" s="1"/>
      <c r="Z1260" s="1"/>
      <c r="AA1260" s="1"/>
      <c r="AB1260" s="1"/>
      <c r="AD1260" s="7"/>
      <c r="AE1260" s="7"/>
      <c r="AF1260" s="7"/>
      <c r="AG1260" s="7"/>
      <c r="AH1260" s="7"/>
      <c r="AJ1260" s="80"/>
      <c r="AK1260" s="80"/>
      <c r="AL1260" s="80"/>
      <c r="AM1260" s="80"/>
    </row>
    <row r="1261" spans="1:39" ht="15" customHeight="1" x14ac:dyDescent="0.15">
      <c r="B1261" s="35" t="s">
        <v>0</v>
      </c>
      <c r="C1261" s="88"/>
      <c r="D1261" s="88"/>
      <c r="E1261" s="36"/>
      <c r="F1261" s="19">
        <v>67</v>
      </c>
      <c r="G1261" s="19">
        <v>60</v>
      </c>
      <c r="H1261" s="19">
        <v>7</v>
      </c>
      <c r="I1261" s="110">
        <f t="shared" si="467"/>
        <v>5.7510729613733904</v>
      </c>
      <c r="J1261" s="5">
        <f t="shared" si="466"/>
        <v>5.8881256133464186</v>
      </c>
      <c r="K1261" s="5">
        <f t="shared" si="466"/>
        <v>4.7945205479452051</v>
      </c>
      <c r="L1261" s="23"/>
      <c r="M1261" s="23"/>
      <c r="N1261" s="23"/>
      <c r="O1261" s="23"/>
      <c r="P1261" s="23"/>
      <c r="Y1261" s="1"/>
      <c r="Z1261" s="1"/>
      <c r="AA1261" s="1"/>
      <c r="AB1261" s="1"/>
      <c r="AD1261" s="7"/>
      <c r="AE1261" s="7"/>
      <c r="AF1261" s="7"/>
      <c r="AG1261" s="7"/>
      <c r="AH1261" s="7"/>
      <c r="AJ1261" s="23"/>
      <c r="AK1261" s="23"/>
      <c r="AL1261" s="23"/>
      <c r="AM1261" s="23"/>
    </row>
    <row r="1262" spans="1:39" ht="15" customHeight="1" x14ac:dyDescent="0.15">
      <c r="B1262" s="38" t="s">
        <v>1</v>
      </c>
      <c r="C1262" s="78"/>
      <c r="D1262" s="78"/>
      <c r="E1262" s="28"/>
      <c r="F1262" s="39">
        <f>SUM(F1258:F1261)</f>
        <v>1165</v>
      </c>
      <c r="G1262" s="39">
        <f>SUM(G1258:G1261)</f>
        <v>1019</v>
      </c>
      <c r="H1262" s="39">
        <f>SUM(H1258:H1261)</f>
        <v>146</v>
      </c>
      <c r="I1262" s="107">
        <f>IF(SUM(I1258:I1261)&gt;100,"－",SUM(I1258:I1261))</f>
        <v>100</v>
      </c>
      <c r="J1262" s="6">
        <f>IF(SUM(J1258:J1261)&gt;100,"－",SUM(J1258:J1261))</f>
        <v>99.999999999999986</v>
      </c>
      <c r="K1262" s="6">
        <f>IF(SUM(K1258:K1261)&gt;100,"－",SUM(K1258:K1261))</f>
        <v>100</v>
      </c>
      <c r="L1262" s="23"/>
      <c r="M1262" s="23"/>
      <c r="N1262" s="23"/>
      <c r="O1262" s="23"/>
      <c r="P1262" s="23"/>
      <c r="Y1262" s="1"/>
      <c r="Z1262" s="1"/>
      <c r="AA1262" s="1"/>
      <c r="AB1262" s="1"/>
      <c r="AD1262" s="7"/>
      <c r="AE1262" s="7"/>
      <c r="AF1262" s="7"/>
      <c r="AG1262" s="7"/>
      <c r="AH1262" s="7"/>
      <c r="AJ1262" s="23"/>
      <c r="AK1262" s="23"/>
      <c r="AL1262" s="23"/>
      <c r="AM1262" s="23"/>
    </row>
    <row r="1263" spans="1:39" ht="15" customHeight="1" x14ac:dyDescent="0.15">
      <c r="B1263" s="62"/>
      <c r="C1263" s="62"/>
      <c r="D1263" s="45"/>
      <c r="E1263" s="45"/>
      <c r="F1263" s="45"/>
      <c r="G1263" s="45"/>
      <c r="H1263" s="91"/>
      <c r="I1263" s="46"/>
      <c r="Y1263" s="1"/>
      <c r="Z1263" s="1"/>
      <c r="AA1263" s="1"/>
      <c r="AB1263" s="1"/>
      <c r="AD1263" s="7"/>
      <c r="AE1263" s="7"/>
      <c r="AF1263" s="7"/>
      <c r="AG1263" s="7"/>
      <c r="AH1263" s="7"/>
    </row>
    <row r="1264" spans="1:39" ht="15" customHeight="1" x14ac:dyDescent="0.15">
      <c r="A1264" s="1" t="s">
        <v>697</v>
      </c>
      <c r="B1264" s="22"/>
      <c r="C1264" s="22"/>
      <c r="H1264" s="7"/>
      <c r="I1264" s="7"/>
      <c r="Y1264" s="1"/>
      <c r="Z1264" s="1"/>
      <c r="AA1264" s="1"/>
      <c r="AB1264" s="1"/>
      <c r="AD1264" s="7"/>
      <c r="AE1264" s="7"/>
      <c r="AF1264" s="7"/>
      <c r="AG1264" s="7"/>
      <c r="AH1264" s="7"/>
    </row>
    <row r="1265" spans="2:39" ht="13.7" customHeight="1" x14ac:dyDescent="0.15">
      <c r="B1265" s="64"/>
      <c r="C1265" s="33"/>
      <c r="D1265" s="33"/>
      <c r="E1265" s="33"/>
      <c r="F1265" s="79"/>
      <c r="G1265" s="83" t="s">
        <v>2</v>
      </c>
      <c r="H1265" s="86"/>
      <c r="I1265" s="103"/>
      <c r="J1265" s="83" t="s">
        <v>3</v>
      </c>
      <c r="K1265" s="84"/>
      <c r="Y1265" s="1"/>
      <c r="Z1265" s="1"/>
      <c r="AA1265" s="1"/>
      <c r="AB1265" s="1"/>
      <c r="AD1265" s="7"/>
      <c r="AE1265" s="7"/>
      <c r="AF1265" s="7"/>
      <c r="AG1265" s="7"/>
      <c r="AH1265" s="7"/>
    </row>
    <row r="1266" spans="2:39" ht="21" x14ac:dyDescent="0.15">
      <c r="B1266" s="77"/>
      <c r="F1266" s="94" t="s">
        <v>4</v>
      </c>
      <c r="G1266" s="94" t="s">
        <v>183</v>
      </c>
      <c r="H1266" s="94" t="s">
        <v>185</v>
      </c>
      <c r="I1266" s="102" t="s">
        <v>4</v>
      </c>
      <c r="J1266" s="94" t="s">
        <v>183</v>
      </c>
      <c r="K1266" s="94" t="s">
        <v>185</v>
      </c>
      <c r="Y1266" s="1"/>
      <c r="Z1266" s="1"/>
      <c r="AA1266" s="1"/>
      <c r="AB1266" s="1"/>
      <c r="AD1266" s="7"/>
      <c r="AE1266" s="7"/>
      <c r="AF1266" s="7"/>
      <c r="AG1266" s="7"/>
      <c r="AH1266" s="7"/>
    </row>
    <row r="1267" spans="2:39" ht="12" customHeight="1" x14ac:dyDescent="0.15">
      <c r="B1267" s="35"/>
      <c r="C1267" s="88"/>
      <c r="D1267" s="88"/>
      <c r="E1267" s="36"/>
      <c r="F1267" s="37"/>
      <c r="G1267" s="37"/>
      <c r="H1267" s="37"/>
      <c r="I1267" s="104">
        <f>F$869</f>
        <v>1165</v>
      </c>
      <c r="J1267" s="2">
        <f>G$869</f>
        <v>1019</v>
      </c>
      <c r="K1267" s="2">
        <f>H$869</f>
        <v>146</v>
      </c>
      <c r="L1267" s="89"/>
      <c r="M1267" s="89"/>
      <c r="N1267" s="89"/>
      <c r="O1267" s="89"/>
      <c r="P1267" s="89"/>
      <c r="Y1267" s="1"/>
      <c r="Z1267" s="1"/>
      <c r="AA1267" s="1"/>
      <c r="AB1267" s="1"/>
      <c r="AD1267" s="7"/>
      <c r="AE1267" s="7"/>
      <c r="AF1267" s="7"/>
      <c r="AG1267" s="7"/>
      <c r="AH1267" s="7"/>
      <c r="AJ1267" s="89"/>
      <c r="AK1267" s="89"/>
      <c r="AL1267" s="89"/>
      <c r="AM1267" s="89"/>
    </row>
    <row r="1268" spans="2:39" ht="15" customHeight="1" x14ac:dyDescent="0.15">
      <c r="B1268" s="34" t="s">
        <v>361</v>
      </c>
      <c r="C1268" s="195"/>
      <c r="D1268" s="185"/>
      <c r="F1268" s="18">
        <v>30</v>
      </c>
      <c r="G1268" s="18">
        <v>25</v>
      </c>
      <c r="H1268" s="18">
        <v>5</v>
      </c>
      <c r="I1268" s="106">
        <f>F1268/I$1267*100</f>
        <v>2.5751072961373391</v>
      </c>
      <c r="J1268" s="4">
        <f t="shared" ref="J1268:K1272" si="468">G1268/J$1267*100</f>
        <v>2.4533856722276743</v>
      </c>
      <c r="K1268" s="4">
        <f t="shared" si="468"/>
        <v>3.4246575342465753</v>
      </c>
      <c r="L1268" s="80"/>
      <c r="M1268" s="80"/>
      <c r="N1268" s="80"/>
      <c r="O1268" s="80"/>
      <c r="P1268" s="80"/>
      <c r="Y1268" s="1"/>
      <c r="Z1268" s="1"/>
      <c r="AA1268" s="1"/>
      <c r="AB1268" s="1"/>
      <c r="AD1268" s="7"/>
      <c r="AE1268" s="7"/>
      <c r="AF1268" s="7"/>
      <c r="AG1268" s="7"/>
      <c r="AH1268" s="7"/>
      <c r="AJ1268" s="80"/>
      <c r="AK1268" s="80"/>
      <c r="AL1268" s="80"/>
      <c r="AM1268" s="80"/>
    </row>
    <row r="1269" spans="2:39" ht="15" customHeight="1" x14ac:dyDescent="0.15">
      <c r="B1269" s="34" t="s">
        <v>362</v>
      </c>
      <c r="C1269" s="195"/>
      <c r="D1269" s="195"/>
      <c r="F1269" s="18">
        <v>856</v>
      </c>
      <c r="G1269" s="18">
        <v>749</v>
      </c>
      <c r="H1269" s="18">
        <v>107</v>
      </c>
      <c r="I1269" s="106">
        <f t="shared" ref="I1269:I1272" si="469">F1269/I$1267*100</f>
        <v>73.476394849785407</v>
      </c>
      <c r="J1269" s="4">
        <f t="shared" si="468"/>
        <v>73.503434739941127</v>
      </c>
      <c r="K1269" s="4">
        <f t="shared" si="468"/>
        <v>73.287671232876718</v>
      </c>
      <c r="L1269" s="80"/>
      <c r="M1269" s="80"/>
      <c r="N1269" s="80"/>
      <c r="O1269" s="80"/>
      <c r="P1269" s="80"/>
      <c r="Y1269" s="1"/>
      <c r="Z1269" s="1"/>
      <c r="AA1269" s="1"/>
      <c r="AB1269" s="1"/>
      <c r="AD1269" s="7"/>
      <c r="AE1269" s="7"/>
      <c r="AF1269" s="7"/>
      <c r="AG1269" s="7"/>
      <c r="AH1269" s="7"/>
      <c r="AJ1269" s="80"/>
      <c r="AK1269" s="80"/>
      <c r="AL1269" s="80"/>
      <c r="AM1269" s="80"/>
    </row>
    <row r="1270" spans="2:39" ht="15" customHeight="1" x14ac:dyDescent="0.15">
      <c r="B1270" s="34" t="s">
        <v>363</v>
      </c>
      <c r="C1270" s="195"/>
      <c r="D1270" s="195"/>
      <c r="F1270" s="18">
        <v>129</v>
      </c>
      <c r="G1270" s="18">
        <v>116</v>
      </c>
      <c r="H1270" s="18">
        <v>13</v>
      </c>
      <c r="I1270" s="106">
        <f t="shared" si="469"/>
        <v>11.072961373390559</v>
      </c>
      <c r="J1270" s="4">
        <f t="shared" si="468"/>
        <v>11.383709519136408</v>
      </c>
      <c r="K1270" s="4">
        <f t="shared" si="468"/>
        <v>8.9041095890410951</v>
      </c>
      <c r="L1270" s="80"/>
      <c r="M1270" s="80"/>
      <c r="N1270" s="80"/>
      <c r="O1270" s="80"/>
      <c r="P1270" s="80"/>
      <c r="Y1270" s="1"/>
      <c r="Z1270" s="1"/>
      <c r="AA1270" s="1"/>
      <c r="AB1270" s="1"/>
      <c r="AD1270" s="7"/>
      <c r="AE1270" s="7"/>
      <c r="AF1270" s="7"/>
      <c r="AG1270" s="7"/>
      <c r="AH1270" s="7"/>
      <c r="AJ1270" s="80"/>
      <c r="AK1270" s="80"/>
      <c r="AL1270" s="80"/>
      <c r="AM1270" s="80"/>
    </row>
    <row r="1271" spans="2:39" ht="15" customHeight="1" x14ac:dyDescent="0.15">
      <c r="B1271" s="34" t="s">
        <v>367</v>
      </c>
      <c r="C1271" s="195"/>
      <c r="D1271" s="195"/>
      <c r="F1271" s="18">
        <v>110</v>
      </c>
      <c r="G1271" s="18">
        <v>96</v>
      </c>
      <c r="H1271" s="18">
        <v>14</v>
      </c>
      <c r="I1271" s="106">
        <f t="shared" si="469"/>
        <v>9.4420600858369106</v>
      </c>
      <c r="J1271" s="4">
        <f t="shared" si="468"/>
        <v>9.4210009813542683</v>
      </c>
      <c r="K1271" s="4">
        <f t="shared" si="468"/>
        <v>9.5890410958904102</v>
      </c>
      <c r="L1271" s="80"/>
      <c r="M1271" s="80"/>
      <c r="N1271" s="80"/>
      <c r="O1271" s="80"/>
      <c r="P1271" s="80"/>
      <c r="Y1271" s="1"/>
      <c r="Z1271" s="1"/>
      <c r="AA1271" s="1"/>
      <c r="AB1271" s="1"/>
      <c r="AD1271" s="7"/>
      <c r="AE1271" s="7"/>
      <c r="AF1271" s="7"/>
      <c r="AG1271" s="7"/>
      <c r="AH1271" s="7"/>
      <c r="AJ1271" s="80"/>
      <c r="AK1271" s="80"/>
      <c r="AL1271" s="80"/>
      <c r="AM1271" s="80"/>
    </row>
    <row r="1272" spans="2:39" ht="15" customHeight="1" x14ac:dyDescent="0.15">
      <c r="B1272" s="34" t="s">
        <v>141</v>
      </c>
      <c r="C1272" s="195"/>
      <c r="D1272" s="88"/>
      <c r="E1272" s="36"/>
      <c r="F1272" s="19">
        <v>40</v>
      </c>
      <c r="G1272" s="19">
        <v>33</v>
      </c>
      <c r="H1272" s="19">
        <v>7</v>
      </c>
      <c r="I1272" s="110">
        <f t="shared" si="469"/>
        <v>3.4334763948497855</v>
      </c>
      <c r="J1272" s="5">
        <f t="shared" si="468"/>
        <v>3.2384690873405302</v>
      </c>
      <c r="K1272" s="5">
        <f t="shared" si="468"/>
        <v>4.7945205479452051</v>
      </c>
      <c r="L1272" s="23"/>
      <c r="M1272" s="23"/>
      <c r="N1272" s="23"/>
      <c r="O1272" s="23"/>
      <c r="P1272" s="23"/>
      <c r="Y1272" s="1"/>
      <c r="Z1272" s="1"/>
      <c r="AA1272" s="1"/>
      <c r="AB1272" s="1"/>
      <c r="AD1272" s="7"/>
      <c r="AE1272" s="7"/>
      <c r="AF1272" s="7"/>
      <c r="AG1272" s="7"/>
      <c r="AH1272" s="7"/>
      <c r="AJ1272" s="23"/>
      <c r="AK1272" s="23"/>
      <c r="AL1272" s="23"/>
      <c r="AM1272" s="23"/>
    </row>
    <row r="1273" spans="2:39" ht="15" customHeight="1" x14ac:dyDescent="0.15">
      <c r="B1273" s="38" t="s">
        <v>1</v>
      </c>
      <c r="C1273" s="78"/>
      <c r="D1273" s="78"/>
      <c r="E1273" s="28"/>
      <c r="F1273" s="39">
        <f>SUM(F1268:F1272)</f>
        <v>1165</v>
      </c>
      <c r="G1273" s="39">
        <f>SUM(G1268:G1272)</f>
        <v>1019</v>
      </c>
      <c r="H1273" s="39">
        <f>SUM(H1268:H1272)</f>
        <v>146</v>
      </c>
      <c r="I1273" s="107">
        <f>IF(SUM(I1268:I1272)&gt;100,"－",SUM(I1268:I1272))</f>
        <v>100</v>
      </c>
      <c r="J1273" s="6">
        <f>IF(SUM(J1268:J1272)&gt;100,"－",SUM(J1268:J1272))</f>
        <v>100</v>
      </c>
      <c r="K1273" s="6">
        <f>IF(SUM(K1268:K1272)&gt;100,"－",SUM(K1268:K1272))</f>
        <v>100.00000000000001</v>
      </c>
      <c r="L1273" s="23"/>
      <c r="M1273" s="23"/>
      <c r="N1273" s="23"/>
      <c r="O1273" s="23"/>
      <c r="P1273" s="23"/>
      <c r="Y1273" s="1"/>
      <c r="Z1273" s="1"/>
      <c r="AA1273" s="1"/>
      <c r="AB1273" s="1"/>
      <c r="AD1273" s="7"/>
      <c r="AE1273" s="7"/>
      <c r="AF1273" s="7"/>
      <c r="AG1273" s="7"/>
      <c r="AH1273" s="7"/>
      <c r="AJ1273" s="23"/>
      <c r="AK1273" s="23"/>
      <c r="AL1273" s="23"/>
      <c r="AM1273" s="23"/>
    </row>
    <row r="1274" spans="2:39" ht="15" customHeight="1" x14ac:dyDescent="0.15">
      <c r="B1274" s="38" t="s">
        <v>99</v>
      </c>
      <c r="C1274" s="78"/>
      <c r="D1274" s="78"/>
      <c r="E1274" s="29"/>
      <c r="F1274" s="41">
        <v>1.3839999999999999</v>
      </c>
      <c r="G1274" s="71">
        <v>1.3894523326572008</v>
      </c>
      <c r="H1274" s="71">
        <v>1.3453237410071943</v>
      </c>
      <c r="I1274" s="23"/>
      <c r="J1274" s="23"/>
      <c r="K1274" s="23"/>
      <c r="L1274" s="23"/>
      <c r="M1274" s="23"/>
      <c r="N1274" s="23"/>
      <c r="O1274" s="23"/>
      <c r="P1274" s="23"/>
      <c r="Y1274" s="1"/>
      <c r="Z1274" s="1"/>
      <c r="AA1274" s="1"/>
      <c r="AB1274" s="1"/>
      <c r="AD1274" s="7"/>
      <c r="AE1274" s="7"/>
      <c r="AF1274" s="7"/>
      <c r="AG1274" s="7"/>
      <c r="AH1274" s="7"/>
      <c r="AJ1274" s="23"/>
      <c r="AK1274" s="23"/>
      <c r="AL1274" s="23"/>
      <c r="AM1274" s="23"/>
    </row>
    <row r="1275" spans="2:39" ht="15" customHeight="1" x14ac:dyDescent="0.15">
      <c r="B1275" s="38" t="s">
        <v>100</v>
      </c>
      <c r="C1275" s="78"/>
      <c r="D1275" s="78"/>
      <c r="E1275" s="29"/>
      <c r="F1275" s="160">
        <v>10</v>
      </c>
      <c r="G1275" s="47">
        <v>10</v>
      </c>
      <c r="H1275" s="47">
        <v>6</v>
      </c>
      <c r="I1275" s="23"/>
      <c r="J1275" s="23"/>
      <c r="K1275" s="23"/>
      <c r="L1275" s="23"/>
      <c r="M1275" s="23"/>
      <c r="N1275" s="23"/>
      <c r="O1275" s="23"/>
      <c r="P1275" s="23"/>
      <c r="Y1275" s="1"/>
      <c r="Z1275" s="1"/>
      <c r="AA1275" s="1"/>
      <c r="AB1275" s="1"/>
      <c r="AD1275" s="7"/>
      <c r="AE1275" s="7"/>
      <c r="AF1275" s="7"/>
      <c r="AG1275" s="7"/>
      <c r="AH1275" s="7"/>
      <c r="AJ1275" s="23"/>
      <c r="AK1275" s="23"/>
      <c r="AL1275" s="23"/>
      <c r="AM1275" s="23"/>
    </row>
    <row r="1276" spans="2:39" ht="15" customHeight="1" x14ac:dyDescent="0.15">
      <c r="B1276" s="85" t="s">
        <v>134</v>
      </c>
      <c r="C1276" s="85"/>
      <c r="H1276" s="7"/>
      <c r="J1276" s="7"/>
      <c r="M1276" s="31"/>
      <c r="P1276" s="31"/>
      <c r="Y1276" s="1"/>
      <c r="Z1276" s="1"/>
      <c r="AA1276" s="1"/>
      <c r="AB1276" s="1"/>
      <c r="AD1276" s="7"/>
      <c r="AE1276" s="7"/>
      <c r="AF1276" s="7"/>
      <c r="AG1276" s="7"/>
      <c r="AH1276" s="7"/>
      <c r="AJ1276" s="31"/>
      <c r="AM1276" s="31"/>
    </row>
    <row r="1277" spans="2:39" ht="13.7" customHeight="1" x14ac:dyDescent="0.15">
      <c r="B1277" s="64"/>
      <c r="C1277" s="33"/>
      <c r="D1277" s="33"/>
      <c r="E1277" s="33"/>
      <c r="F1277" s="79"/>
      <c r="G1277" s="83" t="s">
        <v>2</v>
      </c>
      <c r="H1277" s="86"/>
      <c r="I1277" s="103"/>
      <c r="J1277" s="83" t="s">
        <v>3</v>
      </c>
      <c r="K1277" s="84"/>
      <c r="Y1277" s="1"/>
      <c r="Z1277" s="1"/>
      <c r="AA1277" s="1"/>
      <c r="AB1277" s="1"/>
      <c r="AD1277" s="7"/>
      <c r="AE1277" s="7"/>
      <c r="AF1277" s="7"/>
      <c r="AG1277" s="7"/>
      <c r="AH1277" s="7"/>
    </row>
    <row r="1278" spans="2:39" ht="21" x14ac:dyDescent="0.15">
      <c r="B1278" s="77"/>
      <c r="F1278" s="94" t="s">
        <v>4</v>
      </c>
      <c r="G1278" s="94" t="s">
        <v>183</v>
      </c>
      <c r="H1278" s="94" t="s">
        <v>185</v>
      </c>
      <c r="I1278" s="102" t="s">
        <v>4</v>
      </c>
      <c r="J1278" s="94" t="s">
        <v>183</v>
      </c>
      <c r="K1278" s="94" t="s">
        <v>185</v>
      </c>
      <c r="Y1278" s="1"/>
      <c r="Z1278" s="1"/>
      <c r="AA1278" s="1"/>
      <c r="AB1278" s="1"/>
      <c r="AD1278" s="7"/>
      <c r="AE1278" s="7"/>
      <c r="AF1278" s="7"/>
      <c r="AG1278" s="7"/>
      <c r="AH1278" s="7"/>
    </row>
    <row r="1279" spans="2:39" ht="12" customHeight="1" x14ac:dyDescent="0.15">
      <c r="B1279" s="35"/>
      <c r="C1279" s="88"/>
      <c r="D1279" s="88"/>
      <c r="E1279" s="36"/>
      <c r="F1279" s="37"/>
      <c r="G1279" s="37"/>
      <c r="H1279" s="37"/>
      <c r="I1279" s="104">
        <f>F$869</f>
        <v>1165</v>
      </c>
      <c r="J1279" s="2">
        <f>G$869</f>
        <v>1019</v>
      </c>
      <c r="K1279" s="2">
        <f>H$869</f>
        <v>146</v>
      </c>
      <c r="L1279" s="89"/>
      <c r="M1279" s="89"/>
      <c r="N1279" s="89"/>
      <c r="O1279" s="89"/>
      <c r="P1279" s="89"/>
      <c r="Y1279" s="1"/>
      <c r="Z1279" s="1"/>
      <c r="AA1279" s="1"/>
      <c r="AB1279" s="1"/>
      <c r="AD1279" s="7"/>
      <c r="AE1279" s="7"/>
      <c r="AF1279" s="7"/>
      <c r="AG1279" s="7"/>
      <c r="AH1279" s="7"/>
      <c r="AJ1279" s="89"/>
      <c r="AK1279" s="89"/>
      <c r="AL1279" s="89"/>
      <c r="AM1279" s="89"/>
    </row>
    <row r="1280" spans="2:39" ht="15" customHeight="1" x14ac:dyDescent="0.15">
      <c r="B1280" s="34" t="s">
        <v>165</v>
      </c>
      <c r="C1280" s="195"/>
      <c r="D1280" s="195"/>
      <c r="F1280" s="18">
        <v>30</v>
      </c>
      <c r="G1280" s="18">
        <v>25</v>
      </c>
      <c r="H1280" s="18">
        <v>5</v>
      </c>
      <c r="I1280" s="106">
        <f t="shared" ref="I1280:K1285" si="470">F1280/I$1279*100</f>
        <v>2.5751072961373391</v>
      </c>
      <c r="J1280" s="4">
        <f t="shared" si="470"/>
        <v>2.4533856722276743</v>
      </c>
      <c r="K1280" s="4">
        <f t="shared" si="470"/>
        <v>3.4246575342465753</v>
      </c>
      <c r="L1280" s="80"/>
      <c r="M1280" s="80"/>
      <c r="N1280" s="80"/>
      <c r="O1280" s="80"/>
      <c r="P1280" s="80"/>
      <c r="Y1280" s="1"/>
      <c r="Z1280" s="1"/>
      <c r="AA1280" s="1"/>
      <c r="AB1280" s="1"/>
      <c r="AD1280" s="7"/>
      <c r="AE1280" s="7"/>
      <c r="AF1280" s="7"/>
      <c r="AG1280" s="7"/>
      <c r="AH1280" s="7"/>
      <c r="AJ1280" s="80"/>
      <c r="AK1280" s="80"/>
      <c r="AL1280" s="80"/>
      <c r="AM1280" s="80"/>
    </row>
    <row r="1281" spans="1:39" ht="15" customHeight="1" x14ac:dyDescent="0.15">
      <c r="B1281" s="34" t="s">
        <v>364</v>
      </c>
      <c r="C1281" s="195"/>
      <c r="D1281" s="195"/>
      <c r="F1281" s="18">
        <v>465</v>
      </c>
      <c r="G1281" s="18">
        <v>412</v>
      </c>
      <c r="H1281" s="18">
        <v>53</v>
      </c>
      <c r="I1281" s="106">
        <f t="shared" si="470"/>
        <v>39.91416309012876</v>
      </c>
      <c r="J1281" s="4">
        <f t="shared" si="470"/>
        <v>40.431795878312073</v>
      </c>
      <c r="K1281" s="4">
        <f t="shared" si="470"/>
        <v>36.301369863013697</v>
      </c>
      <c r="L1281" s="80"/>
      <c r="M1281" s="80"/>
      <c r="N1281" s="80"/>
      <c r="O1281" s="80"/>
      <c r="P1281" s="80"/>
      <c r="Y1281" s="1"/>
      <c r="Z1281" s="1"/>
      <c r="AA1281" s="1"/>
      <c r="AB1281" s="1"/>
      <c r="AD1281" s="7"/>
      <c r="AE1281" s="7"/>
      <c r="AF1281" s="7"/>
      <c r="AG1281" s="7"/>
      <c r="AH1281" s="7"/>
      <c r="AJ1281" s="80"/>
      <c r="AK1281" s="80"/>
      <c r="AL1281" s="80"/>
      <c r="AM1281" s="80"/>
    </row>
    <row r="1282" spans="1:39" ht="15" customHeight="1" x14ac:dyDescent="0.15">
      <c r="B1282" s="34" t="s">
        <v>365</v>
      </c>
      <c r="C1282" s="195"/>
      <c r="D1282" s="195"/>
      <c r="F1282" s="18">
        <v>437</v>
      </c>
      <c r="G1282" s="18">
        <v>383</v>
      </c>
      <c r="H1282" s="18">
        <v>54</v>
      </c>
      <c r="I1282" s="106">
        <f t="shared" si="470"/>
        <v>37.510729613733908</v>
      </c>
      <c r="J1282" s="4">
        <f t="shared" si="470"/>
        <v>37.585868498527972</v>
      </c>
      <c r="K1282" s="4">
        <f t="shared" si="470"/>
        <v>36.986301369863014</v>
      </c>
      <c r="L1282" s="80"/>
      <c r="M1282" s="80"/>
      <c r="N1282" s="80"/>
      <c r="O1282" s="80"/>
      <c r="P1282" s="80"/>
      <c r="Y1282" s="1"/>
      <c r="Z1282" s="1"/>
      <c r="AA1282" s="1"/>
      <c r="AB1282" s="1"/>
      <c r="AD1282" s="7"/>
      <c r="AE1282" s="7"/>
      <c r="AF1282" s="7"/>
      <c r="AG1282" s="7"/>
      <c r="AH1282" s="7"/>
      <c r="AJ1282" s="80"/>
      <c r="AK1282" s="80"/>
      <c r="AL1282" s="80"/>
      <c r="AM1282" s="80"/>
    </row>
    <row r="1283" spans="1:39" ht="15" customHeight="1" x14ac:dyDescent="0.15">
      <c r="B1283" s="34" t="s">
        <v>617</v>
      </c>
      <c r="C1283" s="195"/>
      <c r="D1283" s="195"/>
      <c r="F1283" s="18">
        <v>79</v>
      </c>
      <c r="G1283" s="18">
        <v>64</v>
      </c>
      <c r="H1283" s="18">
        <v>15</v>
      </c>
      <c r="I1283" s="106">
        <f t="shared" si="470"/>
        <v>6.7811158798283255</v>
      </c>
      <c r="J1283" s="4">
        <f t="shared" si="470"/>
        <v>6.2806673209028459</v>
      </c>
      <c r="K1283" s="4">
        <f t="shared" si="470"/>
        <v>10.273972602739725</v>
      </c>
      <c r="L1283" s="80"/>
      <c r="M1283" s="80"/>
      <c r="N1283" s="80"/>
      <c r="O1283" s="80"/>
      <c r="P1283" s="80"/>
      <c r="Y1283" s="1"/>
      <c r="Z1283" s="1"/>
      <c r="AA1283" s="1"/>
      <c r="AB1283" s="1"/>
      <c r="AD1283" s="7"/>
      <c r="AE1283" s="7"/>
      <c r="AF1283" s="7"/>
      <c r="AG1283" s="7"/>
      <c r="AH1283" s="7"/>
      <c r="AJ1283" s="80"/>
      <c r="AK1283" s="80"/>
      <c r="AL1283" s="80"/>
      <c r="AM1283" s="80"/>
    </row>
    <row r="1284" spans="1:39" ht="15" customHeight="1" x14ac:dyDescent="0.15">
      <c r="B1284" s="34" t="s">
        <v>367</v>
      </c>
      <c r="C1284" s="195"/>
      <c r="D1284" s="195"/>
      <c r="F1284" s="18">
        <v>108</v>
      </c>
      <c r="G1284" s="18">
        <v>98</v>
      </c>
      <c r="H1284" s="18">
        <v>10</v>
      </c>
      <c r="I1284" s="106">
        <f t="shared" si="470"/>
        <v>9.2703862660944196</v>
      </c>
      <c r="J1284" s="4">
        <f t="shared" si="470"/>
        <v>9.6172718351324828</v>
      </c>
      <c r="K1284" s="4">
        <f t="shared" si="470"/>
        <v>6.8493150684931505</v>
      </c>
      <c r="L1284" s="80"/>
      <c r="M1284" s="80"/>
      <c r="N1284" s="80"/>
      <c r="O1284" s="80"/>
      <c r="P1284" s="80"/>
      <c r="Y1284" s="1"/>
      <c r="Z1284" s="1"/>
      <c r="AA1284" s="1"/>
      <c r="AB1284" s="1"/>
      <c r="AD1284" s="7"/>
      <c r="AE1284" s="7"/>
      <c r="AF1284" s="7"/>
      <c r="AG1284" s="7"/>
      <c r="AH1284" s="7"/>
      <c r="AJ1284" s="80"/>
      <c r="AK1284" s="80"/>
      <c r="AL1284" s="80"/>
      <c r="AM1284" s="80"/>
    </row>
    <row r="1285" spans="1:39" ht="15" customHeight="1" x14ac:dyDescent="0.15">
      <c r="B1285" s="34" t="s">
        <v>141</v>
      </c>
      <c r="C1285" s="195"/>
      <c r="D1285" s="88"/>
      <c r="E1285" s="36"/>
      <c r="F1285" s="19">
        <v>46</v>
      </c>
      <c r="G1285" s="19">
        <v>37</v>
      </c>
      <c r="H1285" s="19">
        <v>9</v>
      </c>
      <c r="I1285" s="110">
        <f t="shared" si="470"/>
        <v>3.9484978540772535</v>
      </c>
      <c r="J1285" s="5">
        <f t="shared" si="470"/>
        <v>3.6310107948969579</v>
      </c>
      <c r="K1285" s="5">
        <f t="shared" si="470"/>
        <v>6.1643835616438354</v>
      </c>
      <c r="L1285" s="23"/>
      <c r="M1285" s="23"/>
      <c r="N1285" s="23"/>
      <c r="O1285" s="23"/>
      <c r="P1285" s="23"/>
      <c r="Y1285" s="1"/>
      <c r="Z1285" s="1"/>
      <c r="AA1285" s="1"/>
      <c r="AB1285" s="1"/>
      <c r="AD1285" s="7"/>
      <c r="AE1285" s="7"/>
      <c r="AF1285" s="7"/>
      <c r="AG1285" s="7"/>
      <c r="AH1285" s="7"/>
      <c r="AJ1285" s="23"/>
      <c r="AK1285" s="23"/>
      <c r="AL1285" s="23"/>
      <c r="AM1285" s="23"/>
    </row>
    <row r="1286" spans="1:39" ht="15" customHeight="1" x14ac:dyDescent="0.15">
      <c r="B1286" s="38" t="s">
        <v>1</v>
      </c>
      <c r="C1286" s="78"/>
      <c r="D1286" s="78"/>
      <c r="E1286" s="28"/>
      <c r="F1286" s="39">
        <f>SUM(F1280:F1285)</f>
        <v>1165</v>
      </c>
      <c r="G1286" s="39">
        <f>SUM(G1280:G1285)</f>
        <v>1019</v>
      </c>
      <c r="H1286" s="39">
        <f>SUM(H1280:H1285)</f>
        <v>146</v>
      </c>
      <c r="I1286" s="107">
        <f>IF(SUM(I1280:I1285)&gt;100,"－",SUM(I1280:I1285))</f>
        <v>100</v>
      </c>
      <c r="J1286" s="6">
        <f>IF(SUM(J1280:J1285)&gt;100,"－",SUM(J1280:J1285))</f>
        <v>100</v>
      </c>
      <c r="K1286" s="6">
        <f>IF(SUM(K1280:K1285)&gt;100,"－",SUM(K1280:K1285))</f>
        <v>100</v>
      </c>
      <c r="L1286" s="23"/>
      <c r="M1286" s="23"/>
      <c r="N1286" s="23"/>
      <c r="O1286" s="23"/>
      <c r="P1286" s="23"/>
      <c r="Y1286" s="1"/>
      <c r="Z1286" s="1"/>
      <c r="AA1286" s="1"/>
      <c r="AB1286" s="1"/>
      <c r="AD1286" s="7"/>
      <c r="AE1286" s="7"/>
      <c r="AF1286" s="7"/>
      <c r="AG1286" s="7"/>
      <c r="AH1286" s="7"/>
      <c r="AJ1286" s="23"/>
      <c r="AK1286" s="23"/>
      <c r="AL1286" s="23"/>
      <c r="AM1286" s="23"/>
    </row>
    <row r="1287" spans="1:39" ht="15" customHeight="1" x14ac:dyDescent="0.15">
      <c r="B1287" s="38" t="s">
        <v>99</v>
      </c>
      <c r="C1287" s="78"/>
      <c r="D1287" s="78"/>
      <c r="E1287" s="29"/>
      <c r="F1287" s="41">
        <v>1.4533512511848268</v>
      </c>
      <c r="G1287" s="71">
        <v>1.4604199620357887</v>
      </c>
      <c r="H1287" s="71">
        <v>1.4026835573480005</v>
      </c>
      <c r="I1287" s="23"/>
      <c r="J1287" s="23"/>
      <c r="K1287" s="23"/>
      <c r="L1287" s="23"/>
      <c r="M1287" s="23"/>
      <c r="N1287" s="23"/>
      <c r="O1287" s="23"/>
      <c r="P1287" s="23"/>
      <c r="Y1287" s="1"/>
      <c r="Z1287" s="1"/>
      <c r="AA1287" s="1"/>
      <c r="AB1287" s="1"/>
      <c r="AD1287" s="7"/>
      <c r="AE1287" s="7"/>
      <c r="AF1287" s="7"/>
      <c r="AG1287" s="7"/>
      <c r="AH1287" s="7"/>
      <c r="AJ1287" s="23"/>
      <c r="AK1287" s="23"/>
      <c r="AL1287" s="23"/>
      <c r="AM1287" s="23"/>
    </row>
    <row r="1288" spans="1:39" ht="15" customHeight="1" x14ac:dyDescent="0.15">
      <c r="B1288" s="38" t="s">
        <v>100</v>
      </c>
      <c r="C1288" s="78"/>
      <c r="D1288" s="78"/>
      <c r="E1288" s="29"/>
      <c r="F1288" s="41">
        <v>16.666666666666664</v>
      </c>
      <c r="G1288" s="71">
        <v>16.666666666666664</v>
      </c>
      <c r="H1288" s="71">
        <v>5.5555555555555554</v>
      </c>
      <c r="I1288" s="23"/>
      <c r="J1288" s="23"/>
      <c r="K1288" s="23"/>
      <c r="L1288" s="23"/>
      <c r="M1288" s="23"/>
      <c r="N1288" s="23"/>
      <c r="O1288" s="23"/>
      <c r="P1288" s="23"/>
      <c r="Y1288" s="1"/>
      <c r="Z1288" s="1"/>
      <c r="AA1288" s="1"/>
      <c r="AB1288" s="1"/>
      <c r="AD1288" s="7"/>
      <c r="AE1288" s="7"/>
      <c r="AF1288" s="7"/>
      <c r="AG1288" s="7"/>
      <c r="AH1288" s="7"/>
      <c r="AJ1288" s="23"/>
      <c r="AK1288" s="23"/>
      <c r="AL1288" s="23"/>
      <c r="AM1288" s="23"/>
    </row>
    <row r="1289" spans="1:39" ht="15" customHeight="1" x14ac:dyDescent="0.15">
      <c r="B1289" s="62"/>
      <c r="C1289" s="62"/>
      <c r="D1289" s="45"/>
      <c r="E1289" s="45"/>
      <c r="F1289" s="45"/>
      <c r="G1289" s="45"/>
      <c r="H1289" s="91"/>
      <c r="I1289" s="46"/>
      <c r="J1289" s="315"/>
      <c r="K1289" s="315"/>
      <c r="L1289" s="315"/>
      <c r="Y1289" s="1"/>
      <c r="Z1289" s="1"/>
      <c r="AA1289" s="1"/>
      <c r="AB1289" s="1"/>
      <c r="AD1289" s="7"/>
      <c r="AE1289" s="7"/>
      <c r="AF1289" s="7"/>
      <c r="AG1289" s="7"/>
      <c r="AH1289" s="7"/>
    </row>
    <row r="1290" spans="1:39" ht="15" customHeight="1" x14ac:dyDescent="0.15">
      <c r="A1290" s="1" t="s">
        <v>698</v>
      </c>
      <c r="B1290" s="22"/>
      <c r="C1290" s="22"/>
      <c r="H1290" s="7"/>
      <c r="I1290" s="7"/>
      <c r="Y1290" s="1"/>
      <c r="Z1290" s="1"/>
      <c r="AA1290" s="1"/>
      <c r="AB1290" s="1"/>
      <c r="AD1290" s="7"/>
      <c r="AE1290" s="7"/>
      <c r="AF1290" s="7"/>
      <c r="AG1290" s="7"/>
      <c r="AH1290" s="7"/>
    </row>
    <row r="1291" spans="1:39" ht="13.7" customHeight="1" x14ac:dyDescent="0.15">
      <c r="B1291" s="64"/>
      <c r="C1291" s="33"/>
      <c r="D1291" s="33"/>
      <c r="E1291" s="33"/>
      <c r="F1291" s="79"/>
      <c r="G1291" s="83" t="s">
        <v>2</v>
      </c>
      <c r="H1291" s="86"/>
      <c r="I1291" s="103"/>
      <c r="J1291" s="83" t="s">
        <v>3</v>
      </c>
      <c r="K1291" s="84"/>
      <c r="Y1291" s="1"/>
      <c r="Z1291" s="1"/>
      <c r="AA1291" s="1"/>
      <c r="AB1291" s="1"/>
      <c r="AD1291" s="7"/>
      <c r="AE1291" s="7"/>
      <c r="AF1291" s="7"/>
      <c r="AG1291" s="7"/>
      <c r="AH1291" s="7"/>
    </row>
    <row r="1292" spans="1:39" ht="21" x14ac:dyDescent="0.15">
      <c r="B1292" s="77"/>
      <c r="F1292" s="94" t="s">
        <v>4</v>
      </c>
      <c r="G1292" s="94" t="s">
        <v>183</v>
      </c>
      <c r="H1292" s="94" t="s">
        <v>185</v>
      </c>
      <c r="I1292" s="102" t="s">
        <v>4</v>
      </c>
      <c r="J1292" s="94" t="s">
        <v>183</v>
      </c>
      <c r="K1292" s="94" t="s">
        <v>185</v>
      </c>
      <c r="Y1292" s="1"/>
      <c r="Z1292" s="1"/>
      <c r="AA1292" s="1"/>
      <c r="AB1292" s="1"/>
      <c r="AD1292" s="7"/>
      <c r="AE1292" s="7"/>
      <c r="AF1292" s="7"/>
      <c r="AG1292" s="7"/>
      <c r="AH1292" s="7"/>
    </row>
    <row r="1293" spans="1:39" ht="12" customHeight="1" x14ac:dyDescent="0.15">
      <c r="B1293" s="35"/>
      <c r="C1293" s="88"/>
      <c r="D1293" s="88"/>
      <c r="E1293" s="36"/>
      <c r="F1293" s="37"/>
      <c r="G1293" s="37"/>
      <c r="H1293" s="37"/>
      <c r="I1293" s="104">
        <f>F$869</f>
        <v>1165</v>
      </c>
      <c r="J1293" s="2">
        <f>G$869</f>
        <v>1019</v>
      </c>
      <c r="K1293" s="2">
        <f>H$869</f>
        <v>146</v>
      </c>
      <c r="L1293" s="89"/>
      <c r="M1293" s="89"/>
      <c r="N1293" s="89"/>
      <c r="O1293" s="89"/>
      <c r="P1293" s="89"/>
      <c r="Y1293" s="1"/>
      <c r="Z1293" s="1"/>
      <c r="AA1293" s="1"/>
      <c r="AB1293" s="1"/>
      <c r="AD1293" s="7"/>
      <c r="AE1293" s="7"/>
      <c r="AF1293" s="7"/>
      <c r="AG1293" s="7"/>
      <c r="AH1293" s="7"/>
      <c r="AJ1293" s="89"/>
      <c r="AK1293" s="89"/>
      <c r="AL1293" s="89"/>
      <c r="AM1293" s="89"/>
    </row>
    <row r="1294" spans="1:39" ht="15" customHeight="1" x14ac:dyDescent="0.15">
      <c r="B1294" s="34" t="s">
        <v>361</v>
      </c>
      <c r="C1294" s="195"/>
      <c r="D1294" s="185"/>
      <c r="F1294" s="18">
        <v>30</v>
      </c>
      <c r="G1294" s="18">
        <v>25</v>
      </c>
      <c r="H1294" s="18">
        <v>5</v>
      </c>
      <c r="I1294" s="106">
        <f>F1294/I$1293*100</f>
        <v>2.5751072961373391</v>
      </c>
      <c r="J1294" s="4">
        <f t="shared" ref="J1294:K1299" si="471">G1294/J$1293*100</f>
        <v>2.4533856722276743</v>
      </c>
      <c r="K1294" s="4">
        <f t="shared" si="471"/>
        <v>3.4246575342465753</v>
      </c>
      <c r="L1294" s="80"/>
      <c r="M1294" s="80"/>
      <c r="N1294" s="89"/>
      <c r="O1294" s="89"/>
      <c r="P1294" s="89"/>
      <c r="Y1294" s="1"/>
      <c r="Z1294" s="1"/>
      <c r="AA1294" s="1"/>
      <c r="AB1294" s="1"/>
      <c r="AD1294" s="7"/>
      <c r="AE1294" s="7"/>
      <c r="AF1294" s="7"/>
      <c r="AG1294" s="7"/>
      <c r="AH1294" s="7"/>
      <c r="AJ1294" s="80"/>
      <c r="AK1294" s="89"/>
      <c r="AL1294" s="89"/>
      <c r="AM1294" s="89"/>
    </row>
    <row r="1295" spans="1:39" ht="15" customHeight="1" x14ac:dyDescent="0.15">
      <c r="B1295" s="34" t="s">
        <v>364</v>
      </c>
      <c r="C1295" s="195"/>
      <c r="D1295" s="195"/>
      <c r="F1295" s="18">
        <v>592</v>
      </c>
      <c r="G1295" s="18">
        <v>510</v>
      </c>
      <c r="H1295" s="18">
        <v>82</v>
      </c>
      <c r="I1295" s="106">
        <f t="shared" ref="I1295:I1299" si="472">F1295/I$1293*100</f>
        <v>50.815450643776828</v>
      </c>
      <c r="J1295" s="4">
        <f t="shared" si="471"/>
        <v>50.049067713444551</v>
      </c>
      <c r="K1295" s="4">
        <f t="shared" si="471"/>
        <v>56.164383561643838</v>
      </c>
      <c r="L1295" s="80"/>
      <c r="M1295" s="80"/>
      <c r="N1295" s="89"/>
      <c r="O1295" s="89"/>
      <c r="P1295" s="89"/>
      <c r="Y1295" s="1"/>
      <c r="Z1295" s="1"/>
      <c r="AA1295" s="1"/>
      <c r="AB1295" s="1"/>
      <c r="AD1295" s="7"/>
      <c r="AE1295" s="7"/>
      <c r="AF1295" s="7"/>
      <c r="AG1295" s="7"/>
      <c r="AH1295" s="7"/>
      <c r="AJ1295" s="80"/>
      <c r="AK1295" s="89"/>
      <c r="AL1295" s="89"/>
      <c r="AM1295" s="89"/>
    </row>
    <row r="1296" spans="1:39" ht="15" customHeight="1" x14ac:dyDescent="0.15">
      <c r="B1296" s="34" t="s">
        <v>365</v>
      </c>
      <c r="C1296" s="195"/>
      <c r="D1296" s="195"/>
      <c r="F1296" s="18">
        <v>334</v>
      </c>
      <c r="G1296" s="18">
        <v>302</v>
      </c>
      <c r="H1296" s="18">
        <v>32</v>
      </c>
      <c r="I1296" s="106">
        <f t="shared" si="472"/>
        <v>28.669527896995707</v>
      </c>
      <c r="J1296" s="4">
        <f t="shared" si="471"/>
        <v>29.636898920510301</v>
      </c>
      <c r="K1296" s="4">
        <f t="shared" si="471"/>
        <v>21.917808219178081</v>
      </c>
      <c r="L1296" s="80"/>
      <c r="M1296" s="80"/>
      <c r="N1296" s="89"/>
      <c r="O1296" s="89"/>
      <c r="P1296" s="89"/>
      <c r="Y1296" s="1"/>
      <c r="Z1296" s="1"/>
      <c r="AA1296" s="1"/>
      <c r="AB1296" s="1"/>
      <c r="AD1296" s="7"/>
      <c r="AE1296" s="7"/>
      <c r="AF1296" s="7"/>
      <c r="AG1296" s="7"/>
      <c r="AH1296" s="7"/>
      <c r="AJ1296" s="80"/>
      <c r="AK1296" s="89"/>
      <c r="AL1296" s="89"/>
      <c r="AM1296" s="89"/>
    </row>
    <row r="1297" spans="2:39" ht="15" customHeight="1" x14ac:dyDescent="0.15">
      <c r="B1297" s="34" t="s">
        <v>366</v>
      </c>
      <c r="C1297" s="195"/>
      <c r="D1297" s="195"/>
      <c r="F1297" s="18">
        <v>39</v>
      </c>
      <c r="G1297" s="18">
        <v>34</v>
      </c>
      <c r="H1297" s="18">
        <v>5</v>
      </c>
      <c r="I1297" s="106">
        <f t="shared" si="472"/>
        <v>3.3476394849785409</v>
      </c>
      <c r="J1297" s="4">
        <f t="shared" si="471"/>
        <v>3.3366045142296366</v>
      </c>
      <c r="K1297" s="4">
        <f t="shared" si="471"/>
        <v>3.4246575342465753</v>
      </c>
      <c r="L1297" s="80"/>
      <c r="M1297" s="80"/>
      <c r="N1297" s="89"/>
      <c r="O1297" s="89"/>
      <c r="P1297" s="89"/>
      <c r="Y1297" s="1"/>
      <c r="Z1297" s="1"/>
      <c r="AA1297" s="1"/>
      <c r="AB1297" s="1"/>
      <c r="AD1297" s="7"/>
      <c r="AE1297" s="7"/>
      <c r="AF1297" s="7"/>
      <c r="AG1297" s="7"/>
      <c r="AH1297" s="7"/>
      <c r="AJ1297" s="80"/>
      <c r="AK1297" s="89"/>
      <c r="AL1297" s="89"/>
      <c r="AM1297" s="89"/>
    </row>
    <row r="1298" spans="2:39" ht="15" customHeight="1" x14ac:dyDescent="0.15">
      <c r="B1298" s="34" t="s">
        <v>367</v>
      </c>
      <c r="C1298" s="195"/>
      <c r="D1298" s="185"/>
      <c r="F1298" s="18">
        <v>20</v>
      </c>
      <c r="G1298" s="18">
        <v>17</v>
      </c>
      <c r="H1298" s="18">
        <v>3</v>
      </c>
      <c r="I1298" s="106">
        <f t="shared" si="472"/>
        <v>1.7167381974248928</v>
      </c>
      <c r="J1298" s="4">
        <f t="shared" si="471"/>
        <v>1.6683022571148183</v>
      </c>
      <c r="K1298" s="4">
        <f t="shared" si="471"/>
        <v>2.054794520547945</v>
      </c>
      <c r="L1298" s="80"/>
      <c r="M1298" s="80"/>
      <c r="N1298" s="80"/>
      <c r="O1298" s="80"/>
      <c r="P1298" s="80"/>
      <c r="Y1298" s="1"/>
      <c r="Z1298" s="1"/>
      <c r="AA1298" s="1"/>
      <c r="AB1298" s="1"/>
      <c r="AD1298" s="7"/>
      <c r="AE1298" s="7"/>
      <c r="AF1298" s="7"/>
      <c r="AG1298" s="7"/>
      <c r="AH1298" s="7"/>
      <c r="AJ1298" s="80"/>
      <c r="AK1298" s="80"/>
      <c r="AL1298" s="80"/>
      <c r="AM1298" s="80"/>
    </row>
    <row r="1299" spans="2:39" ht="15" customHeight="1" x14ac:dyDescent="0.15">
      <c r="B1299" s="35" t="s">
        <v>0</v>
      </c>
      <c r="C1299" s="88"/>
      <c r="D1299" s="88"/>
      <c r="E1299" s="36"/>
      <c r="F1299" s="19">
        <v>150</v>
      </c>
      <c r="G1299" s="19">
        <v>131</v>
      </c>
      <c r="H1299" s="19">
        <v>19</v>
      </c>
      <c r="I1299" s="110">
        <f t="shared" si="472"/>
        <v>12.875536480686694</v>
      </c>
      <c r="J1299" s="5">
        <f t="shared" si="471"/>
        <v>12.855740922473014</v>
      </c>
      <c r="K1299" s="5">
        <f t="shared" si="471"/>
        <v>13.013698630136986</v>
      </c>
      <c r="L1299" s="23"/>
      <c r="M1299" s="23"/>
      <c r="N1299" s="23"/>
      <c r="O1299" s="23"/>
      <c r="P1299" s="23"/>
      <c r="Y1299" s="1"/>
      <c r="Z1299" s="1"/>
      <c r="AA1299" s="1"/>
      <c r="AB1299" s="1"/>
      <c r="AD1299" s="7"/>
      <c r="AE1299" s="7"/>
      <c r="AF1299" s="7"/>
      <c r="AG1299" s="7"/>
      <c r="AH1299" s="7"/>
      <c r="AJ1299" s="23"/>
      <c r="AK1299" s="23"/>
      <c r="AL1299" s="23"/>
      <c r="AM1299" s="23"/>
    </row>
    <row r="1300" spans="2:39" ht="15" customHeight="1" x14ac:dyDescent="0.15">
      <c r="B1300" s="38" t="s">
        <v>1</v>
      </c>
      <c r="C1300" s="78"/>
      <c r="D1300" s="78"/>
      <c r="E1300" s="28"/>
      <c r="F1300" s="39">
        <f>SUM(F1294:F1299)</f>
        <v>1165</v>
      </c>
      <c r="G1300" s="39">
        <f>SUM(G1294:G1299)</f>
        <v>1019</v>
      </c>
      <c r="H1300" s="39">
        <f>SUM(H1294:H1299)</f>
        <v>146</v>
      </c>
      <c r="I1300" s="107">
        <f>IF(SUM(I1294:I1299)&gt;100,"－",SUM(I1294:I1299))</f>
        <v>100</v>
      </c>
      <c r="J1300" s="6">
        <f>IF(SUM(J1294:J1299)&gt;100,"－",SUM(J1294:J1299))</f>
        <v>100</v>
      </c>
      <c r="K1300" s="6">
        <f>IF(SUM(K1294:K1299)&gt;100,"－",SUM(K1294:K1299))</f>
        <v>100</v>
      </c>
      <c r="L1300" s="23"/>
      <c r="M1300" s="23"/>
      <c r="N1300" s="23"/>
      <c r="O1300" s="23"/>
      <c r="P1300" s="23"/>
      <c r="Y1300" s="1"/>
      <c r="Z1300" s="1"/>
      <c r="AA1300" s="1"/>
      <c r="AB1300" s="1"/>
      <c r="AD1300" s="7"/>
      <c r="AE1300" s="7"/>
      <c r="AF1300" s="7"/>
      <c r="AG1300" s="7"/>
      <c r="AH1300" s="7"/>
      <c r="AJ1300" s="23"/>
      <c r="AK1300" s="23"/>
      <c r="AL1300" s="23"/>
      <c r="AM1300" s="23"/>
    </row>
    <row r="1301" spans="2:39" ht="15" customHeight="1" x14ac:dyDescent="0.15">
      <c r="B1301" s="38" t="s">
        <v>99</v>
      </c>
      <c r="C1301" s="78"/>
      <c r="D1301" s="78"/>
      <c r="E1301" s="29"/>
      <c r="F1301" s="41">
        <v>0.64366502463054798</v>
      </c>
      <c r="G1301" s="71">
        <v>0.64819819819820435</v>
      </c>
      <c r="H1301" s="71">
        <v>0.61196850393700841</v>
      </c>
      <c r="I1301" s="23"/>
      <c r="J1301" s="23"/>
      <c r="K1301" s="23"/>
      <c r="L1301" s="23"/>
      <c r="M1301" s="23"/>
      <c r="N1301" s="23"/>
      <c r="O1301" s="23"/>
      <c r="P1301" s="23"/>
      <c r="Y1301" s="1"/>
      <c r="Z1301" s="1"/>
      <c r="AA1301" s="1"/>
      <c r="AB1301" s="1"/>
      <c r="AD1301" s="7"/>
      <c r="AE1301" s="7"/>
      <c r="AF1301" s="7"/>
      <c r="AG1301" s="7"/>
      <c r="AH1301" s="7"/>
      <c r="AJ1301" s="23"/>
      <c r="AK1301" s="23"/>
      <c r="AL1301" s="23"/>
      <c r="AM1301" s="23"/>
    </row>
    <row r="1302" spans="2:39" ht="15" customHeight="1" x14ac:dyDescent="0.15">
      <c r="B1302" s="38" t="s">
        <v>100</v>
      </c>
      <c r="C1302" s="78"/>
      <c r="D1302" s="78"/>
      <c r="E1302" s="29"/>
      <c r="F1302" s="41">
        <v>6</v>
      </c>
      <c r="G1302" s="71">
        <v>5.7</v>
      </c>
      <c r="H1302" s="71">
        <v>6</v>
      </c>
      <c r="I1302" s="23"/>
      <c r="J1302" s="23"/>
      <c r="K1302" s="23"/>
      <c r="L1302" s="23"/>
      <c r="M1302" s="23"/>
      <c r="N1302" s="23"/>
      <c r="O1302" s="23"/>
      <c r="P1302" s="23"/>
      <c r="Y1302" s="1"/>
      <c r="Z1302" s="1"/>
      <c r="AA1302" s="1"/>
      <c r="AB1302" s="1"/>
      <c r="AD1302" s="7"/>
      <c r="AE1302" s="7"/>
      <c r="AF1302" s="7"/>
      <c r="AG1302" s="7"/>
      <c r="AH1302" s="7"/>
      <c r="AJ1302" s="23"/>
      <c r="AK1302" s="23"/>
      <c r="AL1302" s="23"/>
      <c r="AM1302" s="23"/>
    </row>
    <row r="1303" spans="2:39" ht="15" customHeight="1" x14ac:dyDescent="0.15">
      <c r="B1303" s="85" t="s">
        <v>134</v>
      </c>
      <c r="C1303" s="85"/>
      <c r="H1303" s="7"/>
      <c r="J1303" s="7"/>
      <c r="M1303" s="31"/>
      <c r="P1303" s="31"/>
      <c r="Y1303" s="1"/>
      <c r="Z1303" s="1"/>
      <c r="AA1303" s="1"/>
      <c r="AB1303" s="1"/>
      <c r="AD1303" s="7"/>
      <c r="AE1303" s="7"/>
      <c r="AF1303" s="7"/>
      <c r="AG1303" s="7"/>
      <c r="AH1303" s="7"/>
      <c r="AJ1303" s="31"/>
      <c r="AM1303" s="31"/>
    </row>
    <row r="1304" spans="2:39" ht="13.7" customHeight="1" x14ac:dyDescent="0.15">
      <c r="B1304" s="64"/>
      <c r="C1304" s="33"/>
      <c r="D1304" s="33"/>
      <c r="E1304" s="33"/>
      <c r="F1304" s="79"/>
      <c r="G1304" s="83" t="s">
        <v>2</v>
      </c>
      <c r="H1304" s="86"/>
      <c r="I1304" s="103"/>
      <c r="J1304" s="83" t="s">
        <v>3</v>
      </c>
      <c r="K1304" s="84"/>
      <c r="Y1304" s="1"/>
      <c r="Z1304" s="1"/>
      <c r="AA1304" s="1"/>
      <c r="AB1304" s="1"/>
      <c r="AD1304" s="7"/>
      <c r="AE1304" s="7"/>
      <c r="AF1304" s="7"/>
      <c r="AG1304" s="7"/>
      <c r="AH1304" s="7"/>
    </row>
    <row r="1305" spans="2:39" ht="21" x14ac:dyDescent="0.15">
      <c r="B1305" s="77"/>
      <c r="F1305" s="94" t="s">
        <v>4</v>
      </c>
      <c r="G1305" s="94" t="s">
        <v>183</v>
      </c>
      <c r="H1305" s="94" t="s">
        <v>185</v>
      </c>
      <c r="I1305" s="102" t="s">
        <v>4</v>
      </c>
      <c r="J1305" s="94" t="s">
        <v>183</v>
      </c>
      <c r="K1305" s="94" t="s">
        <v>185</v>
      </c>
      <c r="Y1305" s="1"/>
      <c r="Z1305" s="1"/>
      <c r="AA1305" s="1"/>
      <c r="AB1305" s="1"/>
      <c r="AD1305" s="7"/>
      <c r="AE1305" s="7"/>
      <c r="AF1305" s="7"/>
      <c r="AG1305" s="7"/>
      <c r="AH1305" s="7"/>
    </row>
    <row r="1306" spans="2:39" ht="12" customHeight="1" x14ac:dyDescent="0.15">
      <c r="B1306" s="35"/>
      <c r="C1306" s="88"/>
      <c r="D1306" s="88"/>
      <c r="E1306" s="36"/>
      <c r="F1306" s="37"/>
      <c r="G1306" s="37"/>
      <c r="H1306" s="37"/>
      <c r="I1306" s="104">
        <f>F$869</f>
        <v>1165</v>
      </c>
      <c r="J1306" s="2">
        <f>G$869</f>
        <v>1019</v>
      </c>
      <c r="K1306" s="2">
        <f>H$869</f>
        <v>146</v>
      </c>
      <c r="L1306" s="89"/>
      <c r="M1306" s="89"/>
      <c r="N1306" s="89"/>
      <c r="O1306" s="89"/>
      <c r="P1306" s="89"/>
      <c r="Y1306" s="1"/>
      <c r="Z1306" s="1"/>
      <c r="AA1306" s="1"/>
      <c r="AB1306" s="1"/>
      <c r="AD1306" s="7"/>
      <c r="AE1306" s="7"/>
      <c r="AF1306" s="7"/>
      <c r="AG1306" s="7"/>
      <c r="AH1306" s="7"/>
      <c r="AJ1306" s="89"/>
      <c r="AK1306" s="89"/>
      <c r="AL1306" s="89"/>
      <c r="AM1306" s="89"/>
    </row>
    <row r="1307" spans="2:39" ht="15" customHeight="1" x14ac:dyDescent="0.15">
      <c r="B1307" s="34" t="s">
        <v>165</v>
      </c>
      <c r="C1307" s="195"/>
      <c r="D1307" s="195"/>
      <c r="F1307" s="18">
        <v>30</v>
      </c>
      <c r="G1307" s="18">
        <v>25</v>
      </c>
      <c r="H1307" s="18">
        <v>5</v>
      </c>
      <c r="I1307" s="106">
        <f t="shared" ref="I1307:K1312" si="473">F1307/I$1306*100</f>
        <v>2.5751072961373391</v>
      </c>
      <c r="J1307" s="4">
        <f t="shared" si="473"/>
        <v>2.4533856722276743</v>
      </c>
      <c r="K1307" s="4">
        <f t="shared" si="473"/>
        <v>3.4246575342465753</v>
      </c>
      <c r="L1307" s="80"/>
      <c r="M1307" s="80"/>
      <c r="N1307" s="80"/>
      <c r="O1307" s="80"/>
      <c r="P1307" s="80"/>
      <c r="Y1307" s="1"/>
      <c r="Z1307" s="1"/>
      <c r="AA1307" s="1"/>
      <c r="AB1307" s="1"/>
      <c r="AD1307" s="7"/>
      <c r="AE1307" s="7"/>
      <c r="AF1307" s="7"/>
      <c r="AG1307" s="7"/>
      <c r="AH1307" s="7"/>
      <c r="AJ1307" s="80"/>
      <c r="AK1307" s="80"/>
      <c r="AL1307" s="80"/>
      <c r="AM1307" s="80"/>
    </row>
    <row r="1308" spans="2:39" ht="15" customHeight="1" x14ac:dyDescent="0.15">
      <c r="B1308" s="34" t="s">
        <v>364</v>
      </c>
      <c r="C1308" s="195"/>
      <c r="D1308" s="195"/>
      <c r="F1308" s="18">
        <v>750</v>
      </c>
      <c r="G1308" s="18">
        <v>656</v>
      </c>
      <c r="H1308" s="18">
        <v>94</v>
      </c>
      <c r="I1308" s="106">
        <f t="shared" si="473"/>
        <v>64.377682403433482</v>
      </c>
      <c r="J1308" s="4">
        <f t="shared" si="473"/>
        <v>64.376840039254162</v>
      </c>
      <c r="K1308" s="4">
        <f t="shared" si="473"/>
        <v>64.38356164383562</v>
      </c>
      <c r="L1308" s="80"/>
      <c r="M1308" s="80"/>
      <c r="N1308" s="80"/>
      <c r="O1308" s="80"/>
      <c r="P1308" s="80"/>
      <c r="Y1308" s="1"/>
      <c r="Z1308" s="1"/>
      <c r="AA1308" s="1"/>
      <c r="AB1308" s="1"/>
      <c r="AD1308" s="7"/>
      <c r="AE1308" s="7"/>
      <c r="AF1308" s="7"/>
      <c r="AG1308" s="7"/>
      <c r="AH1308" s="7"/>
      <c r="AJ1308" s="80"/>
      <c r="AK1308" s="80"/>
      <c r="AL1308" s="80"/>
      <c r="AM1308" s="80"/>
    </row>
    <row r="1309" spans="2:39" ht="15" customHeight="1" x14ac:dyDescent="0.15">
      <c r="B1309" s="34" t="s">
        <v>365</v>
      </c>
      <c r="C1309" s="195"/>
      <c r="D1309" s="195"/>
      <c r="F1309" s="18">
        <v>194</v>
      </c>
      <c r="G1309" s="18">
        <v>171</v>
      </c>
      <c r="H1309" s="18">
        <v>23</v>
      </c>
      <c r="I1309" s="106">
        <f t="shared" si="473"/>
        <v>16.652360515021456</v>
      </c>
      <c r="J1309" s="4">
        <f t="shared" si="473"/>
        <v>16.78115799803729</v>
      </c>
      <c r="K1309" s="4">
        <f t="shared" si="473"/>
        <v>15.753424657534246</v>
      </c>
      <c r="L1309" s="80"/>
      <c r="M1309" s="80"/>
      <c r="N1309" s="80"/>
      <c r="O1309" s="80"/>
      <c r="P1309" s="80"/>
      <c r="Y1309" s="1"/>
      <c r="Z1309" s="1"/>
      <c r="AA1309" s="1"/>
      <c r="AB1309" s="1"/>
      <c r="AD1309" s="7"/>
      <c r="AE1309" s="7"/>
      <c r="AF1309" s="7"/>
      <c r="AG1309" s="7"/>
      <c r="AH1309" s="7"/>
      <c r="AJ1309" s="80"/>
      <c r="AK1309" s="80"/>
      <c r="AL1309" s="80"/>
      <c r="AM1309" s="80"/>
    </row>
    <row r="1310" spans="2:39" ht="15" customHeight="1" x14ac:dyDescent="0.15">
      <c r="B1310" s="34" t="s">
        <v>617</v>
      </c>
      <c r="C1310" s="195"/>
      <c r="D1310" s="195"/>
      <c r="F1310" s="18">
        <v>25</v>
      </c>
      <c r="G1310" s="18">
        <v>22</v>
      </c>
      <c r="H1310" s="18">
        <v>3</v>
      </c>
      <c r="I1310" s="106">
        <f t="shared" si="473"/>
        <v>2.1459227467811157</v>
      </c>
      <c r="J1310" s="4">
        <f t="shared" si="473"/>
        <v>2.1589793915603535</v>
      </c>
      <c r="K1310" s="4">
        <f t="shared" si="473"/>
        <v>2.054794520547945</v>
      </c>
      <c r="L1310" s="80"/>
      <c r="M1310" s="80"/>
      <c r="N1310" s="80"/>
      <c r="O1310" s="80"/>
      <c r="P1310" s="80"/>
      <c r="Y1310" s="1"/>
      <c r="Z1310" s="1"/>
      <c r="AA1310" s="1"/>
      <c r="AB1310" s="1"/>
      <c r="AD1310" s="7"/>
      <c r="AE1310" s="7"/>
      <c r="AF1310" s="7"/>
      <c r="AG1310" s="7"/>
      <c r="AH1310" s="7"/>
      <c r="AJ1310" s="80"/>
      <c r="AK1310" s="80"/>
      <c r="AL1310" s="80"/>
      <c r="AM1310" s="80"/>
    </row>
    <row r="1311" spans="2:39" ht="15" customHeight="1" x14ac:dyDescent="0.15">
      <c r="B1311" s="34" t="s">
        <v>367</v>
      </c>
      <c r="C1311" s="195"/>
      <c r="D1311" s="195"/>
      <c r="F1311" s="18">
        <v>12</v>
      </c>
      <c r="G1311" s="18">
        <v>12</v>
      </c>
      <c r="H1311" s="18">
        <v>0</v>
      </c>
      <c r="I1311" s="106">
        <f t="shared" si="473"/>
        <v>1.0300429184549356</v>
      </c>
      <c r="J1311" s="4">
        <f t="shared" si="473"/>
        <v>1.1776251226692835</v>
      </c>
      <c r="K1311" s="4">
        <f t="shared" si="473"/>
        <v>0</v>
      </c>
      <c r="L1311" s="80"/>
      <c r="M1311" s="80"/>
      <c r="N1311" s="80"/>
      <c r="O1311" s="80"/>
      <c r="P1311" s="80"/>
      <c r="Y1311" s="1"/>
      <c r="Z1311" s="1"/>
      <c r="AA1311" s="1"/>
      <c r="AB1311" s="1"/>
      <c r="AD1311" s="7"/>
      <c r="AE1311" s="7"/>
      <c r="AF1311" s="7"/>
      <c r="AG1311" s="7"/>
      <c r="AH1311" s="7"/>
      <c r="AJ1311" s="80"/>
      <c r="AK1311" s="80"/>
      <c r="AL1311" s="80"/>
      <c r="AM1311" s="80"/>
    </row>
    <row r="1312" spans="2:39" ht="15" customHeight="1" x14ac:dyDescent="0.15">
      <c r="B1312" s="34" t="s">
        <v>141</v>
      </c>
      <c r="C1312" s="195"/>
      <c r="D1312" s="88"/>
      <c r="E1312" s="36"/>
      <c r="F1312" s="19">
        <v>154</v>
      </c>
      <c r="G1312" s="19">
        <v>133</v>
      </c>
      <c r="H1312" s="19">
        <v>21</v>
      </c>
      <c r="I1312" s="110">
        <f t="shared" si="473"/>
        <v>13.218884120171673</v>
      </c>
      <c r="J1312" s="5">
        <f t="shared" si="473"/>
        <v>13.052011776251227</v>
      </c>
      <c r="K1312" s="5">
        <f t="shared" si="473"/>
        <v>14.383561643835616</v>
      </c>
      <c r="L1312" s="23"/>
      <c r="M1312" s="23"/>
      <c r="N1312" s="23"/>
      <c r="O1312" s="23"/>
      <c r="P1312" s="23"/>
      <c r="Y1312" s="1"/>
      <c r="Z1312" s="1"/>
      <c r="AA1312" s="1"/>
      <c r="AB1312" s="1"/>
      <c r="AD1312" s="7"/>
      <c r="AE1312" s="7"/>
      <c r="AF1312" s="7"/>
      <c r="AG1312" s="7"/>
      <c r="AH1312" s="7"/>
      <c r="AJ1312" s="23"/>
      <c r="AK1312" s="23"/>
      <c r="AL1312" s="23"/>
      <c r="AM1312" s="23"/>
    </row>
    <row r="1313" spans="1:39" ht="15" customHeight="1" x14ac:dyDescent="0.15">
      <c r="B1313" s="38" t="s">
        <v>1</v>
      </c>
      <c r="C1313" s="78"/>
      <c r="D1313" s="78"/>
      <c r="E1313" s="28"/>
      <c r="F1313" s="39">
        <f>SUM(F1307:F1312)</f>
        <v>1165</v>
      </c>
      <c r="G1313" s="39">
        <f>SUM(G1307:G1312)</f>
        <v>1019</v>
      </c>
      <c r="H1313" s="39">
        <f>SUM(H1307:H1312)</f>
        <v>146</v>
      </c>
      <c r="I1313" s="107">
        <f>IF(SUM(I1307:I1312)&gt;100,"－",SUM(I1307:I1312))</f>
        <v>100</v>
      </c>
      <c r="J1313" s="6">
        <f>IF(SUM(J1307:J1312)&gt;100,"－",SUM(J1307:J1312))</f>
        <v>99.999999999999972</v>
      </c>
      <c r="K1313" s="6">
        <f>IF(SUM(K1307:K1312)&gt;100,"－",SUM(K1307:K1312))</f>
        <v>100.00000000000001</v>
      </c>
      <c r="L1313" s="23"/>
      <c r="M1313" s="23"/>
      <c r="N1313" s="23"/>
      <c r="O1313" s="23"/>
      <c r="P1313" s="23"/>
      <c r="Y1313" s="1"/>
      <c r="Z1313" s="1"/>
      <c r="AA1313" s="1"/>
      <c r="AB1313" s="1"/>
      <c r="AD1313" s="7"/>
      <c r="AE1313" s="7"/>
      <c r="AF1313" s="7"/>
      <c r="AG1313" s="7"/>
      <c r="AH1313" s="7"/>
      <c r="AJ1313" s="23"/>
      <c r="AK1313" s="23"/>
      <c r="AL1313" s="23"/>
      <c r="AM1313" s="23"/>
    </row>
    <row r="1314" spans="1:39" ht="15" customHeight="1" x14ac:dyDescent="0.15">
      <c r="B1314" s="38" t="s">
        <v>99</v>
      </c>
      <c r="C1314" s="78"/>
      <c r="D1314" s="78"/>
      <c r="E1314" s="29"/>
      <c r="F1314" s="41">
        <v>0.62214475681868675</v>
      </c>
      <c r="G1314" s="71">
        <v>0.62811568428285491</v>
      </c>
      <c r="H1314" s="71">
        <v>0.57982282295266241</v>
      </c>
      <c r="I1314" s="23"/>
      <c r="J1314" s="23"/>
      <c r="K1314" s="23"/>
      <c r="L1314" s="23"/>
      <c r="M1314" s="23"/>
      <c r="N1314" s="23"/>
      <c r="O1314" s="23"/>
      <c r="P1314" s="23"/>
      <c r="Y1314" s="1"/>
      <c r="Z1314" s="1"/>
      <c r="AA1314" s="1"/>
      <c r="AB1314" s="1"/>
      <c r="AD1314" s="7"/>
      <c r="AE1314" s="7"/>
      <c r="AF1314" s="7"/>
      <c r="AG1314" s="7"/>
      <c r="AH1314" s="7"/>
      <c r="AJ1314" s="23"/>
      <c r="AK1314" s="23"/>
      <c r="AL1314" s="23"/>
      <c r="AM1314" s="23"/>
    </row>
    <row r="1315" spans="1:39" ht="15" customHeight="1" x14ac:dyDescent="0.15">
      <c r="B1315" s="38" t="s">
        <v>100</v>
      </c>
      <c r="C1315" s="78"/>
      <c r="D1315" s="78"/>
      <c r="E1315" s="29"/>
      <c r="F1315" s="41">
        <v>7.6388888888888893</v>
      </c>
      <c r="G1315" s="71">
        <v>7.6388888888888893</v>
      </c>
      <c r="H1315" s="71">
        <v>2.9411764705882351</v>
      </c>
      <c r="I1315" s="23"/>
      <c r="J1315" s="23"/>
      <c r="K1315" s="23"/>
      <c r="L1315" s="23"/>
      <c r="M1315" s="23"/>
      <c r="N1315" s="23"/>
      <c r="O1315" s="23"/>
      <c r="P1315" s="23"/>
      <c r="Y1315" s="1"/>
      <c r="Z1315" s="1"/>
      <c r="AA1315" s="1"/>
      <c r="AB1315" s="1"/>
      <c r="AD1315" s="7"/>
      <c r="AE1315" s="7"/>
      <c r="AF1315" s="7"/>
      <c r="AG1315" s="7"/>
      <c r="AH1315" s="7"/>
      <c r="AJ1315" s="23"/>
      <c r="AK1315" s="23"/>
      <c r="AL1315" s="23"/>
      <c r="AM1315" s="23"/>
    </row>
    <row r="1316" spans="1:39" ht="15" customHeight="1" x14ac:dyDescent="0.15">
      <c r="B1316" s="62"/>
      <c r="C1316" s="62"/>
      <c r="D1316" s="45"/>
      <c r="E1316" s="45"/>
      <c r="F1316" s="45"/>
      <c r="G1316" s="45"/>
      <c r="H1316" s="91"/>
      <c r="I1316" s="46"/>
      <c r="J1316" s="315"/>
      <c r="K1316" s="315"/>
      <c r="L1316" s="315"/>
      <c r="Y1316" s="1"/>
      <c r="Z1316" s="1"/>
      <c r="AA1316" s="1"/>
      <c r="AB1316" s="1"/>
      <c r="AD1316" s="7"/>
      <c r="AE1316" s="7"/>
      <c r="AF1316" s="7"/>
      <c r="AG1316" s="7"/>
      <c r="AH1316" s="7"/>
    </row>
    <row r="1317" spans="1:39" ht="15" customHeight="1" x14ac:dyDescent="0.15">
      <c r="A1317" s="73" t="s">
        <v>958</v>
      </c>
      <c r="B1317" s="62"/>
      <c r="C1317" s="62"/>
      <c r="D1317" s="45"/>
      <c r="E1317" s="45"/>
      <c r="F1317" s="45"/>
      <c r="G1317" s="45"/>
      <c r="H1317" s="91"/>
      <c r="I1317" s="46"/>
      <c r="J1317" s="315"/>
      <c r="K1317" s="315"/>
      <c r="L1317" s="315"/>
      <c r="Y1317" s="1"/>
      <c r="Z1317" s="1"/>
      <c r="AA1317" s="1"/>
      <c r="AB1317" s="1"/>
      <c r="AD1317" s="7"/>
      <c r="AE1317" s="7"/>
      <c r="AF1317" s="7"/>
      <c r="AG1317" s="7"/>
      <c r="AH1317" s="7"/>
    </row>
    <row r="1318" spans="1:39" ht="15" customHeight="1" x14ac:dyDescent="0.15">
      <c r="A1318" s="1" t="s">
        <v>963</v>
      </c>
      <c r="B1318" s="22"/>
      <c r="C1318" s="22"/>
      <c r="H1318" s="7"/>
      <c r="I1318" s="7"/>
      <c r="Y1318" s="1"/>
      <c r="Z1318" s="1"/>
      <c r="AA1318" s="1"/>
      <c r="AB1318" s="1"/>
      <c r="AD1318" s="7"/>
      <c r="AE1318" s="7"/>
      <c r="AF1318" s="7"/>
      <c r="AG1318" s="7"/>
      <c r="AH1318" s="7"/>
    </row>
    <row r="1319" spans="1:39" ht="13.7" customHeight="1" x14ac:dyDescent="0.15">
      <c r="B1319" s="64"/>
      <c r="C1319" s="33"/>
      <c r="D1319" s="33"/>
      <c r="E1319" s="33"/>
      <c r="F1319" s="33"/>
      <c r="G1319" s="33"/>
      <c r="H1319" s="33"/>
      <c r="I1319" s="328"/>
      <c r="J1319" s="329"/>
      <c r="K1319" s="86" t="s">
        <v>2</v>
      </c>
      <c r="L1319" s="86"/>
      <c r="M1319" s="329"/>
      <c r="N1319" s="329"/>
      <c r="O1319" s="330"/>
      <c r="P1319" s="329"/>
      <c r="Q1319" s="86" t="s">
        <v>3</v>
      </c>
      <c r="R1319" s="86"/>
      <c r="S1319" s="329"/>
      <c r="T1319" s="331"/>
      <c r="U1319" s="342"/>
      <c r="V1319" s="342"/>
      <c r="X1319" s="64"/>
      <c r="Y1319" s="33"/>
      <c r="Z1319" s="33"/>
      <c r="AA1319" s="33"/>
      <c r="AB1319" s="33"/>
      <c r="AC1319" s="33"/>
      <c r="AD1319" s="33"/>
      <c r="AE1319" s="79"/>
      <c r="AF1319" s="83" t="s">
        <v>2</v>
      </c>
      <c r="AG1319" s="86"/>
      <c r="AH1319" s="103"/>
      <c r="AI1319" s="83" t="s">
        <v>3</v>
      </c>
      <c r="AJ1319" s="84"/>
    </row>
    <row r="1320" spans="1:39" ht="22.7" customHeight="1" x14ac:dyDescent="0.15">
      <c r="B1320" s="34"/>
      <c r="C1320" s="195"/>
      <c r="H1320" s="75"/>
      <c r="I1320" s="94" t="s">
        <v>389</v>
      </c>
      <c r="J1320" s="94" t="s">
        <v>183</v>
      </c>
      <c r="K1320" s="94" t="s">
        <v>184</v>
      </c>
      <c r="L1320" s="94" t="s">
        <v>390</v>
      </c>
      <c r="M1320" s="99" t="s">
        <v>186</v>
      </c>
      <c r="N1320" s="94" t="s">
        <v>590</v>
      </c>
      <c r="O1320" s="102" t="s">
        <v>389</v>
      </c>
      <c r="P1320" s="94" t="s">
        <v>183</v>
      </c>
      <c r="Q1320" s="94" t="s">
        <v>184</v>
      </c>
      <c r="R1320" s="94" t="s">
        <v>390</v>
      </c>
      <c r="S1320" s="94" t="s">
        <v>186</v>
      </c>
      <c r="T1320" s="94" t="s">
        <v>590</v>
      </c>
      <c r="U1320" s="327"/>
      <c r="V1320" s="327"/>
      <c r="X1320" s="34"/>
      <c r="Y1320" s="195"/>
      <c r="AD1320" s="75"/>
      <c r="AE1320" s="94" t="s">
        <v>518</v>
      </c>
      <c r="AF1320" s="94" t="s">
        <v>184</v>
      </c>
      <c r="AG1320" s="99" t="s">
        <v>186</v>
      </c>
      <c r="AH1320" s="102" t="s">
        <v>518</v>
      </c>
      <c r="AI1320" s="94" t="s">
        <v>184</v>
      </c>
      <c r="AJ1320" s="94" t="s">
        <v>186</v>
      </c>
    </row>
    <row r="1321" spans="1:39" ht="12" customHeight="1" x14ac:dyDescent="0.15">
      <c r="B1321" s="35"/>
      <c r="C1321" s="88"/>
      <c r="D1321" s="36"/>
      <c r="E1321" s="36"/>
      <c r="F1321" s="36"/>
      <c r="G1321" s="36"/>
      <c r="H1321" s="76"/>
      <c r="I1321" s="37"/>
      <c r="J1321" s="37"/>
      <c r="K1321" s="37"/>
      <c r="L1321" s="37"/>
      <c r="M1321" s="66"/>
      <c r="N1321" s="37"/>
      <c r="O1321" s="104">
        <f>SUM($P$1321:$Q$1321)</f>
        <v>1490</v>
      </c>
      <c r="P1321" s="2">
        <f>$M$5-$G$1249</f>
        <v>895</v>
      </c>
      <c r="Q1321" s="2">
        <f>$N$5-$G$854</f>
        <v>595</v>
      </c>
      <c r="R1321" s="2">
        <f>$O$5-$H$854-$H$1249</f>
        <v>623</v>
      </c>
      <c r="S1321" s="2">
        <f>$P$5-$H$854</f>
        <v>485</v>
      </c>
      <c r="T1321" s="2">
        <f>$Q$5-$F$1249</f>
        <v>1033</v>
      </c>
      <c r="U1321" s="89"/>
      <c r="V1321" s="89"/>
      <c r="X1321" s="35"/>
      <c r="Y1321" s="88"/>
      <c r="Z1321" s="36"/>
      <c r="AA1321" s="36"/>
      <c r="AB1321" s="36"/>
      <c r="AC1321" s="36"/>
      <c r="AD1321" s="76"/>
      <c r="AE1321" s="37"/>
      <c r="AF1321" s="37"/>
      <c r="AG1321" s="66"/>
      <c r="AH1321" s="104">
        <f>T1321</f>
        <v>1033</v>
      </c>
      <c r="AI1321" s="2">
        <f>Q1321</f>
        <v>595</v>
      </c>
      <c r="AJ1321" s="2">
        <f>S1321</f>
        <v>485</v>
      </c>
    </row>
    <row r="1322" spans="1:39" ht="15" customHeight="1" x14ac:dyDescent="0.15">
      <c r="B1322" s="34" t="s">
        <v>700</v>
      </c>
      <c r="C1322" s="195"/>
      <c r="H1322" s="7"/>
      <c r="I1322" s="18">
        <v>173</v>
      </c>
      <c r="J1322" s="18">
        <v>86</v>
      </c>
      <c r="K1322" s="18">
        <v>87</v>
      </c>
      <c r="L1322" s="18">
        <v>65</v>
      </c>
      <c r="M1322" s="67">
        <v>57</v>
      </c>
      <c r="N1322" s="18">
        <v>94</v>
      </c>
      <c r="O1322" s="106">
        <f t="shared" ref="O1322:O1330" si="474">I1322/O$1321*100</f>
        <v>11.610738255033556</v>
      </c>
      <c r="P1322" s="24">
        <f t="shared" ref="P1322:P1330" si="475">J1322/P$1321*100</f>
        <v>9.6089385474860336</v>
      </c>
      <c r="Q1322" s="4">
        <f t="shared" ref="Q1322:Q1330" si="476">K1322/Q$1321*100</f>
        <v>14.6218487394958</v>
      </c>
      <c r="R1322" s="4">
        <f t="shared" ref="R1322:R1330" si="477">L1322/R$1321*100</f>
        <v>10.433386837881219</v>
      </c>
      <c r="S1322" s="4">
        <f t="shared" ref="S1322:S1330" si="478">M1322/S$1321*100</f>
        <v>11.752577319587628</v>
      </c>
      <c r="T1322" s="4">
        <f t="shared" ref="T1322:T1330" si="479">N1322/T$1321*100</f>
        <v>9.0997095837366899</v>
      </c>
      <c r="U1322" s="80"/>
      <c r="V1322" s="80"/>
      <c r="W1322" s="162"/>
      <c r="X1322" s="34" t="s">
        <v>700</v>
      </c>
      <c r="Y1322" s="195"/>
      <c r="AD1322" s="7"/>
      <c r="AE1322" s="18">
        <f t="shared" ref="AE1322:AE1330" si="480">N1322</f>
        <v>94</v>
      </c>
      <c r="AF1322" s="18">
        <f t="shared" ref="AF1322:AF1330" si="481">K1322</f>
        <v>87</v>
      </c>
      <c r="AG1322" s="67">
        <f t="shared" ref="AG1322:AG1330" si="482">M1322</f>
        <v>57</v>
      </c>
      <c r="AH1322" s="106">
        <f>T1322</f>
        <v>9.0997095837366899</v>
      </c>
      <c r="AI1322" s="4">
        <f>Q1322</f>
        <v>14.6218487394958</v>
      </c>
      <c r="AJ1322" s="4">
        <f>S1322</f>
        <v>11.752577319587628</v>
      </c>
      <c r="AM1322" s="162"/>
    </row>
    <row r="1323" spans="1:39" ht="15" customHeight="1" x14ac:dyDescent="0.15">
      <c r="B1323" s="34" t="s">
        <v>711</v>
      </c>
      <c r="C1323" s="195"/>
      <c r="H1323" s="7"/>
      <c r="I1323" s="18">
        <v>187</v>
      </c>
      <c r="J1323" s="18">
        <v>57</v>
      </c>
      <c r="K1323" s="18">
        <v>130</v>
      </c>
      <c r="L1323" s="18">
        <v>125</v>
      </c>
      <c r="M1323" s="67">
        <v>111</v>
      </c>
      <c r="N1323" s="18">
        <v>71</v>
      </c>
      <c r="O1323" s="106">
        <f t="shared" si="474"/>
        <v>12.550335570469798</v>
      </c>
      <c r="P1323" s="24">
        <f t="shared" si="475"/>
        <v>6.3687150837988833</v>
      </c>
      <c r="Q1323" s="4">
        <f t="shared" si="476"/>
        <v>21.84873949579832</v>
      </c>
      <c r="R1323" s="4">
        <f t="shared" si="477"/>
        <v>20.064205457463885</v>
      </c>
      <c r="S1323" s="4">
        <f t="shared" si="478"/>
        <v>22.88659793814433</v>
      </c>
      <c r="T1323" s="4">
        <f t="shared" si="479"/>
        <v>6.8731848983543076</v>
      </c>
      <c r="U1323" s="80"/>
      <c r="V1323" s="80"/>
      <c r="W1323" s="162"/>
      <c r="X1323" s="34" t="s">
        <v>701</v>
      </c>
      <c r="Y1323" s="195"/>
      <c r="AD1323" s="7"/>
      <c r="AE1323" s="18">
        <f t="shared" si="480"/>
        <v>71</v>
      </c>
      <c r="AF1323" s="18">
        <f t="shared" si="481"/>
        <v>130</v>
      </c>
      <c r="AG1323" s="67">
        <f t="shared" si="482"/>
        <v>111</v>
      </c>
      <c r="AH1323" s="106">
        <f t="shared" ref="AH1323:AH1330" si="483">T1323</f>
        <v>6.8731848983543076</v>
      </c>
      <c r="AI1323" s="4">
        <f t="shared" ref="AI1323:AI1330" si="484">Q1323</f>
        <v>21.84873949579832</v>
      </c>
      <c r="AJ1323" s="4">
        <f t="shared" ref="AJ1323:AJ1330" si="485">S1323</f>
        <v>22.88659793814433</v>
      </c>
      <c r="AM1323" s="162"/>
    </row>
    <row r="1324" spans="1:39" ht="15" customHeight="1" x14ac:dyDescent="0.15">
      <c r="B1324" s="34" t="s">
        <v>712</v>
      </c>
      <c r="C1324" s="195"/>
      <c r="H1324" s="7"/>
      <c r="I1324" s="18">
        <v>31</v>
      </c>
      <c r="J1324" s="18">
        <v>13</v>
      </c>
      <c r="K1324" s="18">
        <v>18</v>
      </c>
      <c r="L1324" s="18">
        <v>24</v>
      </c>
      <c r="M1324" s="67">
        <v>19</v>
      </c>
      <c r="N1324" s="18">
        <v>18</v>
      </c>
      <c r="O1324" s="106">
        <f t="shared" si="474"/>
        <v>2.0805369127516777</v>
      </c>
      <c r="P1324" s="24">
        <f t="shared" si="475"/>
        <v>1.4525139664804469</v>
      </c>
      <c r="Q1324" s="4">
        <f t="shared" si="476"/>
        <v>3.0252100840336134</v>
      </c>
      <c r="R1324" s="4">
        <f t="shared" si="477"/>
        <v>3.8523274478330656</v>
      </c>
      <c r="S1324" s="4">
        <f t="shared" si="478"/>
        <v>3.9175257731958761</v>
      </c>
      <c r="T1324" s="4">
        <f t="shared" si="479"/>
        <v>1.7424975798644726</v>
      </c>
      <c r="U1324" s="80"/>
      <c r="V1324" s="80"/>
      <c r="W1324" s="162"/>
      <c r="X1324" s="34" t="s">
        <v>702</v>
      </c>
      <c r="Y1324" s="195"/>
      <c r="AD1324" s="7"/>
      <c r="AE1324" s="18">
        <f t="shared" si="480"/>
        <v>18</v>
      </c>
      <c r="AF1324" s="18">
        <f t="shared" si="481"/>
        <v>18</v>
      </c>
      <c r="AG1324" s="67">
        <f t="shared" si="482"/>
        <v>19</v>
      </c>
      <c r="AH1324" s="106">
        <f t="shared" si="483"/>
        <v>1.7424975798644726</v>
      </c>
      <c r="AI1324" s="4">
        <f t="shared" si="484"/>
        <v>3.0252100840336134</v>
      </c>
      <c r="AJ1324" s="4">
        <f t="shared" si="485"/>
        <v>3.9175257731958761</v>
      </c>
      <c r="AM1324" s="162"/>
    </row>
    <row r="1325" spans="1:39" ht="15" customHeight="1" x14ac:dyDescent="0.15">
      <c r="B1325" s="34" t="s">
        <v>703</v>
      </c>
      <c r="C1325" s="195"/>
      <c r="H1325" s="7"/>
      <c r="I1325" s="18">
        <v>864</v>
      </c>
      <c r="J1325" s="18">
        <v>564</v>
      </c>
      <c r="K1325" s="18">
        <v>300</v>
      </c>
      <c r="L1325" s="18">
        <v>304</v>
      </c>
      <c r="M1325" s="67">
        <v>222</v>
      </c>
      <c r="N1325" s="18">
        <v>646</v>
      </c>
      <c r="O1325" s="106">
        <f t="shared" si="474"/>
        <v>57.986577181208055</v>
      </c>
      <c r="P1325" s="24">
        <f t="shared" si="475"/>
        <v>63.016759776536311</v>
      </c>
      <c r="Q1325" s="4">
        <f t="shared" si="476"/>
        <v>50.420168067226889</v>
      </c>
      <c r="R1325" s="4">
        <f t="shared" si="477"/>
        <v>48.796147672552166</v>
      </c>
      <c r="S1325" s="4">
        <f t="shared" si="478"/>
        <v>45.773195876288661</v>
      </c>
      <c r="T1325" s="4">
        <f t="shared" si="479"/>
        <v>62.536302032913852</v>
      </c>
      <c r="U1325" s="80"/>
      <c r="V1325" s="80"/>
      <c r="W1325" s="162"/>
      <c r="X1325" s="34" t="s">
        <v>703</v>
      </c>
      <c r="Y1325" s="195"/>
      <c r="AD1325" s="7"/>
      <c r="AE1325" s="18">
        <f t="shared" si="480"/>
        <v>646</v>
      </c>
      <c r="AF1325" s="18">
        <f t="shared" si="481"/>
        <v>300</v>
      </c>
      <c r="AG1325" s="67">
        <f t="shared" si="482"/>
        <v>222</v>
      </c>
      <c r="AH1325" s="106">
        <f t="shared" si="483"/>
        <v>62.536302032913852</v>
      </c>
      <c r="AI1325" s="4">
        <f t="shared" si="484"/>
        <v>50.420168067226889</v>
      </c>
      <c r="AJ1325" s="4">
        <f t="shared" si="485"/>
        <v>45.773195876288661</v>
      </c>
      <c r="AM1325" s="162"/>
    </row>
    <row r="1326" spans="1:39" ht="15" customHeight="1" x14ac:dyDescent="0.15">
      <c r="B1326" s="61" t="s">
        <v>704</v>
      </c>
      <c r="C1326" s="195"/>
      <c r="H1326" s="7"/>
      <c r="I1326" s="18">
        <v>242</v>
      </c>
      <c r="J1326" s="18">
        <v>136</v>
      </c>
      <c r="K1326" s="18">
        <v>106</v>
      </c>
      <c r="L1326" s="18">
        <v>114</v>
      </c>
      <c r="M1326" s="67">
        <v>81</v>
      </c>
      <c r="N1326" s="18">
        <v>169</v>
      </c>
      <c r="O1326" s="106">
        <f t="shared" si="474"/>
        <v>16.241610738255034</v>
      </c>
      <c r="P1326" s="24">
        <f t="shared" si="475"/>
        <v>15.195530726256983</v>
      </c>
      <c r="Q1326" s="4">
        <f t="shared" si="476"/>
        <v>17.815126050420169</v>
      </c>
      <c r="R1326" s="4">
        <f t="shared" si="477"/>
        <v>18.298555377207062</v>
      </c>
      <c r="S1326" s="4">
        <f t="shared" si="478"/>
        <v>16.701030927835049</v>
      </c>
      <c r="T1326" s="4">
        <f t="shared" si="479"/>
        <v>16.360116166505321</v>
      </c>
      <c r="U1326" s="80"/>
      <c r="V1326" s="80"/>
      <c r="W1326" s="162"/>
      <c r="X1326" s="61" t="s">
        <v>704</v>
      </c>
      <c r="Y1326" s="195"/>
      <c r="AD1326" s="7"/>
      <c r="AE1326" s="18">
        <f t="shared" si="480"/>
        <v>169</v>
      </c>
      <c r="AF1326" s="18">
        <f t="shared" si="481"/>
        <v>106</v>
      </c>
      <c r="AG1326" s="67">
        <f t="shared" si="482"/>
        <v>81</v>
      </c>
      <c r="AH1326" s="106">
        <f t="shared" si="483"/>
        <v>16.360116166505321</v>
      </c>
      <c r="AI1326" s="4">
        <f t="shared" si="484"/>
        <v>17.815126050420169</v>
      </c>
      <c r="AJ1326" s="4">
        <f t="shared" si="485"/>
        <v>16.701030927835049</v>
      </c>
      <c r="AM1326" s="162"/>
    </row>
    <row r="1327" spans="1:39" ht="15" customHeight="1" x14ac:dyDescent="0.15">
      <c r="B1327" s="61" t="s">
        <v>705</v>
      </c>
      <c r="C1327" s="195"/>
      <c r="H1327" s="7"/>
      <c r="I1327" s="18">
        <v>23</v>
      </c>
      <c r="J1327" s="18">
        <v>13</v>
      </c>
      <c r="K1327" s="18">
        <v>10</v>
      </c>
      <c r="L1327" s="18">
        <v>8</v>
      </c>
      <c r="M1327" s="67">
        <v>7</v>
      </c>
      <c r="N1327" s="18">
        <v>14</v>
      </c>
      <c r="O1327" s="106">
        <f t="shared" si="474"/>
        <v>1.5436241610738255</v>
      </c>
      <c r="P1327" s="24">
        <f t="shared" si="475"/>
        <v>1.4525139664804469</v>
      </c>
      <c r="Q1327" s="4">
        <f t="shared" si="476"/>
        <v>1.680672268907563</v>
      </c>
      <c r="R1327" s="4">
        <f t="shared" si="477"/>
        <v>1.2841091492776886</v>
      </c>
      <c r="S1327" s="4">
        <f t="shared" si="478"/>
        <v>1.4432989690721649</v>
      </c>
      <c r="T1327" s="4">
        <f t="shared" si="479"/>
        <v>1.3552758954501452</v>
      </c>
      <c r="U1327" s="80"/>
      <c r="V1327" s="80"/>
      <c r="W1327" s="162"/>
      <c r="X1327" s="61" t="s">
        <v>705</v>
      </c>
      <c r="Y1327" s="195"/>
      <c r="AD1327" s="7"/>
      <c r="AE1327" s="18">
        <f t="shared" si="480"/>
        <v>14</v>
      </c>
      <c r="AF1327" s="18">
        <f t="shared" si="481"/>
        <v>10</v>
      </c>
      <c r="AG1327" s="67">
        <f t="shared" si="482"/>
        <v>7</v>
      </c>
      <c r="AH1327" s="106">
        <f t="shared" si="483"/>
        <v>1.3552758954501452</v>
      </c>
      <c r="AI1327" s="4">
        <f t="shared" si="484"/>
        <v>1.680672268907563</v>
      </c>
      <c r="AJ1327" s="4">
        <f t="shared" si="485"/>
        <v>1.4432989690721649</v>
      </c>
      <c r="AM1327" s="162"/>
    </row>
    <row r="1328" spans="1:39" ht="15" customHeight="1" x14ac:dyDescent="0.15">
      <c r="B1328" s="61" t="s">
        <v>706</v>
      </c>
      <c r="C1328" s="195"/>
      <c r="H1328" s="7"/>
      <c r="I1328" s="18">
        <v>199</v>
      </c>
      <c r="J1328" s="18">
        <v>135</v>
      </c>
      <c r="K1328" s="18">
        <v>64</v>
      </c>
      <c r="L1328" s="18">
        <v>71</v>
      </c>
      <c r="M1328" s="67">
        <v>43</v>
      </c>
      <c r="N1328" s="18">
        <v>163</v>
      </c>
      <c r="O1328" s="106">
        <f t="shared" si="474"/>
        <v>13.355704697986578</v>
      </c>
      <c r="P1328" s="24">
        <f t="shared" si="475"/>
        <v>15.083798882681565</v>
      </c>
      <c r="Q1328" s="4">
        <f t="shared" si="476"/>
        <v>10.756302521008404</v>
      </c>
      <c r="R1328" s="4">
        <f t="shared" si="477"/>
        <v>11.396468699839486</v>
      </c>
      <c r="S1328" s="4">
        <f t="shared" si="478"/>
        <v>8.8659793814432994</v>
      </c>
      <c r="T1328" s="4">
        <f t="shared" si="479"/>
        <v>15.779283639883834</v>
      </c>
      <c r="U1328" s="80"/>
      <c r="V1328" s="80"/>
      <c r="W1328" s="162"/>
      <c r="X1328" s="61" t="s">
        <v>706</v>
      </c>
      <c r="Y1328" s="195"/>
      <c r="AD1328" s="7"/>
      <c r="AE1328" s="18">
        <f t="shared" si="480"/>
        <v>163</v>
      </c>
      <c r="AF1328" s="18">
        <f t="shared" si="481"/>
        <v>64</v>
      </c>
      <c r="AG1328" s="67">
        <f t="shared" si="482"/>
        <v>43</v>
      </c>
      <c r="AH1328" s="106">
        <f t="shared" si="483"/>
        <v>15.779283639883834</v>
      </c>
      <c r="AI1328" s="4">
        <f t="shared" si="484"/>
        <v>10.756302521008404</v>
      </c>
      <c r="AJ1328" s="4">
        <f t="shared" si="485"/>
        <v>8.8659793814432994</v>
      </c>
      <c r="AM1328" s="162"/>
    </row>
    <row r="1329" spans="1:39" ht="15" customHeight="1" x14ac:dyDescent="0.15">
      <c r="B1329" s="34" t="s">
        <v>707</v>
      </c>
      <c r="C1329" s="195"/>
      <c r="H1329" s="7"/>
      <c r="I1329" s="18">
        <v>268</v>
      </c>
      <c r="J1329" s="18">
        <v>183</v>
      </c>
      <c r="K1329" s="18">
        <v>85</v>
      </c>
      <c r="L1329" s="18">
        <v>61</v>
      </c>
      <c r="M1329" s="67">
        <v>40</v>
      </c>
      <c r="N1329" s="18">
        <v>204</v>
      </c>
      <c r="O1329" s="106">
        <f t="shared" si="474"/>
        <v>17.986577181208055</v>
      </c>
      <c r="P1329" s="24">
        <f t="shared" si="475"/>
        <v>20.446927374301676</v>
      </c>
      <c r="Q1329" s="4">
        <f t="shared" si="476"/>
        <v>14.285714285714285</v>
      </c>
      <c r="R1329" s="4">
        <f t="shared" si="477"/>
        <v>9.7913322632423743</v>
      </c>
      <c r="S1329" s="4">
        <f t="shared" si="478"/>
        <v>8.2474226804123703</v>
      </c>
      <c r="T1329" s="4">
        <f t="shared" si="479"/>
        <v>19.748305905130685</v>
      </c>
      <c r="U1329" s="80"/>
      <c r="V1329" s="80"/>
      <c r="W1329" s="162"/>
      <c r="X1329" s="34" t="s">
        <v>707</v>
      </c>
      <c r="Y1329" s="195"/>
      <c r="AD1329" s="7"/>
      <c r="AE1329" s="18">
        <f t="shared" si="480"/>
        <v>204</v>
      </c>
      <c r="AF1329" s="18">
        <f t="shared" si="481"/>
        <v>85</v>
      </c>
      <c r="AG1329" s="67">
        <f t="shared" si="482"/>
        <v>40</v>
      </c>
      <c r="AH1329" s="106">
        <f t="shared" si="483"/>
        <v>19.748305905130685</v>
      </c>
      <c r="AI1329" s="4">
        <f t="shared" si="484"/>
        <v>14.285714285714285</v>
      </c>
      <c r="AJ1329" s="4">
        <f t="shared" si="485"/>
        <v>8.2474226804123703</v>
      </c>
      <c r="AM1329" s="162"/>
    </row>
    <row r="1330" spans="1:39" ht="15" customHeight="1" x14ac:dyDescent="0.15">
      <c r="B1330" s="34" t="s">
        <v>0</v>
      </c>
      <c r="C1330" s="195"/>
      <c r="D1330" s="36"/>
      <c r="E1330" s="36"/>
      <c r="F1330" s="36"/>
      <c r="G1330" s="36"/>
      <c r="H1330" s="36"/>
      <c r="I1330" s="19">
        <v>112</v>
      </c>
      <c r="J1330" s="19">
        <v>24</v>
      </c>
      <c r="K1330" s="19">
        <v>88</v>
      </c>
      <c r="L1330" s="19">
        <v>132</v>
      </c>
      <c r="M1330" s="72">
        <v>128</v>
      </c>
      <c r="N1330" s="19">
        <v>28</v>
      </c>
      <c r="O1330" s="110">
        <f t="shared" si="474"/>
        <v>7.5167785234899327</v>
      </c>
      <c r="P1330" s="26">
        <f t="shared" si="475"/>
        <v>2.6815642458100557</v>
      </c>
      <c r="Q1330" s="5">
        <f t="shared" si="476"/>
        <v>14.789915966386555</v>
      </c>
      <c r="R1330" s="5">
        <f t="shared" si="477"/>
        <v>21.187800963081862</v>
      </c>
      <c r="S1330" s="5">
        <f t="shared" si="478"/>
        <v>26.39175257731959</v>
      </c>
      <c r="T1330" s="5">
        <f t="shared" si="479"/>
        <v>2.7105517909002903</v>
      </c>
      <c r="U1330" s="80"/>
      <c r="V1330" s="80"/>
      <c r="W1330" s="162"/>
      <c r="X1330" s="34" t="s">
        <v>0</v>
      </c>
      <c r="Y1330" s="195"/>
      <c r="Z1330" s="36"/>
      <c r="AA1330" s="36"/>
      <c r="AB1330" s="36"/>
      <c r="AC1330" s="36"/>
      <c r="AD1330" s="36"/>
      <c r="AE1330" s="19">
        <f t="shared" si="480"/>
        <v>28</v>
      </c>
      <c r="AF1330" s="19">
        <f t="shared" si="481"/>
        <v>88</v>
      </c>
      <c r="AG1330" s="72">
        <f t="shared" si="482"/>
        <v>128</v>
      </c>
      <c r="AH1330" s="110">
        <f t="shared" si="483"/>
        <v>2.7105517909002903</v>
      </c>
      <c r="AI1330" s="5">
        <f t="shared" si="484"/>
        <v>14.789915966386555</v>
      </c>
      <c r="AJ1330" s="5">
        <f t="shared" si="485"/>
        <v>26.39175257731959</v>
      </c>
      <c r="AM1330" s="162"/>
    </row>
    <row r="1331" spans="1:39" ht="15" customHeight="1" x14ac:dyDescent="0.15">
      <c r="B1331" s="38" t="s">
        <v>1</v>
      </c>
      <c r="C1331" s="78"/>
      <c r="D1331" s="28"/>
      <c r="E1331" s="28"/>
      <c r="F1331" s="28"/>
      <c r="G1331" s="28"/>
      <c r="H1331" s="29"/>
      <c r="I1331" s="39">
        <f t="shared" ref="I1331:N1331" si="486">SUM(I1322:I1330)</f>
        <v>2099</v>
      </c>
      <c r="J1331" s="39">
        <f t="shared" si="486"/>
        <v>1211</v>
      </c>
      <c r="K1331" s="39">
        <f t="shared" si="486"/>
        <v>888</v>
      </c>
      <c r="L1331" s="39">
        <f t="shared" si="486"/>
        <v>904</v>
      </c>
      <c r="M1331" s="68">
        <f t="shared" si="486"/>
        <v>708</v>
      </c>
      <c r="N1331" s="39">
        <f t="shared" si="486"/>
        <v>1407</v>
      </c>
      <c r="O1331" s="107" t="str">
        <f t="shared" ref="O1331:T1331" si="487">IF(SUM(O1322:O1330)&gt;100,"－",SUM(O1322:O1330))</f>
        <v>－</v>
      </c>
      <c r="P1331" s="25" t="str">
        <f t="shared" si="487"/>
        <v>－</v>
      </c>
      <c r="Q1331" s="6" t="str">
        <f t="shared" si="487"/>
        <v>－</v>
      </c>
      <c r="R1331" s="6" t="str">
        <f t="shared" si="487"/>
        <v>－</v>
      </c>
      <c r="S1331" s="6" t="str">
        <f t="shared" si="487"/>
        <v>－</v>
      </c>
      <c r="T1331" s="6" t="str">
        <f t="shared" si="487"/>
        <v>－</v>
      </c>
      <c r="U1331" s="23"/>
      <c r="V1331" s="23"/>
      <c r="X1331" s="38" t="s">
        <v>1</v>
      </c>
      <c r="Y1331" s="78"/>
      <c r="Z1331" s="28"/>
      <c r="AA1331" s="28"/>
      <c r="AB1331" s="28"/>
      <c r="AC1331" s="28"/>
      <c r="AD1331" s="29"/>
      <c r="AE1331" s="39">
        <f>SUM(AE1322:AE1330)</f>
        <v>1407</v>
      </c>
      <c r="AF1331" s="39">
        <f>SUM(AF1322:AF1330)</f>
        <v>888</v>
      </c>
      <c r="AG1331" s="68">
        <f>SUM(AG1322:AG1330)</f>
        <v>708</v>
      </c>
      <c r="AH1331" s="107" t="str">
        <f>IF(SUM(AH1322:AH1330)&gt;100,"－",SUM(AH1322:AH1330))</f>
        <v>－</v>
      </c>
      <c r="AI1331" s="6" t="str">
        <f>IF(SUM(AI1322:AI1330)&gt;100,"－",SUM(AI1322:AI1330))</f>
        <v>－</v>
      </c>
      <c r="AJ1331" s="6" t="str">
        <f>IF(SUM(AJ1322:AJ1330)&gt;100,"－",SUM(AJ1322:AJ1330))</f>
        <v>－</v>
      </c>
    </row>
    <row r="1332" spans="1:39" ht="15" customHeight="1" x14ac:dyDescent="0.15">
      <c r="B1332" s="22"/>
      <c r="C1332" s="22"/>
      <c r="H1332" s="7"/>
      <c r="I1332" s="7"/>
      <c r="Y1332" s="1"/>
      <c r="Z1332" s="1"/>
      <c r="AA1332" s="1"/>
      <c r="AB1332" s="1"/>
      <c r="AC1332" s="1"/>
      <c r="AE1332" s="7"/>
      <c r="AF1332" s="7"/>
      <c r="AG1332" s="7"/>
      <c r="AH1332" s="7"/>
      <c r="AI1332" s="7"/>
      <c r="AJ1332" s="7"/>
    </row>
    <row r="1333" spans="1:39" ht="15" customHeight="1" x14ac:dyDescent="0.15">
      <c r="A1333" s="73" t="s">
        <v>966</v>
      </c>
      <c r="B1333" s="62"/>
      <c r="C1333" s="62"/>
      <c r="D1333" s="45"/>
      <c r="E1333" s="45"/>
      <c r="F1333" s="45"/>
      <c r="G1333" s="45"/>
      <c r="H1333" s="91"/>
      <c r="I1333" s="46"/>
      <c r="J1333" s="315"/>
      <c r="K1333" s="315"/>
      <c r="L1333" s="315"/>
      <c r="Y1333" s="1"/>
      <c r="Z1333" s="1"/>
      <c r="AA1333" s="1"/>
      <c r="AB1333" s="1"/>
      <c r="AD1333" s="7"/>
      <c r="AE1333" s="7"/>
      <c r="AF1333" s="7"/>
      <c r="AG1333" s="7"/>
      <c r="AH1333" s="7"/>
    </row>
    <row r="1334" spans="1:39" ht="15" customHeight="1" x14ac:dyDescent="0.15">
      <c r="A1334" s="1" t="s">
        <v>968</v>
      </c>
      <c r="B1334" s="22"/>
      <c r="C1334" s="22"/>
      <c r="H1334" s="7"/>
      <c r="I1334" s="7"/>
      <c r="Y1334" s="1"/>
      <c r="Z1334" s="1"/>
      <c r="AA1334" s="1"/>
      <c r="AB1334" s="1"/>
      <c r="AC1334" s="1"/>
      <c r="AE1334" s="7"/>
      <c r="AF1334" s="7"/>
      <c r="AG1334" s="7"/>
      <c r="AH1334" s="7"/>
      <c r="AI1334" s="7"/>
      <c r="AJ1334" s="7"/>
    </row>
    <row r="1335" spans="1:39" ht="13.7" customHeight="1" x14ac:dyDescent="0.15">
      <c r="B1335" s="64"/>
      <c r="C1335" s="33"/>
      <c r="D1335" s="33"/>
      <c r="E1335" s="33"/>
      <c r="F1335" s="328"/>
      <c r="G1335" s="329"/>
      <c r="H1335" s="86" t="s">
        <v>2</v>
      </c>
      <c r="I1335" s="86"/>
      <c r="J1335" s="329"/>
      <c r="K1335" s="329"/>
      <c r="L1335" s="330"/>
      <c r="M1335" s="329"/>
      <c r="N1335" s="86" t="s">
        <v>3</v>
      </c>
      <c r="O1335" s="86"/>
      <c r="P1335" s="329"/>
      <c r="Q1335" s="331"/>
      <c r="X1335" s="64"/>
      <c r="Y1335" s="33"/>
      <c r="Z1335" s="33"/>
      <c r="AA1335" s="33"/>
      <c r="AB1335" s="79"/>
      <c r="AC1335" s="83" t="s">
        <v>2</v>
      </c>
      <c r="AD1335" s="86"/>
      <c r="AE1335" s="103"/>
      <c r="AF1335" s="83" t="s">
        <v>3</v>
      </c>
      <c r="AG1335" s="84"/>
    </row>
    <row r="1336" spans="1:39" ht="22.7" customHeight="1" x14ac:dyDescent="0.15">
      <c r="B1336" s="34"/>
      <c r="C1336" s="195"/>
      <c r="E1336" s="75"/>
      <c r="F1336" s="94" t="s">
        <v>389</v>
      </c>
      <c r="G1336" s="94" t="s">
        <v>183</v>
      </c>
      <c r="H1336" s="94" t="s">
        <v>184</v>
      </c>
      <c r="I1336" s="94" t="s">
        <v>390</v>
      </c>
      <c r="J1336" s="99" t="s">
        <v>186</v>
      </c>
      <c r="K1336" s="94" t="s">
        <v>590</v>
      </c>
      <c r="L1336" s="102" t="s">
        <v>389</v>
      </c>
      <c r="M1336" s="94" t="s">
        <v>183</v>
      </c>
      <c r="N1336" s="94" t="s">
        <v>184</v>
      </c>
      <c r="O1336" s="94" t="s">
        <v>390</v>
      </c>
      <c r="P1336" s="94" t="s">
        <v>186</v>
      </c>
      <c r="Q1336" s="94" t="s">
        <v>590</v>
      </c>
      <c r="X1336" s="34"/>
      <c r="Y1336" s="195"/>
      <c r="AA1336" s="75"/>
      <c r="AB1336" s="94" t="s">
        <v>518</v>
      </c>
      <c r="AC1336" s="94" t="s">
        <v>184</v>
      </c>
      <c r="AD1336" s="99" t="s">
        <v>186</v>
      </c>
      <c r="AE1336" s="102" t="s">
        <v>518</v>
      </c>
      <c r="AF1336" s="94" t="s">
        <v>184</v>
      </c>
      <c r="AG1336" s="94" t="s">
        <v>186</v>
      </c>
    </row>
    <row r="1337" spans="1:39" ht="12" customHeight="1" x14ac:dyDescent="0.15">
      <c r="B1337" s="35"/>
      <c r="C1337" s="88"/>
      <c r="D1337" s="36"/>
      <c r="E1337" s="76"/>
      <c r="F1337" s="37"/>
      <c r="G1337" s="37"/>
      <c r="H1337" s="37"/>
      <c r="I1337" s="37"/>
      <c r="J1337" s="66"/>
      <c r="K1337" s="37"/>
      <c r="L1337" s="104">
        <f t="shared" ref="L1337:Q1337" si="488">I1323</f>
        <v>187</v>
      </c>
      <c r="M1337" s="2">
        <f t="shared" si="488"/>
        <v>57</v>
      </c>
      <c r="N1337" s="2">
        <f t="shared" si="488"/>
        <v>130</v>
      </c>
      <c r="O1337" s="2">
        <f t="shared" si="488"/>
        <v>125</v>
      </c>
      <c r="P1337" s="2">
        <f t="shared" si="488"/>
        <v>111</v>
      </c>
      <c r="Q1337" s="2">
        <f t="shared" si="488"/>
        <v>71</v>
      </c>
      <c r="X1337" s="35"/>
      <c r="Y1337" s="88"/>
      <c r="Z1337" s="36"/>
      <c r="AA1337" s="76"/>
      <c r="AB1337" s="37"/>
      <c r="AC1337" s="37"/>
      <c r="AD1337" s="66"/>
      <c r="AE1337" s="104">
        <f>Q1337</f>
        <v>71</v>
      </c>
      <c r="AF1337" s="2">
        <f>N1337</f>
        <v>130</v>
      </c>
      <c r="AG1337" s="2">
        <f>P1337</f>
        <v>111</v>
      </c>
    </row>
    <row r="1338" spans="1:39" ht="15" customHeight="1" x14ac:dyDescent="0.15">
      <c r="B1338" s="34" t="s">
        <v>708</v>
      </c>
      <c r="C1338" s="195"/>
      <c r="F1338" s="18">
        <v>126</v>
      </c>
      <c r="G1338" s="18">
        <v>31</v>
      </c>
      <c r="H1338" s="18">
        <v>95</v>
      </c>
      <c r="I1338" s="18">
        <v>80</v>
      </c>
      <c r="J1338" s="67">
        <v>73</v>
      </c>
      <c r="K1338" s="18">
        <v>38</v>
      </c>
      <c r="L1338" s="106">
        <f t="shared" ref="L1338:Q1340" si="489">F1338/L$1337*100</f>
        <v>67.379679144385022</v>
      </c>
      <c r="M1338" s="24">
        <f t="shared" si="489"/>
        <v>54.385964912280706</v>
      </c>
      <c r="N1338" s="4">
        <f t="shared" si="489"/>
        <v>73.076923076923066</v>
      </c>
      <c r="O1338" s="4">
        <f t="shared" si="489"/>
        <v>64</v>
      </c>
      <c r="P1338" s="4">
        <f t="shared" si="489"/>
        <v>65.765765765765778</v>
      </c>
      <c r="Q1338" s="4">
        <f t="shared" si="489"/>
        <v>53.521126760563376</v>
      </c>
      <c r="R1338" s="162"/>
      <c r="S1338" s="162"/>
      <c r="T1338" s="162"/>
      <c r="U1338" s="162"/>
      <c r="V1338" s="162"/>
      <c r="W1338" s="162"/>
      <c r="X1338" s="34" t="s">
        <v>708</v>
      </c>
      <c r="Y1338" s="195"/>
      <c r="AB1338" s="18">
        <f>K1338</f>
        <v>38</v>
      </c>
      <c r="AC1338" s="18">
        <f>H1338</f>
        <v>95</v>
      </c>
      <c r="AD1338" s="67">
        <f>J1338</f>
        <v>73</v>
      </c>
      <c r="AE1338" s="106">
        <f>Q1338</f>
        <v>53.521126760563376</v>
      </c>
      <c r="AF1338" s="4">
        <f>N1338</f>
        <v>73.076923076923066</v>
      </c>
      <c r="AG1338" s="4">
        <f>P1338</f>
        <v>65.765765765765778</v>
      </c>
      <c r="AJ1338" s="162"/>
    </row>
    <row r="1339" spans="1:39" ht="15" customHeight="1" x14ac:dyDescent="0.15">
      <c r="B1339" s="34" t="s">
        <v>709</v>
      </c>
      <c r="C1339" s="195"/>
      <c r="F1339" s="18">
        <v>40</v>
      </c>
      <c r="G1339" s="18">
        <v>18</v>
      </c>
      <c r="H1339" s="18">
        <v>22</v>
      </c>
      <c r="I1339" s="18">
        <v>35</v>
      </c>
      <c r="J1339" s="67">
        <v>29</v>
      </c>
      <c r="K1339" s="18">
        <v>24</v>
      </c>
      <c r="L1339" s="106">
        <f t="shared" si="489"/>
        <v>21.390374331550802</v>
      </c>
      <c r="M1339" s="24">
        <f t="shared" si="489"/>
        <v>31.578947368421051</v>
      </c>
      <c r="N1339" s="4">
        <f t="shared" si="489"/>
        <v>16.923076923076923</v>
      </c>
      <c r="O1339" s="4">
        <f t="shared" si="489"/>
        <v>28.000000000000004</v>
      </c>
      <c r="P1339" s="4">
        <f t="shared" si="489"/>
        <v>26.126126126126124</v>
      </c>
      <c r="Q1339" s="4">
        <f t="shared" si="489"/>
        <v>33.802816901408448</v>
      </c>
      <c r="R1339" s="162"/>
      <c r="S1339" s="162"/>
      <c r="T1339" s="162"/>
      <c r="U1339" s="162"/>
      <c r="V1339" s="162"/>
      <c r="W1339" s="162"/>
      <c r="X1339" s="34" t="s">
        <v>709</v>
      </c>
      <c r="Y1339" s="195"/>
      <c r="AB1339" s="18">
        <f>K1339</f>
        <v>24</v>
      </c>
      <c r="AC1339" s="18">
        <f>H1339</f>
        <v>22</v>
      </c>
      <c r="AD1339" s="67">
        <f>J1339</f>
        <v>29</v>
      </c>
      <c r="AE1339" s="106">
        <f t="shared" ref="AE1339:AE1340" si="490">Q1339</f>
        <v>33.802816901408448</v>
      </c>
      <c r="AF1339" s="4">
        <f t="shared" ref="AF1339:AF1340" si="491">N1339</f>
        <v>16.923076923076923</v>
      </c>
      <c r="AG1339" s="4">
        <f t="shared" ref="AG1339:AG1340" si="492">P1339</f>
        <v>26.126126126126124</v>
      </c>
      <c r="AJ1339" s="162"/>
    </row>
    <row r="1340" spans="1:39" ht="15" customHeight="1" x14ac:dyDescent="0.15">
      <c r="B1340" s="34" t="s">
        <v>710</v>
      </c>
      <c r="C1340" s="195"/>
      <c r="D1340" s="36"/>
      <c r="E1340" s="36"/>
      <c r="F1340" s="19">
        <v>21</v>
      </c>
      <c r="G1340" s="19">
        <v>8</v>
      </c>
      <c r="H1340" s="19">
        <v>13</v>
      </c>
      <c r="I1340" s="19">
        <v>10</v>
      </c>
      <c r="J1340" s="72">
        <v>9</v>
      </c>
      <c r="K1340" s="19">
        <v>9</v>
      </c>
      <c r="L1340" s="110">
        <f t="shared" si="489"/>
        <v>11.229946524064172</v>
      </c>
      <c r="M1340" s="26">
        <f t="shared" si="489"/>
        <v>14.035087719298245</v>
      </c>
      <c r="N1340" s="5">
        <f t="shared" si="489"/>
        <v>10</v>
      </c>
      <c r="O1340" s="5">
        <f t="shared" si="489"/>
        <v>8</v>
      </c>
      <c r="P1340" s="5">
        <f t="shared" si="489"/>
        <v>8.1081081081081088</v>
      </c>
      <c r="Q1340" s="5">
        <f t="shared" si="489"/>
        <v>12.676056338028168</v>
      </c>
      <c r="R1340" s="162"/>
      <c r="S1340" s="162"/>
      <c r="T1340" s="162"/>
      <c r="U1340" s="162"/>
      <c r="V1340" s="162"/>
      <c r="W1340" s="162"/>
      <c r="X1340" s="34" t="s">
        <v>710</v>
      </c>
      <c r="Y1340" s="195"/>
      <c r="Z1340" s="36"/>
      <c r="AA1340" s="36"/>
      <c r="AB1340" s="19">
        <f>K1340</f>
        <v>9</v>
      </c>
      <c r="AC1340" s="19">
        <f>H1340</f>
        <v>13</v>
      </c>
      <c r="AD1340" s="72">
        <f>J1340</f>
        <v>9</v>
      </c>
      <c r="AE1340" s="110">
        <f t="shared" si="490"/>
        <v>12.676056338028168</v>
      </c>
      <c r="AF1340" s="5">
        <f t="shared" si="491"/>
        <v>10</v>
      </c>
      <c r="AG1340" s="5">
        <f t="shared" si="492"/>
        <v>8.1081081081081088</v>
      </c>
      <c r="AJ1340" s="162"/>
    </row>
    <row r="1341" spans="1:39" ht="15" customHeight="1" x14ac:dyDescent="0.15">
      <c r="B1341" s="38" t="s">
        <v>1</v>
      </c>
      <c r="C1341" s="78"/>
      <c r="D1341" s="28"/>
      <c r="E1341" s="29"/>
      <c r="F1341" s="39">
        <f t="shared" ref="F1341:K1341" si="493">SUM(F1338:F1340)</f>
        <v>187</v>
      </c>
      <c r="G1341" s="39">
        <f t="shared" si="493"/>
        <v>57</v>
      </c>
      <c r="H1341" s="39">
        <f t="shared" si="493"/>
        <v>130</v>
      </c>
      <c r="I1341" s="39">
        <f t="shared" si="493"/>
        <v>125</v>
      </c>
      <c r="J1341" s="68">
        <f t="shared" si="493"/>
        <v>111</v>
      </c>
      <c r="K1341" s="39">
        <f t="shared" si="493"/>
        <v>71</v>
      </c>
      <c r="L1341" s="107">
        <f t="shared" ref="L1341:Q1341" si="494">IF(SUM(L1338:L1340)&gt;100,"－",SUM(L1338:L1340))</f>
        <v>100</v>
      </c>
      <c r="M1341" s="25">
        <f t="shared" si="494"/>
        <v>100</v>
      </c>
      <c r="N1341" s="6">
        <f t="shared" si="494"/>
        <v>99.999999999999986</v>
      </c>
      <c r="O1341" s="6">
        <f t="shared" si="494"/>
        <v>100</v>
      </c>
      <c r="P1341" s="6">
        <f t="shared" si="494"/>
        <v>100.00000000000001</v>
      </c>
      <c r="Q1341" s="6">
        <f t="shared" si="494"/>
        <v>100</v>
      </c>
      <c r="X1341" s="38" t="s">
        <v>1</v>
      </c>
      <c r="Y1341" s="78"/>
      <c r="Z1341" s="28"/>
      <c r="AA1341" s="29"/>
      <c r="AB1341" s="39">
        <f>SUM(AB1338:AB1340)</f>
        <v>71</v>
      </c>
      <c r="AC1341" s="39">
        <f>SUM(AC1338:AC1340)</f>
        <v>130</v>
      </c>
      <c r="AD1341" s="68">
        <f>SUM(AD1338:AD1340)</f>
        <v>111</v>
      </c>
      <c r="AE1341" s="107">
        <f>IF(SUM(AE1338:AE1340)&gt;100,"－",SUM(AE1338:AE1340))</f>
        <v>100</v>
      </c>
      <c r="AF1341" s="6">
        <f>IF(SUM(AF1338:AF1340)&gt;100,"－",SUM(AF1338:AF1340))</f>
        <v>99.999999999999986</v>
      </c>
      <c r="AG1341" s="6">
        <f>IF(SUM(AG1338:AG1340)&gt;100,"－",SUM(AG1338:AG1340))</f>
        <v>100.00000000000001</v>
      </c>
    </row>
    <row r="1342" spans="1:39" ht="15" customHeight="1" x14ac:dyDescent="0.15">
      <c r="B1342" s="22"/>
      <c r="C1342" s="22"/>
      <c r="H1342" s="7"/>
      <c r="I1342" s="7"/>
      <c r="Y1342" s="1"/>
      <c r="Z1342" s="1"/>
      <c r="AA1342" s="1"/>
      <c r="AB1342" s="1"/>
      <c r="AC1342" s="1"/>
      <c r="AE1342" s="7"/>
      <c r="AF1342" s="7"/>
      <c r="AG1342" s="7"/>
      <c r="AH1342" s="7"/>
      <c r="AI1342" s="7"/>
      <c r="AJ1342" s="7"/>
    </row>
    <row r="1343" spans="1:39" ht="15" customHeight="1" x14ac:dyDescent="0.15">
      <c r="A1343" s="73" t="s">
        <v>967</v>
      </c>
      <c r="B1343" s="62"/>
      <c r="C1343" s="62"/>
      <c r="D1343" s="45"/>
      <c r="E1343" s="45"/>
      <c r="F1343" s="45"/>
      <c r="G1343" s="45"/>
      <c r="H1343" s="91"/>
      <c r="I1343" s="46"/>
      <c r="J1343" s="315"/>
      <c r="K1343" s="315"/>
      <c r="L1343" s="315"/>
      <c r="Y1343" s="1"/>
      <c r="Z1343" s="1"/>
      <c r="AA1343" s="1"/>
      <c r="AB1343" s="1"/>
      <c r="AD1343" s="7"/>
      <c r="AE1343" s="7"/>
      <c r="AF1343" s="7"/>
      <c r="AG1343" s="7"/>
      <c r="AH1343" s="7"/>
    </row>
    <row r="1344" spans="1:39" ht="15" customHeight="1" x14ac:dyDescent="0.15">
      <c r="A1344" s="1" t="s">
        <v>969</v>
      </c>
      <c r="B1344" s="22"/>
      <c r="C1344" s="22"/>
      <c r="H1344" s="7"/>
      <c r="I1344" s="7"/>
      <c r="Y1344" s="1"/>
      <c r="Z1344" s="1"/>
      <c r="AA1344" s="1"/>
      <c r="AB1344" s="1"/>
      <c r="AC1344" s="1"/>
      <c r="AE1344" s="7"/>
      <c r="AF1344" s="7"/>
      <c r="AG1344" s="7"/>
      <c r="AH1344" s="7"/>
      <c r="AI1344" s="7"/>
      <c r="AJ1344" s="7"/>
    </row>
    <row r="1345" spans="1:39" ht="13.7" customHeight="1" x14ac:dyDescent="0.15">
      <c r="B1345" s="64"/>
      <c r="C1345" s="33"/>
      <c r="D1345" s="33"/>
      <c r="E1345" s="33"/>
      <c r="F1345" s="328"/>
      <c r="G1345" s="329"/>
      <c r="H1345" s="86" t="s">
        <v>2</v>
      </c>
      <c r="I1345" s="86"/>
      <c r="J1345" s="329"/>
      <c r="K1345" s="329"/>
      <c r="L1345" s="330"/>
      <c r="M1345" s="329"/>
      <c r="N1345" s="86" t="s">
        <v>3</v>
      </c>
      <c r="O1345" s="86"/>
      <c r="P1345" s="329"/>
      <c r="Q1345" s="331"/>
      <c r="X1345" s="64"/>
      <c r="Y1345" s="33"/>
      <c r="Z1345" s="33"/>
      <c r="AA1345" s="33"/>
      <c r="AB1345" s="79"/>
      <c r="AC1345" s="83" t="s">
        <v>2</v>
      </c>
      <c r="AD1345" s="86"/>
      <c r="AE1345" s="103"/>
      <c r="AF1345" s="83" t="s">
        <v>3</v>
      </c>
      <c r="AG1345" s="84"/>
    </row>
    <row r="1346" spans="1:39" ht="22.7" customHeight="1" x14ac:dyDescent="0.15">
      <c r="B1346" s="34"/>
      <c r="C1346" s="195"/>
      <c r="E1346" s="75"/>
      <c r="F1346" s="94" t="s">
        <v>389</v>
      </c>
      <c r="G1346" s="94" t="s">
        <v>183</v>
      </c>
      <c r="H1346" s="94" t="s">
        <v>184</v>
      </c>
      <c r="I1346" s="94" t="s">
        <v>390</v>
      </c>
      <c r="J1346" s="99" t="s">
        <v>186</v>
      </c>
      <c r="K1346" s="94" t="s">
        <v>590</v>
      </c>
      <c r="L1346" s="102" t="s">
        <v>389</v>
      </c>
      <c r="M1346" s="94" t="s">
        <v>183</v>
      </c>
      <c r="N1346" s="94" t="s">
        <v>184</v>
      </c>
      <c r="O1346" s="94" t="s">
        <v>390</v>
      </c>
      <c r="P1346" s="94" t="s">
        <v>186</v>
      </c>
      <c r="Q1346" s="94" t="s">
        <v>590</v>
      </c>
      <c r="X1346" s="34"/>
      <c r="Y1346" s="195"/>
      <c r="AA1346" s="75"/>
      <c r="AB1346" s="94" t="s">
        <v>518</v>
      </c>
      <c r="AC1346" s="94" t="s">
        <v>184</v>
      </c>
      <c r="AD1346" s="99" t="s">
        <v>186</v>
      </c>
      <c r="AE1346" s="102" t="s">
        <v>518</v>
      </c>
      <c r="AF1346" s="94" t="s">
        <v>184</v>
      </c>
      <c r="AG1346" s="94" t="s">
        <v>186</v>
      </c>
    </row>
    <row r="1347" spans="1:39" ht="12" customHeight="1" x14ac:dyDescent="0.15">
      <c r="B1347" s="35"/>
      <c r="C1347" s="88"/>
      <c r="D1347" s="36"/>
      <c r="E1347" s="76"/>
      <c r="F1347" s="37"/>
      <c r="G1347" s="37"/>
      <c r="H1347" s="37"/>
      <c r="I1347" s="37"/>
      <c r="J1347" s="66"/>
      <c r="K1347" s="37"/>
      <c r="L1347" s="104">
        <f t="shared" ref="L1347:Q1347" si="495">I1324</f>
        <v>31</v>
      </c>
      <c r="M1347" s="2">
        <f t="shared" si="495"/>
        <v>13</v>
      </c>
      <c r="N1347" s="2">
        <f t="shared" si="495"/>
        <v>18</v>
      </c>
      <c r="O1347" s="2">
        <f t="shared" si="495"/>
        <v>24</v>
      </c>
      <c r="P1347" s="2">
        <f t="shared" si="495"/>
        <v>19</v>
      </c>
      <c r="Q1347" s="2">
        <f t="shared" si="495"/>
        <v>18</v>
      </c>
      <c r="X1347" s="35"/>
      <c r="Y1347" s="88"/>
      <c r="Z1347" s="36"/>
      <c r="AA1347" s="76"/>
      <c r="AB1347" s="37"/>
      <c r="AC1347" s="37"/>
      <c r="AD1347" s="66"/>
      <c r="AE1347" s="104">
        <f>Q1347</f>
        <v>18</v>
      </c>
      <c r="AF1347" s="2">
        <f>N1347</f>
        <v>18</v>
      </c>
      <c r="AG1347" s="2">
        <f>P1347</f>
        <v>19</v>
      </c>
    </row>
    <row r="1348" spans="1:39" ht="15" customHeight="1" x14ac:dyDescent="0.15">
      <c r="B1348" s="34" t="s">
        <v>708</v>
      </c>
      <c r="C1348" s="195"/>
      <c r="F1348" s="18">
        <v>9</v>
      </c>
      <c r="G1348" s="18">
        <v>3</v>
      </c>
      <c r="H1348" s="18">
        <v>6</v>
      </c>
      <c r="I1348" s="18">
        <v>9</v>
      </c>
      <c r="J1348" s="67">
        <v>5</v>
      </c>
      <c r="K1348" s="18">
        <v>7</v>
      </c>
      <c r="L1348" s="106">
        <f t="shared" ref="L1348:Q1350" si="496">F1348/L$1347*100</f>
        <v>29.032258064516132</v>
      </c>
      <c r="M1348" s="24">
        <f t="shared" si="496"/>
        <v>23.076923076923077</v>
      </c>
      <c r="N1348" s="4">
        <f t="shared" si="496"/>
        <v>33.333333333333329</v>
      </c>
      <c r="O1348" s="4">
        <f t="shared" si="496"/>
        <v>37.5</v>
      </c>
      <c r="P1348" s="4">
        <f t="shared" si="496"/>
        <v>26.315789473684209</v>
      </c>
      <c r="Q1348" s="4">
        <f t="shared" si="496"/>
        <v>38.888888888888893</v>
      </c>
      <c r="R1348" s="162"/>
      <c r="S1348" s="162"/>
      <c r="T1348" s="162"/>
      <c r="U1348" s="162"/>
      <c r="V1348" s="162"/>
      <c r="W1348" s="162"/>
      <c r="X1348" s="34" t="s">
        <v>708</v>
      </c>
      <c r="Y1348" s="195"/>
      <c r="AB1348" s="18">
        <f>K1348</f>
        <v>7</v>
      </c>
      <c r="AC1348" s="18">
        <f>H1348</f>
        <v>6</v>
      </c>
      <c r="AD1348" s="67">
        <f>J1348</f>
        <v>5</v>
      </c>
      <c r="AE1348" s="106">
        <f>Q1348</f>
        <v>38.888888888888893</v>
      </c>
      <c r="AF1348" s="4">
        <f>N1348</f>
        <v>33.333333333333329</v>
      </c>
      <c r="AG1348" s="4">
        <f>P1348</f>
        <v>26.315789473684209</v>
      </c>
      <c r="AJ1348" s="162"/>
    </row>
    <row r="1349" spans="1:39" ht="15" customHeight="1" x14ac:dyDescent="0.15">
      <c r="B1349" s="34" t="s">
        <v>709</v>
      </c>
      <c r="C1349" s="195"/>
      <c r="F1349" s="18">
        <v>10</v>
      </c>
      <c r="G1349" s="18">
        <v>4</v>
      </c>
      <c r="H1349" s="18">
        <v>6</v>
      </c>
      <c r="I1349" s="18">
        <v>8</v>
      </c>
      <c r="J1349" s="67">
        <v>8</v>
      </c>
      <c r="K1349" s="18">
        <v>4</v>
      </c>
      <c r="L1349" s="106">
        <f t="shared" si="496"/>
        <v>32.258064516129032</v>
      </c>
      <c r="M1349" s="24">
        <f t="shared" si="496"/>
        <v>30.76923076923077</v>
      </c>
      <c r="N1349" s="4">
        <f t="shared" si="496"/>
        <v>33.333333333333329</v>
      </c>
      <c r="O1349" s="4">
        <f t="shared" si="496"/>
        <v>33.333333333333329</v>
      </c>
      <c r="P1349" s="4">
        <f t="shared" si="496"/>
        <v>42.105263157894733</v>
      </c>
      <c r="Q1349" s="4">
        <f t="shared" si="496"/>
        <v>22.222222222222221</v>
      </c>
      <c r="R1349" s="162"/>
      <c r="S1349" s="162"/>
      <c r="T1349" s="162"/>
      <c r="U1349" s="162"/>
      <c r="V1349" s="162"/>
      <c r="W1349" s="162"/>
      <c r="X1349" s="34" t="s">
        <v>709</v>
      </c>
      <c r="Y1349" s="195"/>
      <c r="AB1349" s="18">
        <f>K1349</f>
        <v>4</v>
      </c>
      <c r="AC1349" s="18">
        <f>H1349</f>
        <v>6</v>
      </c>
      <c r="AD1349" s="67">
        <f>J1349</f>
        <v>8</v>
      </c>
      <c r="AE1349" s="106">
        <f t="shared" ref="AE1349:AE1350" si="497">Q1349</f>
        <v>22.222222222222221</v>
      </c>
      <c r="AF1349" s="4">
        <f t="shared" ref="AF1349:AF1350" si="498">N1349</f>
        <v>33.333333333333329</v>
      </c>
      <c r="AG1349" s="4">
        <f t="shared" ref="AG1349:AG1350" si="499">P1349</f>
        <v>42.105263157894733</v>
      </c>
      <c r="AJ1349" s="162"/>
    </row>
    <row r="1350" spans="1:39" ht="15" customHeight="1" x14ac:dyDescent="0.15">
      <c r="B1350" s="34" t="s">
        <v>710</v>
      </c>
      <c r="C1350" s="195"/>
      <c r="D1350" s="36"/>
      <c r="E1350" s="36"/>
      <c r="F1350" s="19">
        <v>12</v>
      </c>
      <c r="G1350" s="19">
        <v>6</v>
      </c>
      <c r="H1350" s="19">
        <v>6</v>
      </c>
      <c r="I1350" s="19">
        <v>7</v>
      </c>
      <c r="J1350" s="72">
        <v>6</v>
      </c>
      <c r="K1350" s="19">
        <v>7</v>
      </c>
      <c r="L1350" s="110">
        <f t="shared" si="496"/>
        <v>38.70967741935484</v>
      </c>
      <c r="M1350" s="26">
        <f t="shared" si="496"/>
        <v>46.153846153846153</v>
      </c>
      <c r="N1350" s="5">
        <f t="shared" si="496"/>
        <v>33.333333333333329</v>
      </c>
      <c r="O1350" s="5">
        <f t="shared" si="496"/>
        <v>29.166666666666668</v>
      </c>
      <c r="P1350" s="5">
        <f t="shared" si="496"/>
        <v>31.578947368421051</v>
      </c>
      <c r="Q1350" s="5">
        <f t="shared" si="496"/>
        <v>38.888888888888893</v>
      </c>
      <c r="R1350" s="162"/>
      <c r="S1350" s="162"/>
      <c r="T1350" s="162"/>
      <c r="U1350" s="162"/>
      <c r="V1350" s="162"/>
      <c r="W1350" s="162"/>
      <c r="X1350" s="34" t="s">
        <v>710</v>
      </c>
      <c r="Y1350" s="195"/>
      <c r="Z1350" s="36"/>
      <c r="AA1350" s="36"/>
      <c r="AB1350" s="19">
        <f>K1350</f>
        <v>7</v>
      </c>
      <c r="AC1350" s="19">
        <f>H1350</f>
        <v>6</v>
      </c>
      <c r="AD1350" s="72">
        <f>J1350</f>
        <v>6</v>
      </c>
      <c r="AE1350" s="110">
        <f t="shared" si="497"/>
        <v>38.888888888888893</v>
      </c>
      <c r="AF1350" s="5">
        <f t="shared" si="498"/>
        <v>33.333333333333329</v>
      </c>
      <c r="AG1350" s="5">
        <f t="shared" si="499"/>
        <v>31.578947368421051</v>
      </c>
      <c r="AJ1350" s="162"/>
    </row>
    <row r="1351" spans="1:39" ht="15" customHeight="1" x14ac:dyDescent="0.15">
      <c r="B1351" s="38" t="s">
        <v>1</v>
      </c>
      <c r="C1351" s="78"/>
      <c r="D1351" s="28"/>
      <c r="E1351" s="29"/>
      <c r="F1351" s="39">
        <f t="shared" ref="F1351:K1351" si="500">SUM(F1348:F1350)</f>
        <v>31</v>
      </c>
      <c r="G1351" s="39">
        <f t="shared" si="500"/>
        <v>13</v>
      </c>
      <c r="H1351" s="39">
        <f t="shared" si="500"/>
        <v>18</v>
      </c>
      <c r="I1351" s="39">
        <f t="shared" si="500"/>
        <v>24</v>
      </c>
      <c r="J1351" s="68">
        <f t="shared" si="500"/>
        <v>19</v>
      </c>
      <c r="K1351" s="39">
        <f t="shared" si="500"/>
        <v>18</v>
      </c>
      <c r="L1351" s="107">
        <f t="shared" ref="L1351:Q1351" si="501">IF(SUM(L1348:L1350)&gt;100,"－",SUM(L1348:L1350))</f>
        <v>100</v>
      </c>
      <c r="M1351" s="25">
        <f t="shared" si="501"/>
        <v>100</v>
      </c>
      <c r="N1351" s="6">
        <f t="shared" si="501"/>
        <v>99.999999999999986</v>
      </c>
      <c r="O1351" s="6">
        <f t="shared" si="501"/>
        <v>100</v>
      </c>
      <c r="P1351" s="6">
        <f t="shared" si="501"/>
        <v>100</v>
      </c>
      <c r="Q1351" s="6">
        <f t="shared" si="501"/>
        <v>100</v>
      </c>
      <c r="X1351" s="38" t="s">
        <v>1</v>
      </c>
      <c r="Y1351" s="78"/>
      <c r="Z1351" s="28"/>
      <c r="AA1351" s="29"/>
      <c r="AB1351" s="39">
        <f>SUM(AB1348:AB1350)</f>
        <v>18</v>
      </c>
      <c r="AC1351" s="39">
        <f>SUM(AC1348:AC1350)</f>
        <v>18</v>
      </c>
      <c r="AD1351" s="68">
        <f>SUM(AD1348:AD1350)</f>
        <v>19</v>
      </c>
      <c r="AE1351" s="107">
        <f>IF(SUM(AE1348:AE1350)&gt;100,"－",SUM(AE1348:AE1350))</f>
        <v>100</v>
      </c>
      <c r="AF1351" s="6">
        <f>IF(SUM(AF1348:AF1350)&gt;100,"－",SUM(AF1348:AF1350))</f>
        <v>99.999999999999986</v>
      </c>
      <c r="AG1351" s="6">
        <f>IF(SUM(AG1348:AG1350)&gt;100,"－",SUM(AG1348:AG1350))</f>
        <v>100</v>
      </c>
    </row>
    <row r="1352" spans="1:39" ht="15" customHeight="1" x14ac:dyDescent="0.15">
      <c r="B1352" s="22"/>
      <c r="C1352" s="22"/>
      <c r="H1352" s="7"/>
      <c r="I1352" s="7"/>
      <c r="Y1352" s="1"/>
      <c r="Z1352" s="1"/>
      <c r="AA1352" s="1"/>
      <c r="AB1352" s="1"/>
      <c r="AC1352" s="1"/>
      <c r="AE1352" s="7"/>
      <c r="AF1352" s="7"/>
      <c r="AG1352" s="7"/>
      <c r="AH1352" s="7"/>
      <c r="AI1352" s="7"/>
      <c r="AJ1352" s="7"/>
    </row>
    <row r="1353" spans="1:39" ht="15" customHeight="1" x14ac:dyDescent="0.15">
      <c r="A1353" s="73" t="s">
        <v>699</v>
      </c>
      <c r="B1353" s="62"/>
      <c r="C1353" s="62"/>
      <c r="D1353" s="45"/>
      <c r="E1353" s="45"/>
      <c r="F1353" s="45"/>
      <c r="G1353" s="45"/>
      <c r="H1353" s="91"/>
      <c r="I1353" s="46"/>
      <c r="J1353" s="315"/>
      <c r="K1353" s="315"/>
      <c r="L1353" s="315"/>
      <c r="Y1353" s="1"/>
      <c r="Z1353" s="1"/>
      <c r="AA1353" s="1"/>
      <c r="AB1353" s="1"/>
      <c r="AD1353" s="7"/>
      <c r="AE1353" s="7"/>
      <c r="AF1353" s="7"/>
      <c r="AG1353" s="7"/>
      <c r="AH1353" s="7"/>
    </row>
    <row r="1354" spans="1:39" ht="15" customHeight="1" x14ac:dyDescent="0.15">
      <c r="A1354" s="1" t="s">
        <v>964</v>
      </c>
      <c r="B1354" s="22"/>
      <c r="C1354" s="22"/>
      <c r="H1354" s="7"/>
      <c r="I1354" s="7"/>
      <c r="Y1354" s="1"/>
      <c r="Z1354" s="1"/>
      <c r="AA1354" s="1"/>
      <c r="AB1354" s="1"/>
      <c r="AD1354" s="7"/>
      <c r="AE1354" s="7"/>
      <c r="AF1354" s="7"/>
      <c r="AG1354" s="7"/>
      <c r="AH1354" s="7"/>
    </row>
    <row r="1355" spans="1:39" ht="13.7" customHeight="1" x14ac:dyDescent="0.15">
      <c r="B1355" s="64"/>
      <c r="C1355" s="33"/>
      <c r="D1355" s="33"/>
      <c r="E1355" s="33"/>
      <c r="F1355" s="33"/>
      <c r="G1355" s="33"/>
      <c r="H1355" s="33"/>
      <c r="I1355" s="328"/>
      <c r="J1355" s="329"/>
      <c r="K1355" s="86" t="s">
        <v>2</v>
      </c>
      <c r="L1355" s="86"/>
      <c r="M1355" s="329"/>
      <c r="N1355" s="329"/>
      <c r="O1355" s="330"/>
      <c r="P1355" s="329"/>
      <c r="Q1355" s="86" t="s">
        <v>3</v>
      </c>
      <c r="R1355" s="86"/>
      <c r="S1355" s="329"/>
      <c r="T1355" s="331"/>
      <c r="U1355" s="342"/>
      <c r="V1355" s="342"/>
      <c r="X1355" s="64"/>
      <c r="Y1355" s="33"/>
      <c r="Z1355" s="33"/>
      <c r="AA1355" s="33"/>
      <c r="AB1355" s="33"/>
      <c r="AC1355" s="33"/>
      <c r="AD1355" s="33"/>
      <c r="AE1355" s="79"/>
      <c r="AF1355" s="83" t="s">
        <v>2</v>
      </c>
      <c r="AG1355" s="86"/>
      <c r="AH1355" s="103"/>
      <c r="AI1355" s="83" t="s">
        <v>3</v>
      </c>
      <c r="AJ1355" s="84"/>
    </row>
    <row r="1356" spans="1:39" ht="22.7" customHeight="1" x14ac:dyDescent="0.15">
      <c r="B1356" s="34"/>
      <c r="C1356" s="195"/>
      <c r="H1356" s="75"/>
      <c r="I1356" s="94" t="s">
        <v>389</v>
      </c>
      <c r="J1356" s="94" t="s">
        <v>183</v>
      </c>
      <c r="K1356" s="94" t="s">
        <v>184</v>
      </c>
      <c r="L1356" s="94" t="s">
        <v>390</v>
      </c>
      <c r="M1356" s="99" t="s">
        <v>186</v>
      </c>
      <c r="N1356" s="94" t="s">
        <v>590</v>
      </c>
      <c r="O1356" s="102" t="s">
        <v>389</v>
      </c>
      <c r="P1356" s="94" t="s">
        <v>183</v>
      </c>
      <c r="Q1356" s="94" t="s">
        <v>184</v>
      </c>
      <c r="R1356" s="94" t="s">
        <v>390</v>
      </c>
      <c r="S1356" s="94" t="s">
        <v>186</v>
      </c>
      <c r="T1356" s="94" t="s">
        <v>590</v>
      </c>
      <c r="U1356" s="327"/>
      <c r="V1356" s="327"/>
      <c r="X1356" s="34"/>
      <c r="Y1356" s="195"/>
      <c r="AD1356" s="75"/>
      <c r="AE1356" s="94" t="s">
        <v>518</v>
      </c>
      <c r="AF1356" s="94" t="s">
        <v>184</v>
      </c>
      <c r="AG1356" s="99" t="s">
        <v>186</v>
      </c>
      <c r="AH1356" s="102" t="s">
        <v>518</v>
      </c>
      <c r="AI1356" s="94" t="s">
        <v>184</v>
      </c>
      <c r="AJ1356" s="94" t="s">
        <v>186</v>
      </c>
    </row>
    <row r="1357" spans="1:39" ht="12" customHeight="1" x14ac:dyDescent="0.15">
      <c r="B1357" s="35"/>
      <c r="C1357" s="88"/>
      <c r="D1357" s="36"/>
      <c r="E1357" s="36"/>
      <c r="F1357" s="36"/>
      <c r="G1357" s="36"/>
      <c r="H1357" s="76"/>
      <c r="I1357" s="37"/>
      <c r="J1357" s="37"/>
      <c r="K1357" s="37"/>
      <c r="L1357" s="37"/>
      <c r="M1357" s="66"/>
      <c r="N1357" s="37"/>
      <c r="O1357" s="104">
        <f>I$1364</f>
        <v>1614</v>
      </c>
      <c r="P1357" s="2">
        <f t="shared" ref="P1357:T1357" si="502">J$1364</f>
        <v>1019</v>
      </c>
      <c r="Q1357" s="2">
        <f t="shared" si="502"/>
        <v>595</v>
      </c>
      <c r="R1357" s="2">
        <f t="shared" si="502"/>
        <v>631</v>
      </c>
      <c r="S1357" s="2">
        <f t="shared" si="502"/>
        <v>485</v>
      </c>
      <c r="T1357" s="2">
        <f t="shared" si="502"/>
        <v>1165</v>
      </c>
      <c r="U1357" s="89"/>
      <c r="V1357" s="89"/>
      <c r="X1357" s="35"/>
      <c r="Y1357" s="88"/>
      <c r="Z1357" s="36"/>
      <c r="AA1357" s="36"/>
      <c r="AB1357" s="36"/>
      <c r="AC1357" s="36"/>
      <c r="AD1357" s="76"/>
      <c r="AE1357" s="37"/>
      <c r="AF1357" s="37"/>
      <c r="AG1357" s="66"/>
      <c r="AH1357" s="104">
        <f>T1357</f>
        <v>1165</v>
      </c>
      <c r="AI1357" s="2">
        <f>Q1357</f>
        <v>595</v>
      </c>
      <c r="AJ1357" s="2">
        <f>S1357</f>
        <v>485</v>
      </c>
    </row>
    <row r="1358" spans="1:39" ht="21.95" customHeight="1" x14ac:dyDescent="0.15">
      <c r="B1358" s="34" t="s">
        <v>957</v>
      </c>
      <c r="C1358" s="195"/>
      <c r="H1358" s="7"/>
      <c r="I1358" s="18">
        <v>124</v>
      </c>
      <c r="J1358" s="18">
        <v>124</v>
      </c>
      <c r="K1358" s="18">
        <v>0</v>
      </c>
      <c r="L1358" s="18">
        <v>8</v>
      </c>
      <c r="M1358" s="67">
        <v>0</v>
      </c>
      <c r="N1358" s="18">
        <v>132</v>
      </c>
      <c r="O1358" s="106">
        <f>I1358/O$1357*100</f>
        <v>7.6827757125154896</v>
      </c>
      <c r="P1358" s="24">
        <f t="shared" ref="P1358:T1363" si="503">J1358/P$1357*100</f>
        <v>12.168792934249264</v>
      </c>
      <c r="Q1358" s="4">
        <f t="shared" si="503"/>
        <v>0</v>
      </c>
      <c r="R1358" s="4">
        <f t="shared" si="503"/>
        <v>1.2678288431061806</v>
      </c>
      <c r="S1358" s="4">
        <f t="shared" si="503"/>
        <v>0</v>
      </c>
      <c r="T1358" s="4">
        <f t="shared" si="503"/>
        <v>11.330472103004292</v>
      </c>
      <c r="U1358" s="80"/>
      <c r="V1358" s="80"/>
      <c r="W1358" s="162"/>
      <c r="X1358" s="34" t="s">
        <v>700</v>
      </c>
      <c r="Y1358" s="195"/>
      <c r="AD1358" s="7"/>
      <c r="AE1358" s="18">
        <f t="shared" ref="AE1358:AE1363" si="504">N1358</f>
        <v>132</v>
      </c>
      <c r="AF1358" s="18">
        <f t="shared" ref="AF1358:AF1363" si="505">K1358</f>
        <v>0</v>
      </c>
      <c r="AG1358" s="67">
        <f t="shared" ref="AG1358:AG1363" si="506">M1358</f>
        <v>0</v>
      </c>
      <c r="AH1358" s="106">
        <f>T1358</f>
        <v>11.330472103004292</v>
      </c>
      <c r="AI1358" s="4">
        <f>Q1358</f>
        <v>0</v>
      </c>
      <c r="AJ1358" s="4">
        <f>S1358</f>
        <v>0</v>
      </c>
      <c r="AM1358" s="162"/>
    </row>
    <row r="1359" spans="1:39" ht="21.95" customHeight="1" x14ac:dyDescent="0.15">
      <c r="B1359" s="34" t="s">
        <v>959</v>
      </c>
      <c r="C1359" s="195"/>
      <c r="H1359" s="7"/>
      <c r="I1359" s="18">
        <v>213</v>
      </c>
      <c r="J1359" s="18">
        <v>92</v>
      </c>
      <c r="K1359" s="18">
        <v>121</v>
      </c>
      <c r="L1359" s="18">
        <v>99</v>
      </c>
      <c r="M1359" s="67">
        <v>84</v>
      </c>
      <c r="N1359" s="18">
        <v>107</v>
      </c>
      <c r="O1359" s="106">
        <f t="shared" ref="O1359:O1363" si="507">I1359/O$1357*100</f>
        <v>13.197026022304833</v>
      </c>
      <c r="P1359" s="24">
        <f t="shared" si="503"/>
        <v>9.0284592737978411</v>
      </c>
      <c r="Q1359" s="4">
        <f t="shared" si="503"/>
        <v>20.336134453781511</v>
      </c>
      <c r="R1359" s="4">
        <f t="shared" si="503"/>
        <v>15.689381933438987</v>
      </c>
      <c r="S1359" s="4">
        <f t="shared" si="503"/>
        <v>17.319587628865978</v>
      </c>
      <c r="T1359" s="4">
        <f t="shared" si="503"/>
        <v>9.1845493562231759</v>
      </c>
      <c r="U1359" s="80"/>
      <c r="V1359" s="80"/>
      <c r="W1359" s="162"/>
      <c r="X1359" s="34" t="s">
        <v>701</v>
      </c>
      <c r="Y1359" s="195"/>
      <c r="AD1359" s="7"/>
      <c r="AE1359" s="18">
        <f t="shared" si="504"/>
        <v>107</v>
      </c>
      <c r="AF1359" s="18">
        <f t="shared" si="505"/>
        <v>121</v>
      </c>
      <c r="AG1359" s="67">
        <f t="shared" si="506"/>
        <v>84</v>
      </c>
      <c r="AH1359" s="106">
        <f t="shared" ref="AH1359:AH1363" si="508">T1359</f>
        <v>9.1845493562231759</v>
      </c>
      <c r="AI1359" s="4">
        <f t="shared" ref="AI1359:AI1363" si="509">Q1359</f>
        <v>20.336134453781511</v>
      </c>
      <c r="AJ1359" s="4">
        <f t="shared" ref="AJ1359:AJ1363" si="510">S1359</f>
        <v>17.319587628865978</v>
      </c>
      <c r="AM1359" s="162"/>
    </row>
    <row r="1360" spans="1:39" ht="21.95" customHeight="1" x14ac:dyDescent="0.15">
      <c r="B1360" s="34" t="s">
        <v>960</v>
      </c>
      <c r="C1360" s="195"/>
      <c r="H1360" s="7"/>
      <c r="I1360" s="18">
        <v>102</v>
      </c>
      <c r="J1360" s="18">
        <v>31</v>
      </c>
      <c r="K1360" s="18">
        <v>71</v>
      </c>
      <c r="L1360" s="18">
        <v>63</v>
      </c>
      <c r="M1360" s="67">
        <v>57</v>
      </c>
      <c r="N1360" s="18">
        <v>37</v>
      </c>
      <c r="O1360" s="106">
        <f t="shared" si="507"/>
        <v>6.3197026022304827</v>
      </c>
      <c r="P1360" s="24">
        <f t="shared" si="503"/>
        <v>3.0421982335623161</v>
      </c>
      <c r="Q1360" s="4">
        <f t="shared" si="503"/>
        <v>11.932773109243698</v>
      </c>
      <c r="R1360" s="4">
        <f t="shared" si="503"/>
        <v>9.9841521394611714</v>
      </c>
      <c r="S1360" s="4">
        <f t="shared" si="503"/>
        <v>11.752577319587628</v>
      </c>
      <c r="T1360" s="4">
        <f t="shared" si="503"/>
        <v>3.1759656652360517</v>
      </c>
      <c r="U1360" s="80"/>
      <c r="V1360" s="80"/>
      <c r="W1360" s="162"/>
      <c r="X1360" s="34" t="s">
        <v>702</v>
      </c>
      <c r="Y1360" s="195"/>
      <c r="AD1360" s="7"/>
      <c r="AE1360" s="18">
        <f t="shared" si="504"/>
        <v>37</v>
      </c>
      <c r="AF1360" s="18">
        <f t="shared" si="505"/>
        <v>71</v>
      </c>
      <c r="AG1360" s="67">
        <f t="shared" si="506"/>
        <v>57</v>
      </c>
      <c r="AH1360" s="106">
        <f t="shared" si="508"/>
        <v>3.1759656652360517</v>
      </c>
      <c r="AI1360" s="4">
        <f t="shared" si="509"/>
        <v>11.932773109243698</v>
      </c>
      <c r="AJ1360" s="4">
        <f t="shared" si="510"/>
        <v>11.752577319587628</v>
      </c>
      <c r="AM1360" s="162"/>
    </row>
    <row r="1361" spans="1:39" ht="21.95" customHeight="1" x14ac:dyDescent="0.15">
      <c r="B1361" s="34" t="s">
        <v>961</v>
      </c>
      <c r="C1361" s="195"/>
      <c r="H1361" s="7"/>
      <c r="I1361" s="18">
        <v>651</v>
      </c>
      <c r="J1361" s="18">
        <v>467</v>
      </c>
      <c r="K1361" s="18">
        <v>184</v>
      </c>
      <c r="L1361" s="18">
        <v>215</v>
      </c>
      <c r="M1361" s="67">
        <v>141</v>
      </c>
      <c r="N1361" s="18">
        <v>541</v>
      </c>
      <c r="O1361" s="106">
        <f t="shared" si="507"/>
        <v>40.334572490706321</v>
      </c>
      <c r="P1361" s="24">
        <f t="shared" si="503"/>
        <v>45.829244357212957</v>
      </c>
      <c r="Q1361" s="4">
        <f t="shared" si="503"/>
        <v>30.92436974789916</v>
      </c>
      <c r="R1361" s="4">
        <f t="shared" si="503"/>
        <v>34.072900158478603</v>
      </c>
      <c r="S1361" s="4">
        <f t="shared" si="503"/>
        <v>29.072164948453612</v>
      </c>
      <c r="T1361" s="4">
        <f t="shared" si="503"/>
        <v>46.437768240343345</v>
      </c>
      <c r="U1361" s="80"/>
      <c r="V1361" s="80"/>
      <c r="W1361" s="162"/>
      <c r="X1361" s="34" t="s">
        <v>703</v>
      </c>
      <c r="Y1361" s="195"/>
      <c r="AD1361" s="7"/>
      <c r="AE1361" s="18">
        <f t="shared" si="504"/>
        <v>541</v>
      </c>
      <c r="AF1361" s="18">
        <f t="shared" si="505"/>
        <v>184</v>
      </c>
      <c r="AG1361" s="67">
        <f t="shared" si="506"/>
        <v>141</v>
      </c>
      <c r="AH1361" s="106">
        <f t="shared" si="508"/>
        <v>46.437768240343345</v>
      </c>
      <c r="AI1361" s="4">
        <f t="shared" si="509"/>
        <v>30.92436974789916</v>
      </c>
      <c r="AJ1361" s="4">
        <f t="shared" si="510"/>
        <v>29.072164948453612</v>
      </c>
      <c r="AM1361" s="162"/>
    </row>
    <row r="1362" spans="1:39" ht="21.95" customHeight="1" x14ac:dyDescent="0.15">
      <c r="B1362" s="474" t="s">
        <v>962</v>
      </c>
      <c r="C1362" s="475"/>
      <c r="D1362" s="475"/>
      <c r="E1362" s="475"/>
      <c r="F1362" s="475"/>
      <c r="G1362" s="475"/>
      <c r="H1362" s="476"/>
      <c r="I1362" s="18">
        <v>326</v>
      </c>
      <c r="J1362" s="18">
        <v>225</v>
      </c>
      <c r="K1362" s="18">
        <v>101</v>
      </c>
      <c r="L1362" s="18">
        <v>80</v>
      </c>
      <c r="M1362" s="67">
        <v>51</v>
      </c>
      <c r="N1362" s="18">
        <v>254</v>
      </c>
      <c r="O1362" s="106">
        <f t="shared" si="507"/>
        <v>20.198265179677819</v>
      </c>
      <c r="P1362" s="24">
        <f t="shared" si="503"/>
        <v>22.080471050049066</v>
      </c>
      <c r="Q1362" s="4">
        <f t="shared" si="503"/>
        <v>16.974789915966387</v>
      </c>
      <c r="R1362" s="4">
        <f t="shared" si="503"/>
        <v>12.678288431061807</v>
      </c>
      <c r="S1362" s="4">
        <f t="shared" si="503"/>
        <v>10.515463917525773</v>
      </c>
      <c r="T1362" s="4">
        <f t="shared" si="503"/>
        <v>21.802575107296139</v>
      </c>
      <c r="U1362" s="80"/>
      <c r="V1362" s="80"/>
      <c r="W1362" s="162"/>
      <c r="X1362" s="61" t="s">
        <v>706</v>
      </c>
      <c r="Y1362" s="195"/>
      <c r="AD1362" s="7"/>
      <c r="AE1362" s="18">
        <f t="shared" si="504"/>
        <v>254</v>
      </c>
      <c r="AF1362" s="18">
        <f t="shared" si="505"/>
        <v>101</v>
      </c>
      <c r="AG1362" s="67">
        <f t="shared" si="506"/>
        <v>51</v>
      </c>
      <c r="AH1362" s="106">
        <f t="shared" si="508"/>
        <v>21.802575107296139</v>
      </c>
      <c r="AI1362" s="4">
        <f t="shared" si="509"/>
        <v>16.974789915966387</v>
      </c>
      <c r="AJ1362" s="4">
        <f t="shared" si="510"/>
        <v>10.515463917525773</v>
      </c>
      <c r="AM1362" s="162"/>
    </row>
    <row r="1363" spans="1:39" ht="21.95" customHeight="1" x14ac:dyDescent="0.15">
      <c r="B1363" s="34" t="s">
        <v>141</v>
      </c>
      <c r="C1363" s="195"/>
      <c r="D1363" s="36"/>
      <c r="E1363" s="36"/>
      <c r="F1363" s="36"/>
      <c r="G1363" s="36"/>
      <c r="H1363" s="36"/>
      <c r="I1363" s="19">
        <v>198</v>
      </c>
      <c r="J1363" s="19">
        <v>80</v>
      </c>
      <c r="K1363" s="19">
        <v>118</v>
      </c>
      <c r="L1363" s="19">
        <v>166</v>
      </c>
      <c r="M1363" s="72">
        <v>152</v>
      </c>
      <c r="N1363" s="19">
        <v>94</v>
      </c>
      <c r="O1363" s="110">
        <f t="shared" si="507"/>
        <v>12.267657992565056</v>
      </c>
      <c r="P1363" s="26">
        <f t="shared" si="503"/>
        <v>7.8508341511285575</v>
      </c>
      <c r="Q1363" s="5">
        <f t="shared" si="503"/>
        <v>19.831932773109244</v>
      </c>
      <c r="R1363" s="5">
        <f t="shared" si="503"/>
        <v>26.307448494453251</v>
      </c>
      <c r="S1363" s="5">
        <f t="shared" si="503"/>
        <v>31.340206185567009</v>
      </c>
      <c r="T1363" s="5">
        <f t="shared" si="503"/>
        <v>8.0686695278969953</v>
      </c>
      <c r="U1363" s="80"/>
      <c r="V1363" s="80"/>
      <c r="W1363" s="162"/>
      <c r="X1363" s="34" t="s">
        <v>0</v>
      </c>
      <c r="Y1363" s="195"/>
      <c r="Z1363" s="36"/>
      <c r="AA1363" s="36"/>
      <c r="AB1363" s="36"/>
      <c r="AC1363" s="36"/>
      <c r="AD1363" s="36"/>
      <c r="AE1363" s="19">
        <f t="shared" si="504"/>
        <v>94</v>
      </c>
      <c r="AF1363" s="19">
        <f t="shared" si="505"/>
        <v>118</v>
      </c>
      <c r="AG1363" s="72">
        <f t="shared" si="506"/>
        <v>152</v>
      </c>
      <c r="AH1363" s="110">
        <f t="shared" si="508"/>
        <v>8.0686695278969953</v>
      </c>
      <c r="AI1363" s="5">
        <f t="shared" si="509"/>
        <v>19.831932773109244</v>
      </c>
      <c r="AJ1363" s="5">
        <f t="shared" si="510"/>
        <v>31.340206185567009</v>
      </c>
      <c r="AM1363" s="162"/>
    </row>
    <row r="1364" spans="1:39" ht="15" customHeight="1" x14ac:dyDescent="0.15">
      <c r="B1364" s="38" t="s">
        <v>1</v>
      </c>
      <c r="C1364" s="78"/>
      <c r="D1364" s="28"/>
      <c r="E1364" s="28"/>
      <c r="F1364" s="28"/>
      <c r="G1364" s="28"/>
      <c r="H1364" s="29"/>
      <c r="I1364" s="39">
        <f t="shared" ref="I1364:N1364" si="511">SUM(I1358:I1363)</f>
        <v>1614</v>
      </c>
      <c r="J1364" s="39">
        <f t="shared" si="511"/>
        <v>1019</v>
      </c>
      <c r="K1364" s="39">
        <f t="shared" si="511"/>
        <v>595</v>
      </c>
      <c r="L1364" s="39">
        <f t="shared" si="511"/>
        <v>631</v>
      </c>
      <c r="M1364" s="68">
        <f t="shared" si="511"/>
        <v>485</v>
      </c>
      <c r="N1364" s="39">
        <f t="shared" si="511"/>
        <v>1165</v>
      </c>
      <c r="O1364" s="107">
        <f t="shared" ref="O1364:T1364" si="512">IF(SUM(O1358:O1363)&gt;100,"－",SUM(O1358:O1363))</f>
        <v>100</v>
      </c>
      <c r="P1364" s="25">
        <f t="shared" si="512"/>
        <v>100</v>
      </c>
      <c r="Q1364" s="6">
        <f t="shared" si="512"/>
        <v>100</v>
      </c>
      <c r="R1364" s="6">
        <f t="shared" si="512"/>
        <v>100</v>
      </c>
      <c r="S1364" s="6">
        <f t="shared" si="512"/>
        <v>100</v>
      </c>
      <c r="T1364" s="6">
        <f t="shared" si="512"/>
        <v>100</v>
      </c>
      <c r="U1364" s="23"/>
      <c r="V1364" s="23"/>
      <c r="X1364" s="38" t="s">
        <v>1</v>
      </c>
      <c r="Y1364" s="78"/>
      <c r="Z1364" s="28"/>
      <c r="AA1364" s="28"/>
      <c r="AB1364" s="28"/>
      <c r="AC1364" s="28"/>
      <c r="AD1364" s="29"/>
      <c r="AE1364" s="39">
        <f>SUM(AE1358:AE1363)</f>
        <v>1165</v>
      </c>
      <c r="AF1364" s="39">
        <f>SUM(AF1358:AF1363)</f>
        <v>595</v>
      </c>
      <c r="AG1364" s="68">
        <f>SUM(AG1358:AG1363)</f>
        <v>485</v>
      </c>
      <c r="AH1364" s="107">
        <f>IF(SUM(AH1358:AH1363)&gt;100,"－",SUM(AH1358:AH1363))</f>
        <v>100</v>
      </c>
      <c r="AI1364" s="6">
        <f>IF(SUM(AI1358:AI1363)&gt;100,"－",SUM(AI1358:AI1363))</f>
        <v>100</v>
      </c>
      <c r="AJ1364" s="6">
        <f>IF(SUM(AJ1358:AJ1363)&gt;100,"－",SUM(AJ1358:AJ1363))</f>
        <v>100</v>
      </c>
    </row>
    <row r="1365" spans="1:39" ht="15" customHeight="1" x14ac:dyDescent="0.15">
      <c r="B1365" s="22"/>
      <c r="C1365" s="22"/>
      <c r="H1365" s="7"/>
      <c r="I1365" s="7"/>
      <c r="Y1365" s="1"/>
      <c r="Z1365" s="1"/>
      <c r="AA1365" s="1"/>
      <c r="AB1365" s="1"/>
      <c r="AC1365" s="1"/>
      <c r="AE1365" s="7"/>
      <c r="AF1365" s="7"/>
      <c r="AG1365" s="7"/>
      <c r="AH1365" s="7"/>
      <c r="AI1365" s="7"/>
      <c r="AJ1365" s="7"/>
    </row>
    <row r="1366" spans="1:39" ht="15" customHeight="1" x14ac:dyDescent="0.15">
      <c r="A1366" s="1" t="s">
        <v>965</v>
      </c>
      <c r="B1366" s="22"/>
      <c r="C1366" s="22"/>
      <c r="H1366" s="7"/>
      <c r="I1366" s="7"/>
      <c r="Y1366" s="1"/>
      <c r="Z1366" s="1"/>
      <c r="AA1366" s="1"/>
      <c r="AB1366" s="1"/>
      <c r="AD1366" s="7"/>
      <c r="AE1366" s="7"/>
      <c r="AF1366" s="7"/>
      <c r="AG1366" s="7"/>
      <c r="AH1366" s="7"/>
    </row>
    <row r="1367" spans="1:39" ht="13.7" customHeight="1" x14ac:dyDescent="0.15">
      <c r="B1367" s="64"/>
      <c r="C1367" s="33"/>
      <c r="D1367" s="33"/>
      <c r="E1367" s="33"/>
      <c r="F1367" s="33"/>
      <c r="G1367" s="33"/>
      <c r="H1367" s="33"/>
      <c r="I1367" s="328"/>
      <c r="J1367" s="329"/>
      <c r="K1367" s="86" t="s">
        <v>2</v>
      </c>
      <c r="L1367" s="86"/>
      <c r="M1367" s="329"/>
      <c r="N1367" s="329"/>
      <c r="O1367" s="330"/>
      <c r="P1367" s="329"/>
      <c r="Q1367" s="86" t="s">
        <v>3</v>
      </c>
      <c r="R1367" s="86"/>
      <c r="S1367" s="329"/>
      <c r="T1367" s="331"/>
      <c r="U1367" s="342"/>
      <c r="V1367" s="342"/>
      <c r="X1367" s="64"/>
      <c r="Y1367" s="33"/>
      <c r="Z1367" s="33"/>
      <c r="AA1367" s="33"/>
      <c r="AB1367" s="33"/>
      <c r="AC1367" s="33"/>
      <c r="AD1367" s="33"/>
      <c r="AE1367" s="79"/>
      <c r="AF1367" s="83" t="s">
        <v>2</v>
      </c>
      <c r="AG1367" s="86"/>
      <c r="AH1367" s="103"/>
      <c r="AI1367" s="83" t="s">
        <v>3</v>
      </c>
      <c r="AJ1367" s="84"/>
    </row>
    <row r="1368" spans="1:39" ht="22.7" customHeight="1" x14ac:dyDescent="0.15">
      <c r="B1368" s="34"/>
      <c r="C1368" s="195"/>
      <c r="H1368" s="75"/>
      <c r="I1368" s="94" t="s">
        <v>389</v>
      </c>
      <c r="J1368" s="94" t="s">
        <v>183</v>
      </c>
      <c r="K1368" s="94" t="s">
        <v>184</v>
      </c>
      <c r="L1368" s="94" t="s">
        <v>390</v>
      </c>
      <c r="M1368" s="99" t="s">
        <v>186</v>
      </c>
      <c r="N1368" s="94" t="s">
        <v>590</v>
      </c>
      <c r="O1368" s="102" t="s">
        <v>389</v>
      </c>
      <c r="P1368" s="94" t="s">
        <v>183</v>
      </c>
      <c r="Q1368" s="94" t="s">
        <v>184</v>
      </c>
      <c r="R1368" s="94" t="s">
        <v>390</v>
      </c>
      <c r="S1368" s="94" t="s">
        <v>186</v>
      </c>
      <c r="T1368" s="94" t="s">
        <v>590</v>
      </c>
      <c r="U1368" s="327"/>
      <c r="V1368" s="327"/>
      <c r="X1368" s="34"/>
      <c r="Y1368" s="195"/>
      <c r="AD1368" s="75"/>
      <c r="AE1368" s="94" t="s">
        <v>518</v>
      </c>
      <c r="AF1368" s="94" t="s">
        <v>184</v>
      </c>
      <c r="AG1368" s="99" t="s">
        <v>186</v>
      </c>
      <c r="AH1368" s="102" t="s">
        <v>518</v>
      </c>
      <c r="AI1368" s="94" t="s">
        <v>184</v>
      </c>
      <c r="AJ1368" s="94" t="s">
        <v>186</v>
      </c>
    </row>
    <row r="1369" spans="1:39" ht="12" customHeight="1" x14ac:dyDescent="0.15">
      <c r="B1369" s="35"/>
      <c r="C1369" s="88"/>
      <c r="D1369" s="36"/>
      <c r="E1369" s="36"/>
      <c r="F1369" s="36"/>
      <c r="G1369" s="36"/>
      <c r="H1369" s="76"/>
      <c r="I1369" s="37"/>
      <c r="J1369" s="37"/>
      <c r="K1369" s="37"/>
      <c r="L1369" s="37"/>
      <c r="M1369" s="66"/>
      <c r="N1369" s="37"/>
      <c r="O1369" s="104">
        <f>I$1364</f>
        <v>1614</v>
      </c>
      <c r="P1369" s="2">
        <f t="shared" ref="P1369" si="513">J$1364</f>
        <v>1019</v>
      </c>
      <c r="Q1369" s="2">
        <f t="shared" ref="Q1369" si="514">K$1364</f>
        <v>595</v>
      </c>
      <c r="R1369" s="2">
        <f t="shared" ref="R1369" si="515">L$1364</f>
        <v>631</v>
      </c>
      <c r="S1369" s="2">
        <f t="shared" ref="S1369" si="516">M$1364</f>
        <v>485</v>
      </c>
      <c r="T1369" s="2">
        <f t="shared" ref="T1369" si="517">N$1364</f>
        <v>1165</v>
      </c>
      <c r="U1369" s="89"/>
      <c r="V1369" s="89"/>
      <c r="X1369" s="35"/>
      <c r="Y1369" s="88"/>
      <c r="Z1369" s="36"/>
      <c r="AA1369" s="36"/>
      <c r="AB1369" s="36"/>
      <c r="AC1369" s="36"/>
      <c r="AD1369" s="76"/>
      <c r="AE1369" s="37"/>
      <c r="AF1369" s="37"/>
      <c r="AG1369" s="66"/>
      <c r="AH1369" s="104">
        <f>T1369</f>
        <v>1165</v>
      </c>
      <c r="AI1369" s="2">
        <f>Q1369</f>
        <v>595</v>
      </c>
      <c r="AJ1369" s="2">
        <f>S1369</f>
        <v>485</v>
      </c>
    </row>
    <row r="1370" spans="1:39" ht="21.95" customHeight="1" x14ac:dyDescent="0.15">
      <c r="B1370" s="34" t="s">
        <v>957</v>
      </c>
      <c r="C1370" s="195"/>
      <c r="H1370" s="7"/>
      <c r="I1370" s="18">
        <v>124</v>
      </c>
      <c r="J1370" s="18">
        <v>124</v>
      </c>
      <c r="K1370" s="18">
        <v>0</v>
      </c>
      <c r="L1370" s="18">
        <v>8</v>
      </c>
      <c r="M1370" s="67">
        <v>0</v>
      </c>
      <c r="N1370" s="18">
        <v>132</v>
      </c>
      <c r="O1370" s="106">
        <f>I1370/O$1369*100</f>
        <v>7.6827757125154896</v>
      </c>
      <c r="P1370" s="24">
        <f t="shared" ref="P1370:T1375" si="518">J1370/P$1369*100</f>
        <v>12.168792934249264</v>
      </c>
      <c r="Q1370" s="4">
        <f t="shared" si="518"/>
        <v>0</v>
      </c>
      <c r="R1370" s="4">
        <f t="shared" si="518"/>
        <v>1.2678288431061806</v>
      </c>
      <c r="S1370" s="4">
        <f t="shared" si="518"/>
        <v>0</v>
      </c>
      <c r="T1370" s="4">
        <f t="shared" si="518"/>
        <v>11.330472103004292</v>
      </c>
      <c r="U1370" s="80"/>
      <c r="V1370" s="80"/>
      <c r="W1370" s="162"/>
      <c r="X1370" s="34" t="s">
        <v>700</v>
      </c>
      <c r="Y1370" s="195"/>
      <c r="AD1370" s="7"/>
      <c r="AE1370" s="18">
        <f t="shared" ref="AE1370:AE1375" si="519">N1370</f>
        <v>132</v>
      </c>
      <c r="AF1370" s="18">
        <f t="shared" ref="AF1370:AF1375" si="520">K1370</f>
        <v>0</v>
      </c>
      <c r="AG1370" s="67">
        <f t="shared" ref="AG1370:AG1375" si="521">M1370</f>
        <v>0</v>
      </c>
      <c r="AH1370" s="106">
        <f>T1370</f>
        <v>11.330472103004292</v>
      </c>
      <c r="AI1370" s="4">
        <f>Q1370</f>
        <v>0</v>
      </c>
      <c r="AJ1370" s="4">
        <f>S1370</f>
        <v>0</v>
      </c>
      <c r="AM1370" s="162"/>
    </row>
    <row r="1371" spans="1:39" ht="21.95" customHeight="1" x14ac:dyDescent="0.15">
      <c r="B1371" s="34" t="s">
        <v>959</v>
      </c>
      <c r="C1371" s="195"/>
      <c r="H1371" s="7"/>
      <c r="I1371" s="18">
        <v>225</v>
      </c>
      <c r="J1371" s="18">
        <v>99</v>
      </c>
      <c r="K1371" s="18">
        <v>126</v>
      </c>
      <c r="L1371" s="18">
        <v>106</v>
      </c>
      <c r="M1371" s="67">
        <v>90</v>
      </c>
      <c r="N1371" s="18">
        <v>115</v>
      </c>
      <c r="O1371" s="106">
        <f t="shared" ref="O1371:O1375" si="522">I1371/O$1369*100</f>
        <v>13.940520446096654</v>
      </c>
      <c r="P1371" s="24">
        <f t="shared" si="518"/>
        <v>9.7154072620215892</v>
      </c>
      <c r="Q1371" s="4">
        <f t="shared" si="518"/>
        <v>21.176470588235293</v>
      </c>
      <c r="R1371" s="4">
        <f t="shared" si="518"/>
        <v>16.798732171156892</v>
      </c>
      <c r="S1371" s="4">
        <f t="shared" si="518"/>
        <v>18.556701030927837</v>
      </c>
      <c r="T1371" s="4">
        <f t="shared" si="518"/>
        <v>9.8712446351931327</v>
      </c>
      <c r="U1371" s="80"/>
      <c r="V1371" s="80"/>
      <c r="W1371" s="162"/>
      <c r="X1371" s="34" t="s">
        <v>701</v>
      </c>
      <c r="Y1371" s="195"/>
      <c r="AD1371" s="7"/>
      <c r="AE1371" s="18">
        <f t="shared" si="519"/>
        <v>115</v>
      </c>
      <c r="AF1371" s="18">
        <f t="shared" si="520"/>
        <v>126</v>
      </c>
      <c r="AG1371" s="67">
        <f t="shared" si="521"/>
        <v>90</v>
      </c>
      <c r="AH1371" s="106">
        <f t="shared" ref="AH1371:AH1375" si="523">T1371</f>
        <v>9.8712446351931327</v>
      </c>
      <c r="AI1371" s="4">
        <f t="shared" ref="AI1371:AI1375" si="524">Q1371</f>
        <v>21.176470588235293</v>
      </c>
      <c r="AJ1371" s="4">
        <f t="shared" ref="AJ1371:AJ1375" si="525">S1371</f>
        <v>18.556701030927837</v>
      </c>
      <c r="AM1371" s="162"/>
    </row>
    <row r="1372" spans="1:39" ht="21.95" customHeight="1" x14ac:dyDescent="0.15">
      <c r="B1372" s="34" t="s">
        <v>960</v>
      </c>
      <c r="C1372" s="195"/>
      <c r="H1372" s="7"/>
      <c r="I1372" s="18">
        <v>107</v>
      </c>
      <c r="J1372" s="18">
        <v>33</v>
      </c>
      <c r="K1372" s="18">
        <v>74</v>
      </c>
      <c r="L1372" s="18">
        <v>68</v>
      </c>
      <c r="M1372" s="67">
        <v>62</v>
      </c>
      <c r="N1372" s="18">
        <v>39</v>
      </c>
      <c r="O1372" s="106">
        <f t="shared" si="522"/>
        <v>6.629491945477076</v>
      </c>
      <c r="P1372" s="24">
        <f t="shared" si="518"/>
        <v>3.2384690873405302</v>
      </c>
      <c r="Q1372" s="4">
        <f t="shared" si="518"/>
        <v>12.436974789915967</v>
      </c>
      <c r="R1372" s="4">
        <f t="shared" si="518"/>
        <v>10.776545166402537</v>
      </c>
      <c r="S1372" s="4">
        <f t="shared" si="518"/>
        <v>12.783505154639174</v>
      </c>
      <c r="T1372" s="4">
        <f t="shared" si="518"/>
        <v>3.3476394849785409</v>
      </c>
      <c r="U1372" s="80"/>
      <c r="V1372" s="80"/>
      <c r="W1372" s="162"/>
      <c r="X1372" s="34" t="s">
        <v>702</v>
      </c>
      <c r="Y1372" s="195"/>
      <c r="AD1372" s="7"/>
      <c r="AE1372" s="18">
        <f t="shared" si="519"/>
        <v>39</v>
      </c>
      <c r="AF1372" s="18">
        <f t="shared" si="520"/>
        <v>74</v>
      </c>
      <c r="AG1372" s="67">
        <f t="shared" si="521"/>
        <v>62</v>
      </c>
      <c r="AH1372" s="106">
        <f t="shared" si="523"/>
        <v>3.3476394849785409</v>
      </c>
      <c r="AI1372" s="4">
        <f t="shared" si="524"/>
        <v>12.436974789915967</v>
      </c>
      <c r="AJ1372" s="4">
        <f t="shared" si="525"/>
        <v>12.783505154639174</v>
      </c>
      <c r="AM1372" s="162"/>
    </row>
    <row r="1373" spans="1:39" ht="21.95" customHeight="1" x14ac:dyDescent="0.15">
      <c r="B1373" s="34" t="s">
        <v>961</v>
      </c>
      <c r="C1373" s="195"/>
      <c r="H1373" s="7"/>
      <c r="I1373" s="18">
        <v>720</v>
      </c>
      <c r="J1373" s="18">
        <v>514</v>
      </c>
      <c r="K1373" s="18">
        <v>206</v>
      </c>
      <c r="L1373" s="18">
        <v>237</v>
      </c>
      <c r="M1373" s="67">
        <v>154</v>
      </c>
      <c r="N1373" s="18">
        <v>597</v>
      </c>
      <c r="O1373" s="106">
        <f t="shared" si="522"/>
        <v>44.609665427509292</v>
      </c>
      <c r="P1373" s="24">
        <f t="shared" si="518"/>
        <v>50.441609421000976</v>
      </c>
      <c r="Q1373" s="4">
        <f t="shared" si="518"/>
        <v>34.621848739495796</v>
      </c>
      <c r="R1373" s="4">
        <f t="shared" si="518"/>
        <v>37.559429477020601</v>
      </c>
      <c r="S1373" s="4">
        <f t="shared" si="518"/>
        <v>31.752577319587626</v>
      </c>
      <c r="T1373" s="4">
        <f t="shared" si="518"/>
        <v>51.24463519313305</v>
      </c>
      <c r="U1373" s="80"/>
      <c r="V1373" s="80"/>
      <c r="W1373" s="162"/>
      <c r="X1373" s="34" t="s">
        <v>703</v>
      </c>
      <c r="Y1373" s="195"/>
      <c r="AD1373" s="7"/>
      <c r="AE1373" s="18">
        <f t="shared" si="519"/>
        <v>597</v>
      </c>
      <c r="AF1373" s="18">
        <f t="shared" si="520"/>
        <v>206</v>
      </c>
      <c r="AG1373" s="67">
        <f t="shared" si="521"/>
        <v>154</v>
      </c>
      <c r="AH1373" s="106">
        <f t="shared" si="523"/>
        <v>51.24463519313305</v>
      </c>
      <c r="AI1373" s="4">
        <f t="shared" si="524"/>
        <v>34.621848739495796</v>
      </c>
      <c r="AJ1373" s="4">
        <f t="shared" si="525"/>
        <v>31.752577319587626</v>
      </c>
      <c r="AM1373" s="162"/>
    </row>
    <row r="1374" spans="1:39" ht="21.95" customHeight="1" x14ac:dyDescent="0.15">
      <c r="B1374" s="474" t="s">
        <v>962</v>
      </c>
      <c r="C1374" s="475"/>
      <c r="D1374" s="475"/>
      <c r="E1374" s="475"/>
      <c r="F1374" s="475"/>
      <c r="G1374" s="475"/>
      <c r="H1374" s="476"/>
      <c r="I1374" s="18">
        <v>326</v>
      </c>
      <c r="J1374" s="18">
        <v>225</v>
      </c>
      <c r="K1374" s="18">
        <v>101</v>
      </c>
      <c r="L1374" s="18">
        <v>80</v>
      </c>
      <c r="M1374" s="67">
        <v>51</v>
      </c>
      <c r="N1374" s="18">
        <v>254</v>
      </c>
      <c r="O1374" s="106">
        <f t="shared" si="522"/>
        <v>20.198265179677819</v>
      </c>
      <c r="P1374" s="24">
        <f t="shared" si="518"/>
        <v>22.080471050049066</v>
      </c>
      <c r="Q1374" s="4">
        <f t="shared" si="518"/>
        <v>16.974789915966387</v>
      </c>
      <c r="R1374" s="4">
        <f t="shared" si="518"/>
        <v>12.678288431061807</v>
      </c>
      <c r="S1374" s="4">
        <f t="shared" si="518"/>
        <v>10.515463917525773</v>
      </c>
      <c r="T1374" s="4">
        <f t="shared" si="518"/>
        <v>21.802575107296139</v>
      </c>
      <c r="U1374" s="80"/>
      <c r="V1374" s="80"/>
      <c r="W1374" s="162"/>
      <c r="X1374" s="61" t="s">
        <v>706</v>
      </c>
      <c r="Y1374" s="195"/>
      <c r="AD1374" s="7"/>
      <c r="AE1374" s="18">
        <f t="shared" si="519"/>
        <v>254</v>
      </c>
      <c r="AF1374" s="18">
        <f t="shared" si="520"/>
        <v>101</v>
      </c>
      <c r="AG1374" s="67">
        <f t="shared" si="521"/>
        <v>51</v>
      </c>
      <c r="AH1374" s="106">
        <f t="shared" si="523"/>
        <v>21.802575107296139</v>
      </c>
      <c r="AI1374" s="4">
        <f t="shared" si="524"/>
        <v>16.974789915966387</v>
      </c>
      <c r="AJ1374" s="4">
        <f t="shared" si="525"/>
        <v>10.515463917525773</v>
      </c>
      <c r="AM1374" s="162"/>
    </row>
    <row r="1375" spans="1:39" ht="21.95" customHeight="1" x14ac:dyDescent="0.15">
      <c r="B1375" s="34" t="s">
        <v>0</v>
      </c>
      <c r="C1375" s="195"/>
      <c r="D1375" s="36"/>
      <c r="E1375" s="36"/>
      <c r="F1375" s="36"/>
      <c r="G1375" s="36"/>
      <c r="H1375" s="36"/>
      <c r="I1375" s="19">
        <v>112</v>
      </c>
      <c r="J1375" s="19">
        <v>24</v>
      </c>
      <c r="K1375" s="19">
        <v>88</v>
      </c>
      <c r="L1375" s="19">
        <v>132</v>
      </c>
      <c r="M1375" s="72">
        <v>128</v>
      </c>
      <c r="N1375" s="19">
        <v>28</v>
      </c>
      <c r="O1375" s="110">
        <f t="shared" si="522"/>
        <v>6.9392812887236683</v>
      </c>
      <c r="P1375" s="26">
        <f t="shared" si="518"/>
        <v>2.3552502453385671</v>
      </c>
      <c r="Q1375" s="5">
        <f t="shared" si="518"/>
        <v>14.789915966386555</v>
      </c>
      <c r="R1375" s="5">
        <f t="shared" si="518"/>
        <v>20.91917591125198</v>
      </c>
      <c r="S1375" s="5">
        <f t="shared" si="518"/>
        <v>26.39175257731959</v>
      </c>
      <c r="T1375" s="5">
        <f t="shared" si="518"/>
        <v>2.4034334763948499</v>
      </c>
      <c r="U1375" s="80"/>
      <c r="V1375" s="80"/>
      <c r="W1375" s="162"/>
      <c r="X1375" s="34" t="s">
        <v>0</v>
      </c>
      <c r="Y1375" s="195"/>
      <c r="Z1375" s="36"/>
      <c r="AA1375" s="36"/>
      <c r="AB1375" s="36"/>
      <c r="AC1375" s="36"/>
      <c r="AD1375" s="36"/>
      <c r="AE1375" s="19">
        <f t="shared" si="519"/>
        <v>28</v>
      </c>
      <c r="AF1375" s="19">
        <f t="shared" si="520"/>
        <v>88</v>
      </c>
      <c r="AG1375" s="72">
        <f t="shared" si="521"/>
        <v>128</v>
      </c>
      <c r="AH1375" s="110">
        <f t="shared" si="523"/>
        <v>2.4034334763948499</v>
      </c>
      <c r="AI1375" s="5">
        <f t="shared" si="524"/>
        <v>14.789915966386555</v>
      </c>
      <c r="AJ1375" s="5">
        <f t="shared" si="525"/>
        <v>26.39175257731959</v>
      </c>
      <c r="AM1375" s="162"/>
    </row>
    <row r="1376" spans="1:39" ht="15" customHeight="1" x14ac:dyDescent="0.15">
      <c r="B1376" s="38" t="s">
        <v>1</v>
      </c>
      <c r="C1376" s="78"/>
      <c r="D1376" s="28"/>
      <c r="E1376" s="28"/>
      <c r="F1376" s="28"/>
      <c r="G1376" s="28"/>
      <c r="H1376" s="29"/>
      <c r="I1376" s="39">
        <f t="shared" ref="I1376:N1376" si="526">SUM(I1370:I1375)</f>
        <v>1614</v>
      </c>
      <c r="J1376" s="39">
        <f t="shared" si="526"/>
        <v>1019</v>
      </c>
      <c r="K1376" s="39">
        <f t="shared" si="526"/>
        <v>595</v>
      </c>
      <c r="L1376" s="39">
        <f t="shared" si="526"/>
        <v>631</v>
      </c>
      <c r="M1376" s="68">
        <f t="shared" si="526"/>
        <v>485</v>
      </c>
      <c r="N1376" s="39">
        <f t="shared" si="526"/>
        <v>1165</v>
      </c>
      <c r="O1376" s="107">
        <f t="shared" ref="O1376:T1376" si="527">IF(SUM(O1370:O1375)&gt;100,"－",SUM(O1370:O1375))</f>
        <v>99.999999999999986</v>
      </c>
      <c r="P1376" s="25">
        <f t="shared" si="527"/>
        <v>100</v>
      </c>
      <c r="Q1376" s="6">
        <f t="shared" si="527"/>
        <v>100</v>
      </c>
      <c r="R1376" s="6">
        <f t="shared" si="527"/>
        <v>99.999999999999986</v>
      </c>
      <c r="S1376" s="6">
        <f t="shared" si="527"/>
        <v>100.00000000000001</v>
      </c>
      <c r="T1376" s="6">
        <f t="shared" si="527"/>
        <v>100</v>
      </c>
      <c r="U1376" s="23"/>
      <c r="V1376" s="23"/>
      <c r="X1376" s="38" t="s">
        <v>1</v>
      </c>
      <c r="Y1376" s="78"/>
      <c r="Z1376" s="28"/>
      <c r="AA1376" s="28"/>
      <c r="AB1376" s="28"/>
      <c r="AC1376" s="28"/>
      <c r="AD1376" s="29"/>
      <c r="AE1376" s="39">
        <f>SUM(AE1370:AE1375)</f>
        <v>1165</v>
      </c>
      <c r="AF1376" s="39">
        <f>SUM(AF1370:AF1375)</f>
        <v>595</v>
      </c>
      <c r="AG1376" s="68">
        <f>SUM(AG1370:AG1375)</f>
        <v>485</v>
      </c>
      <c r="AH1376" s="107">
        <f>IF(SUM(AH1370:AH1375)&gt;100,"－",SUM(AH1370:AH1375))</f>
        <v>100</v>
      </c>
      <c r="AI1376" s="6">
        <f>IF(SUM(AI1370:AI1375)&gt;100,"－",SUM(AI1370:AI1375))</f>
        <v>100</v>
      </c>
      <c r="AJ1376" s="6">
        <f>IF(SUM(AJ1370:AJ1375)&gt;100,"－",SUM(AJ1370:AJ1375))</f>
        <v>100.00000000000001</v>
      </c>
    </row>
    <row r="1377" spans="1:39" ht="15" customHeight="1" x14ac:dyDescent="0.15">
      <c r="B1377" s="22"/>
      <c r="C1377" s="22"/>
      <c r="H1377" s="7"/>
      <c r="I1377" s="7"/>
      <c r="Y1377" s="1"/>
      <c r="Z1377" s="1"/>
      <c r="AA1377" s="1"/>
      <c r="AB1377" s="1"/>
      <c r="AC1377" s="1"/>
      <c r="AE1377" s="7"/>
      <c r="AF1377" s="7"/>
      <c r="AG1377" s="7"/>
      <c r="AH1377" s="7"/>
      <c r="AI1377" s="7"/>
      <c r="AJ1377" s="7"/>
    </row>
    <row r="1378" spans="1:39" ht="15" customHeight="1" x14ac:dyDescent="0.15">
      <c r="A1378" s="73" t="s">
        <v>699</v>
      </c>
      <c r="B1378" s="62"/>
      <c r="C1378" s="62"/>
      <c r="D1378" s="45"/>
      <c r="E1378" s="45"/>
      <c r="F1378" s="45"/>
      <c r="G1378" s="45"/>
      <c r="H1378" s="91"/>
      <c r="I1378" s="46"/>
      <c r="J1378" s="315"/>
      <c r="K1378" s="315"/>
      <c r="L1378" s="315"/>
      <c r="Y1378" s="1"/>
      <c r="Z1378" s="1"/>
      <c r="AA1378" s="1"/>
      <c r="AB1378" s="1"/>
      <c r="AC1378" s="1"/>
      <c r="AE1378" s="7"/>
      <c r="AF1378" s="7"/>
      <c r="AG1378" s="7"/>
      <c r="AH1378" s="7"/>
      <c r="AI1378" s="7"/>
      <c r="AJ1378" s="7"/>
    </row>
    <row r="1379" spans="1:39" ht="15" customHeight="1" x14ac:dyDescent="0.15">
      <c r="A1379" s="1" t="s">
        <v>974</v>
      </c>
      <c r="B1379" s="22"/>
      <c r="C1379" s="22"/>
      <c r="H1379" s="7"/>
      <c r="I1379" s="7"/>
      <c r="Y1379" s="1"/>
      <c r="Z1379" s="1"/>
      <c r="AA1379" s="1"/>
      <c r="AB1379" s="1"/>
      <c r="AC1379" s="1"/>
      <c r="AE1379" s="7"/>
      <c r="AF1379" s="7"/>
      <c r="AG1379" s="7"/>
      <c r="AH1379" s="7"/>
      <c r="AI1379" s="7"/>
      <c r="AJ1379" s="7"/>
    </row>
    <row r="1380" spans="1:39" ht="13.7" customHeight="1" x14ac:dyDescent="0.15">
      <c r="B1380" s="64"/>
      <c r="C1380" s="33"/>
      <c r="D1380" s="33"/>
      <c r="E1380" s="33"/>
      <c r="F1380" s="33"/>
      <c r="G1380" s="33"/>
      <c r="H1380" s="33"/>
      <c r="I1380" s="328"/>
      <c r="J1380" s="329"/>
      <c r="K1380" s="86" t="s">
        <v>2</v>
      </c>
      <c r="L1380" s="86"/>
      <c r="M1380" s="329"/>
      <c r="N1380" s="329"/>
      <c r="O1380" s="330"/>
      <c r="P1380" s="329"/>
      <c r="Q1380" s="86" t="s">
        <v>3</v>
      </c>
      <c r="R1380" s="86"/>
      <c r="S1380" s="329"/>
      <c r="T1380" s="331"/>
      <c r="U1380" s="342"/>
      <c r="V1380" s="342"/>
      <c r="X1380" s="64"/>
      <c r="Y1380" s="33"/>
      <c r="Z1380" s="33"/>
      <c r="AA1380" s="33"/>
      <c r="AB1380" s="33"/>
      <c r="AC1380" s="33"/>
      <c r="AD1380" s="33"/>
      <c r="AE1380" s="79"/>
      <c r="AF1380" s="83" t="s">
        <v>2</v>
      </c>
      <c r="AG1380" s="86"/>
      <c r="AH1380" s="103"/>
      <c r="AI1380" s="83" t="s">
        <v>3</v>
      </c>
      <c r="AJ1380" s="84"/>
    </row>
    <row r="1381" spans="1:39" ht="22.7" customHeight="1" x14ac:dyDescent="0.15">
      <c r="B1381" s="34"/>
      <c r="C1381" s="195"/>
      <c r="H1381" s="75"/>
      <c r="I1381" s="94" t="s">
        <v>389</v>
      </c>
      <c r="J1381" s="94" t="s">
        <v>183</v>
      </c>
      <c r="K1381" s="94" t="s">
        <v>184</v>
      </c>
      <c r="L1381" s="94" t="s">
        <v>390</v>
      </c>
      <c r="M1381" s="99" t="s">
        <v>186</v>
      </c>
      <c r="N1381" s="94" t="s">
        <v>590</v>
      </c>
      <c r="O1381" s="102" t="s">
        <v>389</v>
      </c>
      <c r="P1381" s="94" t="s">
        <v>183</v>
      </c>
      <c r="Q1381" s="94" t="s">
        <v>184</v>
      </c>
      <c r="R1381" s="94" t="s">
        <v>390</v>
      </c>
      <c r="S1381" s="94" t="s">
        <v>186</v>
      </c>
      <c r="T1381" s="94" t="s">
        <v>590</v>
      </c>
      <c r="U1381" s="327"/>
      <c r="V1381" s="327"/>
      <c r="X1381" s="34"/>
      <c r="Y1381" s="195"/>
      <c r="AD1381" s="75"/>
      <c r="AE1381" s="94" t="s">
        <v>518</v>
      </c>
      <c r="AF1381" s="94" t="s">
        <v>184</v>
      </c>
      <c r="AG1381" s="99" t="s">
        <v>186</v>
      </c>
      <c r="AH1381" s="102" t="s">
        <v>518</v>
      </c>
      <c r="AI1381" s="94" t="s">
        <v>184</v>
      </c>
      <c r="AJ1381" s="94" t="s">
        <v>186</v>
      </c>
    </row>
    <row r="1382" spans="1:39" ht="12" customHeight="1" x14ac:dyDescent="0.15">
      <c r="B1382" s="35"/>
      <c r="C1382" s="88"/>
      <c r="D1382" s="36"/>
      <c r="E1382" s="36"/>
      <c r="F1382" s="36"/>
      <c r="G1382" s="36"/>
      <c r="H1382" s="76"/>
      <c r="I1382" s="37"/>
      <c r="J1382" s="37"/>
      <c r="K1382" s="37"/>
      <c r="L1382" s="37"/>
      <c r="M1382" s="66"/>
      <c r="N1382" s="37"/>
      <c r="O1382" s="104">
        <f>I$1364</f>
        <v>1614</v>
      </c>
      <c r="P1382" s="2">
        <f t="shared" ref="P1382" si="528">J$1364</f>
        <v>1019</v>
      </c>
      <c r="Q1382" s="2">
        <f t="shared" ref="Q1382" si="529">K$1364</f>
        <v>595</v>
      </c>
      <c r="R1382" s="2">
        <f t="shared" ref="R1382" si="530">L$1364</f>
        <v>631</v>
      </c>
      <c r="S1382" s="2">
        <f t="shared" ref="S1382" si="531">M$1364</f>
        <v>485</v>
      </c>
      <c r="T1382" s="2">
        <f t="shared" ref="T1382" si="532">N$1364</f>
        <v>1165</v>
      </c>
      <c r="U1382" s="89"/>
      <c r="V1382" s="89"/>
      <c r="X1382" s="35"/>
      <c r="Y1382" s="88"/>
      <c r="Z1382" s="36"/>
      <c r="AA1382" s="36"/>
      <c r="AB1382" s="36"/>
      <c r="AC1382" s="36"/>
      <c r="AD1382" s="76"/>
      <c r="AE1382" s="37"/>
      <c r="AF1382" s="37"/>
      <c r="AG1382" s="66"/>
      <c r="AH1382" s="104">
        <f>T1382</f>
        <v>1165</v>
      </c>
      <c r="AI1382" s="2">
        <f>Q1382</f>
        <v>595</v>
      </c>
      <c r="AJ1382" s="2">
        <f>S1382</f>
        <v>485</v>
      </c>
    </row>
    <row r="1383" spans="1:39" ht="15" customHeight="1" x14ac:dyDescent="0.15">
      <c r="B1383" s="34" t="s">
        <v>700</v>
      </c>
      <c r="C1383" s="195"/>
      <c r="H1383" s="7"/>
      <c r="I1383" s="18">
        <v>386</v>
      </c>
      <c r="J1383" s="18">
        <v>277</v>
      </c>
      <c r="K1383" s="18">
        <v>109</v>
      </c>
      <c r="L1383" s="18">
        <v>136</v>
      </c>
      <c r="M1383" s="67">
        <v>91</v>
      </c>
      <c r="N1383" s="18">
        <v>322</v>
      </c>
      <c r="O1383" s="106">
        <f t="shared" ref="O1383:O1391" si="533">I1383/O$1382*100</f>
        <v>23.915737298636927</v>
      </c>
      <c r="P1383" s="24">
        <f t="shared" ref="P1383:P1391" si="534">J1383/P$1382*100</f>
        <v>27.18351324828263</v>
      </c>
      <c r="Q1383" s="4">
        <f t="shared" ref="Q1383:Q1391" si="535">K1383/Q$1382*100</f>
        <v>18.319327731092436</v>
      </c>
      <c r="R1383" s="4">
        <f t="shared" ref="R1383:R1391" si="536">L1383/R$1382*100</f>
        <v>21.553090332805073</v>
      </c>
      <c r="S1383" s="4">
        <f t="shared" ref="S1383:S1391" si="537">M1383/S$1382*100</f>
        <v>18.762886597938145</v>
      </c>
      <c r="T1383" s="4">
        <f t="shared" ref="T1383:T1391" si="538">N1383/T$1382*100</f>
        <v>27.639484978540775</v>
      </c>
      <c r="U1383" s="80"/>
      <c r="V1383" s="80"/>
      <c r="W1383" s="162"/>
      <c r="X1383" s="34" t="s">
        <v>700</v>
      </c>
      <c r="Y1383" s="195"/>
      <c r="AD1383" s="7"/>
      <c r="AE1383" s="18">
        <f t="shared" ref="AE1383:AE1391" si="539">N1383</f>
        <v>322</v>
      </c>
      <c r="AF1383" s="18">
        <f t="shared" ref="AF1383:AF1391" si="540">K1383</f>
        <v>109</v>
      </c>
      <c r="AG1383" s="67">
        <f t="shared" ref="AG1383:AG1391" si="541">M1383</f>
        <v>91</v>
      </c>
      <c r="AH1383" s="106">
        <f>T1383</f>
        <v>27.639484978540775</v>
      </c>
      <c r="AI1383" s="4">
        <f>Q1383</f>
        <v>18.319327731092436</v>
      </c>
      <c r="AJ1383" s="4">
        <f>S1383</f>
        <v>18.762886597938145</v>
      </c>
      <c r="AM1383" s="162"/>
    </row>
    <row r="1384" spans="1:39" ht="15" customHeight="1" x14ac:dyDescent="0.15">
      <c r="B1384" s="34" t="s">
        <v>701</v>
      </c>
      <c r="C1384" s="195"/>
      <c r="H1384" s="7"/>
      <c r="I1384" s="18">
        <v>184</v>
      </c>
      <c r="J1384" s="18">
        <v>81</v>
      </c>
      <c r="K1384" s="18">
        <v>103</v>
      </c>
      <c r="L1384" s="18">
        <v>103</v>
      </c>
      <c r="M1384" s="67">
        <v>84</v>
      </c>
      <c r="N1384" s="18">
        <v>100</v>
      </c>
      <c r="O1384" s="106">
        <f t="shared" si="533"/>
        <v>11.400247831474598</v>
      </c>
      <c r="P1384" s="24">
        <f t="shared" si="534"/>
        <v>7.9489695780176648</v>
      </c>
      <c r="Q1384" s="4">
        <f t="shared" si="535"/>
        <v>17.310924369747898</v>
      </c>
      <c r="R1384" s="4">
        <f t="shared" si="536"/>
        <v>16.323296354992074</v>
      </c>
      <c r="S1384" s="4">
        <f t="shared" si="537"/>
        <v>17.319587628865978</v>
      </c>
      <c r="T1384" s="4">
        <f t="shared" si="538"/>
        <v>8.5836909871244629</v>
      </c>
      <c r="U1384" s="80"/>
      <c r="V1384" s="80"/>
      <c r="W1384" s="162"/>
      <c r="X1384" s="34" t="s">
        <v>701</v>
      </c>
      <c r="Y1384" s="195"/>
      <c r="AD1384" s="7"/>
      <c r="AE1384" s="18">
        <f t="shared" si="539"/>
        <v>100</v>
      </c>
      <c r="AF1384" s="18">
        <f t="shared" si="540"/>
        <v>103</v>
      </c>
      <c r="AG1384" s="67">
        <f t="shared" si="541"/>
        <v>84</v>
      </c>
      <c r="AH1384" s="106">
        <f t="shared" ref="AH1384:AH1391" si="542">T1384</f>
        <v>8.5836909871244629</v>
      </c>
      <c r="AI1384" s="4">
        <f t="shared" ref="AI1384:AI1391" si="543">Q1384</f>
        <v>17.310924369747898</v>
      </c>
      <c r="AJ1384" s="4">
        <f t="shared" ref="AJ1384:AJ1391" si="544">S1384</f>
        <v>17.319587628865978</v>
      </c>
      <c r="AM1384" s="162"/>
    </row>
    <row r="1385" spans="1:39" ht="15" customHeight="1" x14ac:dyDescent="0.15">
      <c r="B1385" s="34" t="s">
        <v>702</v>
      </c>
      <c r="C1385" s="195"/>
      <c r="H1385" s="7"/>
      <c r="I1385" s="18">
        <v>29</v>
      </c>
      <c r="J1385" s="18">
        <v>16</v>
      </c>
      <c r="K1385" s="18">
        <v>13</v>
      </c>
      <c r="L1385" s="18">
        <v>21</v>
      </c>
      <c r="M1385" s="67">
        <v>14</v>
      </c>
      <c r="N1385" s="18">
        <v>23</v>
      </c>
      <c r="O1385" s="106">
        <f t="shared" si="533"/>
        <v>1.7967781908302356</v>
      </c>
      <c r="P1385" s="24">
        <f t="shared" si="534"/>
        <v>1.5701668302257115</v>
      </c>
      <c r="Q1385" s="4">
        <f t="shared" si="535"/>
        <v>2.1848739495798317</v>
      </c>
      <c r="R1385" s="4">
        <f t="shared" si="536"/>
        <v>3.3280507131537238</v>
      </c>
      <c r="S1385" s="4">
        <f t="shared" si="537"/>
        <v>2.8865979381443299</v>
      </c>
      <c r="T1385" s="4">
        <f t="shared" si="538"/>
        <v>1.9742489270386268</v>
      </c>
      <c r="U1385" s="80"/>
      <c r="V1385" s="80"/>
      <c r="W1385" s="162"/>
      <c r="X1385" s="34" t="s">
        <v>702</v>
      </c>
      <c r="Y1385" s="195"/>
      <c r="AD1385" s="7"/>
      <c r="AE1385" s="18">
        <f t="shared" si="539"/>
        <v>23</v>
      </c>
      <c r="AF1385" s="18">
        <f t="shared" si="540"/>
        <v>13</v>
      </c>
      <c r="AG1385" s="67">
        <f t="shared" si="541"/>
        <v>14</v>
      </c>
      <c r="AH1385" s="106">
        <f t="shared" si="542"/>
        <v>1.9742489270386268</v>
      </c>
      <c r="AI1385" s="4">
        <f t="shared" si="543"/>
        <v>2.1848739495798317</v>
      </c>
      <c r="AJ1385" s="4">
        <f t="shared" si="544"/>
        <v>2.8865979381443299</v>
      </c>
      <c r="AM1385" s="162"/>
    </row>
    <row r="1386" spans="1:39" ht="15" customHeight="1" x14ac:dyDescent="0.15">
      <c r="B1386" s="34" t="s">
        <v>703</v>
      </c>
      <c r="C1386" s="195"/>
      <c r="H1386" s="7"/>
      <c r="I1386" s="18">
        <v>1313</v>
      </c>
      <c r="J1386" s="18">
        <v>902</v>
      </c>
      <c r="K1386" s="18">
        <v>411</v>
      </c>
      <c r="L1386" s="18">
        <v>401</v>
      </c>
      <c r="M1386" s="67">
        <v>269</v>
      </c>
      <c r="N1386" s="18">
        <v>1034</v>
      </c>
      <c r="O1386" s="106">
        <f t="shared" si="533"/>
        <v>81.350681536555143</v>
      </c>
      <c r="P1386" s="24">
        <f t="shared" si="534"/>
        <v>88.518155053974496</v>
      </c>
      <c r="Q1386" s="4">
        <f t="shared" si="535"/>
        <v>69.075630252100837</v>
      </c>
      <c r="R1386" s="4">
        <f t="shared" si="536"/>
        <v>63.549920760697312</v>
      </c>
      <c r="S1386" s="4">
        <f t="shared" si="537"/>
        <v>55.463917525773198</v>
      </c>
      <c r="T1386" s="4">
        <f t="shared" si="538"/>
        <v>88.75536480686695</v>
      </c>
      <c r="U1386" s="80"/>
      <c r="V1386" s="80"/>
      <c r="W1386" s="162"/>
      <c r="X1386" s="34" t="s">
        <v>703</v>
      </c>
      <c r="Y1386" s="195"/>
      <c r="AD1386" s="7"/>
      <c r="AE1386" s="18">
        <f t="shared" si="539"/>
        <v>1034</v>
      </c>
      <c r="AF1386" s="18">
        <f t="shared" si="540"/>
        <v>411</v>
      </c>
      <c r="AG1386" s="67">
        <f t="shared" si="541"/>
        <v>269</v>
      </c>
      <c r="AH1386" s="106">
        <f t="shared" si="542"/>
        <v>88.75536480686695</v>
      </c>
      <c r="AI1386" s="4">
        <f t="shared" si="543"/>
        <v>69.075630252100837</v>
      </c>
      <c r="AJ1386" s="4">
        <f t="shared" si="544"/>
        <v>55.463917525773198</v>
      </c>
      <c r="AM1386" s="162"/>
    </row>
    <row r="1387" spans="1:39" ht="15" customHeight="1" x14ac:dyDescent="0.15">
      <c r="B1387" s="61" t="s">
        <v>704</v>
      </c>
      <c r="C1387" s="195"/>
      <c r="H1387" s="7"/>
      <c r="I1387" s="18">
        <v>490</v>
      </c>
      <c r="J1387" s="18">
        <v>327</v>
      </c>
      <c r="K1387" s="18">
        <v>163</v>
      </c>
      <c r="L1387" s="18">
        <v>142</v>
      </c>
      <c r="M1387" s="67">
        <v>95</v>
      </c>
      <c r="N1387" s="18">
        <v>374</v>
      </c>
      <c r="O1387" s="106">
        <f t="shared" si="533"/>
        <v>30.359355638166047</v>
      </c>
      <c r="P1387" s="24">
        <f t="shared" si="534"/>
        <v>32.09028459273798</v>
      </c>
      <c r="Q1387" s="4">
        <f t="shared" si="535"/>
        <v>27.394957983193279</v>
      </c>
      <c r="R1387" s="4">
        <f t="shared" si="536"/>
        <v>22.503961965134707</v>
      </c>
      <c r="S1387" s="4">
        <f t="shared" si="537"/>
        <v>19.587628865979383</v>
      </c>
      <c r="T1387" s="4">
        <f t="shared" si="538"/>
        <v>32.103004291845494</v>
      </c>
      <c r="U1387" s="80"/>
      <c r="V1387" s="80"/>
      <c r="W1387" s="162"/>
      <c r="X1387" s="61" t="s">
        <v>704</v>
      </c>
      <c r="Y1387" s="195"/>
      <c r="AD1387" s="7"/>
      <c r="AE1387" s="18">
        <f t="shared" si="539"/>
        <v>374</v>
      </c>
      <c r="AF1387" s="18">
        <f t="shared" si="540"/>
        <v>163</v>
      </c>
      <c r="AG1387" s="67">
        <f t="shared" si="541"/>
        <v>95</v>
      </c>
      <c r="AH1387" s="106">
        <f t="shared" si="542"/>
        <v>32.103004291845494</v>
      </c>
      <c r="AI1387" s="4">
        <f t="shared" si="543"/>
        <v>27.394957983193279</v>
      </c>
      <c r="AJ1387" s="4">
        <f t="shared" si="544"/>
        <v>19.587628865979383</v>
      </c>
      <c r="AM1387" s="162"/>
    </row>
    <row r="1388" spans="1:39" ht="15" customHeight="1" x14ac:dyDescent="0.15">
      <c r="B1388" s="61" t="s">
        <v>713</v>
      </c>
      <c r="C1388" s="195"/>
      <c r="H1388" s="7"/>
      <c r="I1388" s="18">
        <v>30</v>
      </c>
      <c r="J1388" s="18">
        <v>23</v>
      </c>
      <c r="K1388" s="18">
        <v>7</v>
      </c>
      <c r="L1388" s="18">
        <v>10</v>
      </c>
      <c r="M1388" s="67">
        <v>9</v>
      </c>
      <c r="N1388" s="18">
        <v>24</v>
      </c>
      <c r="O1388" s="106">
        <f t="shared" si="533"/>
        <v>1.8587360594795539</v>
      </c>
      <c r="P1388" s="24">
        <f t="shared" si="534"/>
        <v>2.2571148184494603</v>
      </c>
      <c r="Q1388" s="4">
        <f t="shared" si="535"/>
        <v>1.1764705882352942</v>
      </c>
      <c r="R1388" s="4">
        <f t="shared" si="536"/>
        <v>1.5847860538827259</v>
      </c>
      <c r="S1388" s="4">
        <f t="shared" si="537"/>
        <v>1.8556701030927836</v>
      </c>
      <c r="T1388" s="4">
        <f t="shared" si="538"/>
        <v>2.0600858369098711</v>
      </c>
      <c r="U1388" s="80"/>
      <c r="V1388" s="80"/>
      <c r="W1388" s="162"/>
      <c r="X1388" s="61" t="s">
        <v>705</v>
      </c>
      <c r="Y1388" s="195"/>
      <c r="AD1388" s="7"/>
      <c r="AE1388" s="18">
        <f t="shared" si="539"/>
        <v>24</v>
      </c>
      <c r="AF1388" s="18">
        <f t="shared" si="540"/>
        <v>7</v>
      </c>
      <c r="AG1388" s="67">
        <f t="shared" si="541"/>
        <v>9</v>
      </c>
      <c r="AH1388" s="106">
        <f t="shared" si="542"/>
        <v>2.0600858369098711</v>
      </c>
      <c r="AI1388" s="4">
        <f t="shared" si="543"/>
        <v>1.1764705882352942</v>
      </c>
      <c r="AJ1388" s="4">
        <f t="shared" si="544"/>
        <v>1.8556701030927836</v>
      </c>
      <c r="AM1388" s="162"/>
    </row>
    <row r="1389" spans="1:39" ht="15" customHeight="1" x14ac:dyDescent="0.15">
      <c r="B1389" s="61" t="s">
        <v>705</v>
      </c>
      <c r="C1389" s="195"/>
      <c r="H1389" s="7"/>
      <c r="I1389" s="18">
        <v>30</v>
      </c>
      <c r="J1389" s="18">
        <v>15</v>
      </c>
      <c r="K1389" s="18">
        <v>15</v>
      </c>
      <c r="L1389" s="18">
        <v>17</v>
      </c>
      <c r="M1389" s="67">
        <v>15</v>
      </c>
      <c r="N1389" s="18">
        <v>17</v>
      </c>
      <c r="O1389" s="106">
        <f t="shared" si="533"/>
        <v>1.8587360594795539</v>
      </c>
      <c r="P1389" s="24">
        <f t="shared" si="534"/>
        <v>1.4720314033366046</v>
      </c>
      <c r="Q1389" s="4">
        <f t="shared" si="535"/>
        <v>2.5210084033613445</v>
      </c>
      <c r="R1389" s="4">
        <f t="shared" si="536"/>
        <v>2.6941362916006342</v>
      </c>
      <c r="S1389" s="4">
        <f t="shared" si="537"/>
        <v>3.0927835051546393</v>
      </c>
      <c r="T1389" s="4">
        <f t="shared" si="538"/>
        <v>1.4592274678111588</v>
      </c>
      <c r="U1389" s="80"/>
      <c r="V1389" s="80"/>
      <c r="W1389" s="162"/>
      <c r="X1389" s="61" t="s">
        <v>706</v>
      </c>
      <c r="Y1389" s="195"/>
      <c r="AD1389" s="7"/>
      <c r="AE1389" s="18">
        <f t="shared" si="539"/>
        <v>17</v>
      </c>
      <c r="AF1389" s="18">
        <f t="shared" si="540"/>
        <v>15</v>
      </c>
      <c r="AG1389" s="67">
        <f t="shared" si="541"/>
        <v>15</v>
      </c>
      <c r="AH1389" s="106">
        <f t="shared" si="542"/>
        <v>1.4592274678111588</v>
      </c>
      <c r="AI1389" s="4">
        <f t="shared" si="543"/>
        <v>2.5210084033613445</v>
      </c>
      <c r="AJ1389" s="4">
        <f t="shared" si="544"/>
        <v>3.0927835051546393</v>
      </c>
      <c r="AM1389" s="162"/>
    </row>
    <row r="1390" spans="1:39" ht="15" customHeight="1" x14ac:dyDescent="0.15">
      <c r="B1390" s="34" t="s">
        <v>714</v>
      </c>
      <c r="C1390" s="195"/>
      <c r="H1390" s="7"/>
      <c r="I1390" s="18">
        <v>12</v>
      </c>
      <c r="J1390" s="18">
        <v>8</v>
      </c>
      <c r="K1390" s="18">
        <v>4</v>
      </c>
      <c r="L1390" s="18">
        <v>8</v>
      </c>
      <c r="M1390" s="67">
        <v>6</v>
      </c>
      <c r="N1390" s="18">
        <v>10</v>
      </c>
      <c r="O1390" s="106">
        <f t="shared" si="533"/>
        <v>0.74349442379182151</v>
      </c>
      <c r="P1390" s="24">
        <f t="shared" si="534"/>
        <v>0.78508341511285573</v>
      </c>
      <c r="Q1390" s="4">
        <f t="shared" si="535"/>
        <v>0.67226890756302526</v>
      </c>
      <c r="R1390" s="4">
        <f t="shared" si="536"/>
        <v>1.2678288431061806</v>
      </c>
      <c r="S1390" s="4">
        <f t="shared" si="537"/>
        <v>1.2371134020618557</v>
      </c>
      <c r="T1390" s="4">
        <f t="shared" si="538"/>
        <v>0.85836909871244638</v>
      </c>
      <c r="U1390" s="80"/>
      <c r="V1390" s="80"/>
      <c r="W1390" s="162"/>
      <c r="X1390" s="34" t="s">
        <v>707</v>
      </c>
      <c r="Y1390" s="195"/>
      <c r="AD1390" s="7"/>
      <c r="AE1390" s="18">
        <f t="shared" si="539"/>
        <v>10</v>
      </c>
      <c r="AF1390" s="18">
        <f t="shared" si="540"/>
        <v>4</v>
      </c>
      <c r="AG1390" s="67">
        <f t="shared" si="541"/>
        <v>6</v>
      </c>
      <c r="AH1390" s="106">
        <f t="shared" si="542"/>
        <v>0.85836909871244638</v>
      </c>
      <c r="AI1390" s="4">
        <f t="shared" si="543"/>
        <v>0.67226890756302526</v>
      </c>
      <c r="AJ1390" s="4">
        <f t="shared" si="544"/>
        <v>1.2371134020618557</v>
      </c>
      <c r="AM1390" s="162"/>
    </row>
    <row r="1391" spans="1:39" ht="15" customHeight="1" x14ac:dyDescent="0.15">
      <c r="B1391" s="34" t="s">
        <v>0</v>
      </c>
      <c r="C1391" s="195"/>
      <c r="D1391" s="36"/>
      <c r="E1391" s="36"/>
      <c r="F1391" s="36"/>
      <c r="G1391" s="36"/>
      <c r="H1391" s="36"/>
      <c r="I1391" s="19">
        <v>133</v>
      </c>
      <c r="J1391" s="19">
        <v>32</v>
      </c>
      <c r="K1391" s="19">
        <v>101</v>
      </c>
      <c r="L1391" s="19">
        <v>137</v>
      </c>
      <c r="M1391" s="72">
        <v>134</v>
      </c>
      <c r="N1391" s="19">
        <v>35</v>
      </c>
      <c r="O1391" s="110">
        <f t="shared" si="533"/>
        <v>8.2403965303593569</v>
      </c>
      <c r="P1391" s="26">
        <f t="shared" si="534"/>
        <v>3.1403336604514229</v>
      </c>
      <c r="Q1391" s="5">
        <f t="shared" si="535"/>
        <v>16.974789915966387</v>
      </c>
      <c r="R1391" s="5">
        <f t="shared" si="536"/>
        <v>21.711568938193341</v>
      </c>
      <c r="S1391" s="5">
        <f t="shared" si="537"/>
        <v>27.628865979381445</v>
      </c>
      <c r="T1391" s="5">
        <f t="shared" si="538"/>
        <v>3.0042918454935621</v>
      </c>
      <c r="U1391" s="80"/>
      <c r="V1391" s="80"/>
      <c r="W1391" s="162"/>
      <c r="X1391" s="34" t="s">
        <v>0</v>
      </c>
      <c r="Y1391" s="195"/>
      <c r="Z1391" s="36"/>
      <c r="AA1391" s="36"/>
      <c r="AB1391" s="36"/>
      <c r="AC1391" s="36"/>
      <c r="AD1391" s="36"/>
      <c r="AE1391" s="19">
        <f t="shared" si="539"/>
        <v>35</v>
      </c>
      <c r="AF1391" s="19">
        <f t="shared" si="540"/>
        <v>101</v>
      </c>
      <c r="AG1391" s="72">
        <f t="shared" si="541"/>
        <v>134</v>
      </c>
      <c r="AH1391" s="110">
        <f t="shared" si="542"/>
        <v>3.0042918454935621</v>
      </c>
      <c r="AI1391" s="5">
        <f t="shared" si="543"/>
        <v>16.974789915966387</v>
      </c>
      <c r="AJ1391" s="5">
        <f t="shared" si="544"/>
        <v>27.628865979381445</v>
      </c>
      <c r="AM1391" s="162"/>
    </row>
    <row r="1392" spans="1:39" ht="15" customHeight="1" x14ac:dyDescent="0.15">
      <c r="B1392" s="38" t="s">
        <v>1</v>
      </c>
      <c r="C1392" s="78"/>
      <c r="D1392" s="28"/>
      <c r="E1392" s="28"/>
      <c r="F1392" s="28"/>
      <c r="G1392" s="28"/>
      <c r="H1392" s="29"/>
      <c r="I1392" s="39">
        <f t="shared" ref="I1392:N1392" si="545">SUM(I1383:I1391)</f>
        <v>2607</v>
      </c>
      <c r="J1392" s="39">
        <f t="shared" si="545"/>
        <v>1681</v>
      </c>
      <c r="K1392" s="39">
        <f t="shared" si="545"/>
        <v>926</v>
      </c>
      <c r="L1392" s="39">
        <f t="shared" si="545"/>
        <v>975</v>
      </c>
      <c r="M1392" s="68">
        <f t="shared" si="545"/>
        <v>717</v>
      </c>
      <c r="N1392" s="39">
        <f t="shared" si="545"/>
        <v>1939</v>
      </c>
      <c r="O1392" s="107" t="str">
        <f t="shared" ref="O1392:T1392" si="546">IF(SUM(O1383:O1391)&gt;100,"－",SUM(O1383:O1391))</f>
        <v>－</v>
      </c>
      <c r="P1392" s="25" t="str">
        <f t="shared" si="546"/>
        <v>－</v>
      </c>
      <c r="Q1392" s="6" t="str">
        <f t="shared" si="546"/>
        <v>－</v>
      </c>
      <c r="R1392" s="6" t="str">
        <f t="shared" si="546"/>
        <v>－</v>
      </c>
      <c r="S1392" s="6" t="str">
        <f t="shared" si="546"/>
        <v>－</v>
      </c>
      <c r="T1392" s="6" t="str">
        <f t="shared" si="546"/>
        <v>－</v>
      </c>
      <c r="U1392" s="23"/>
      <c r="V1392" s="23"/>
      <c r="X1392" s="38" t="s">
        <v>1</v>
      </c>
      <c r="Y1392" s="78"/>
      <c r="Z1392" s="28"/>
      <c r="AA1392" s="28"/>
      <c r="AB1392" s="28"/>
      <c r="AC1392" s="28"/>
      <c r="AD1392" s="29"/>
      <c r="AE1392" s="39">
        <f>SUM(AE1383:AE1391)</f>
        <v>1939</v>
      </c>
      <c r="AF1392" s="39">
        <f>SUM(AF1383:AF1391)</f>
        <v>926</v>
      </c>
      <c r="AG1392" s="68">
        <f>SUM(AG1383:AG1391)</f>
        <v>717</v>
      </c>
      <c r="AH1392" s="107" t="str">
        <f>IF(SUM(AH1383:AH1391)&gt;100,"－",SUM(AH1383:AH1391))</f>
        <v>－</v>
      </c>
      <c r="AI1392" s="6" t="str">
        <f>IF(SUM(AI1383:AI1391)&gt;100,"－",SUM(AI1383:AI1391))</f>
        <v>－</v>
      </c>
      <c r="AJ1392" s="6" t="str">
        <f>IF(SUM(AJ1383:AJ1391)&gt;100,"－",SUM(AJ1383:AJ1391))</f>
        <v>－</v>
      </c>
    </row>
    <row r="1393" spans="1:36" ht="15" customHeight="1" x14ac:dyDescent="0.15">
      <c r="B1393" s="22"/>
      <c r="C1393" s="22"/>
      <c r="H1393" s="7"/>
      <c r="I1393" s="7"/>
      <c r="Y1393" s="1"/>
      <c r="Z1393" s="1"/>
      <c r="AA1393" s="1"/>
      <c r="AB1393" s="1"/>
      <c r="AC1393" s="1"/>
      <c r="AE1393" s="7"/>
      <c r="AF1393" s="7"/>
      <c r="AG1393" s="7"/>
      <c r="AH1393" s="7"/>
      <c r="AI1393" s="7"/>
      <c r="AJ1393" s="7"/>
    </row>
    <row r="1394" spans="1:36" ht="15" customHeight="1" x14ac:dyDescent="0.15">
      <c r="A1394" s="73" t="s">
        <v>970</v>
      </c>
      <c r="B1394" s="62"/>
      <c r="C1394" s="62"/>
      <c r="D1394" s="45"/>
      <c r="E1394" s="45"/>
      <c r="F1394" s="45"/>
      <c r="G1394" s="45"/>
      <c r="H1394" s="91"/>
      <c r="I1394" s="46"/>
      <c r="J1394" s="315"/>
      <c r="K1394" s="315"/>
      <c r="L1394" s="315"/>
      <c r="Y1394" s="1"/>
      <c r="Z1394" s="1"/>
      <c r="AA1394" s="1"/>
      <c r="AB1394" s="1"/>
      <c r="AC1394" s="1"/>
      <c r="AE1394" s="7"/>
      <c r="AF1394" s="7"/>
      <c r="AG1394" s="7"/>
      <c r="AH1394" s="7"/>
      <c r="AI1394" s="7"/>
      <c r="AJ1394" s="7"/>
    </row>
    <row r="1395" spans="1:36" ht="15" customHeight="1" x14ac:dyDescent="0.15">
      <c r="A1395" s="1" t="s">
        <v>971</v>
      </c>
      <c r="B1395" s="22"/>
      <c r="C1395" s="22"/>
      <c r="H1395" s="7"/>
      <c r="I1395" s="7"/>
      <c r="Y1395" s="1"/>
      <c r="Z1395" s="1"/>
      <c r="AA1395" s="1"/>
      <c r="AB1395" s="1"/>
      <c r="AC1395" s="1"/>
      <c r="AE1395" s="7"/>
      <c r="AF1395" s="7"/>
      <c r="AG1395" s="7"/>
      <c r="AH1395" s="7"/>
      <c r="AI1395" s="7"/>
      <c r="AJ1395" s="7"/>
    </row>
    <row r="1396" spans="1:36" ht="13.7" customHeight="1" x14ac:dyDescent="0.15">
      <c r="B1396" s="64"/>
      <c r="C1396" s="33"/>
      <c r="D1396" s="33"/>
      <c r="E1396" s="33"/>
      <c r="F1396" s="328"/>
      <c r="G1396" s="329"/>
      <c r="H1396" s="86" t="s">
        <v>2</v>
      </c>
      <c r="I1396" s="86"/>
      <c r="J1396" s="329"/>
      <c r="K1396" s="329"/>
      <c r="L1396" s="330"/>
      <c r="M1396" s="329"/>
      <c r="N1396" s="86" t="s">
        <v>3</v>
      </c>
      <c r="O1396" s="86"/>
      <c r="P1396" s="329"/>
      <c r="Q1396" s="331"/>
      <c r="X1396" s="64"/>
      <c r="Y1396" s="33"/>
      <c r="Z1396" s="33"/>
      <c r="AA1396" s="33"/>
      <c r="AB1396" s="79"/>
      <c r="AC1396" s="83" t="s">
        <v>2</v>
      </c>
      <c r="AD1396" s="86"/>
      <c r="AE1396" s="103"/>
      <c r="AF1396" s="83" t="s">
        <v>3</v>
      </c>
      <c r="AG1396" s="84"/>
    </row>
    <row r="1397" spans="1:36" ht="22.7" customHeight="1" x14ac:dyDescent="0.15">
      <c r="B1397" s="34"/>
      <c r="C1397" s="195"/>
      <c r="E1397" s="75"/>
      <c r="F1397" s="94" t="s">
        <v>389</v>
      </c>
      <c r="G1397" s="94" t="s">
        <v>183</v>
      </c>
      <c r="H1397" s="94" t="s">
        <v>184</v>
      </c>
      <c r="I1397" s="94" t="s">
        <v>390</v>
      </c>
      <c r="J1397" s="99" t="s">
        <v>186</v>
      </c>
      <c r="K1397" s="94" t="s">
        <v>590</v>
      </c>
      <c r="L1397" s="102" t="s">
        <v>389</v>
      </c>
      <c r="M1397" s="94" t="s">
        <v>183</v>
      </c>
      <c r="N1397" s="94" t="s">
        <v>184</v>
      </c>
      <c r="O1397" s="94" t="s">
        <v>390</v>
      </c>
      <c r="P1397" s="94" t="s">
        <v>186</v>
      </c>
      <c r="Q1397" s="94" t="s">
        <v>590</v>
      </c>
      <c r="X1397" s="34"/>
      <c r="Y1397" s="195"/>
      <c r="AA1397" s="75"/>
      <c r="AB1397" s="94" t="s">
        <v>518</v>
      </c>
      <c r="AC1397" s="94" t="s">
        <v>184</v>
      </c>
      <c r="AD1397" s="99" t="s">
        <v>186</v>
      </c>
      <c r="AE1397" s="102" t="s">
        <v>518</v>
      </c>
      <c r="AF1397" s="94" t="s">
        <v>184</v>
      </c>
      <c r="AG1397" s="94" t="s">
        <v>186</v>
      </c>
    </row>
    <row r="1398" spans="1:36" ht="12" customHeight="1" x14ac:dyDescent="0.15">
      <c r="B1398" s="35"/>
      <c r="C1398" s="88"/>
      <c r="D1398" s="36"/>
      <c r="E1398" s="76"/>
      <c r="F1398" s="37"/>
      <c r="G1398" s="37"/>
      <c r="H1398" s="37"/>
      <c r="I1398" s="37"/>
      <c r="J1398" s="66"/>
      <c r="K1398" s="37"/>
      <c r="L1398" s="104">
        <f>I1384</f>
        <v>184</v>
      </c>
      <c r="M1398" s="2">
        <f t="shared" ref="M1398:Q1398" si="547">J1384</f>
        <v>81</v>
      </c>
      <c r="N1398" s="2">
        <f t="shared" si="547"/>
        <v>103</v>
      </c>
      <c r="O1398" s="2">
        <f t="shared" si="547"/>
        <v>103</v>
      </c>
      <c r="P1398" s="2">
        <f t="shared" si="547"/>
        <v>84</v>
      </c>
      <c r="Q1398" s="2">
        <f t="shared" si="547"/>
        <v>100</v>
      </c>
      <c r="X1398" s="35"/>
      <c r="Y1398" s="88"/>
      <c r="Z1398" s="36"/>
      <c r="AA1398" s="76"/>
      <c r="AB1398" s="37"/>
      <c r="AC1398" s="37"/>
      <c r="AD1398" s="66"/>
      <c r="AE1398" s="104">
        <f>Q1398</f>
        <v>100</v>
      </c>
      <c r="AF1398" s="2">
        <f>N1398</f>
        <v>103</v>
      </c>
      <c r="AG1398" s="2">
        <f>P1398</f>
        <v>84</v>
      </c>
    </row>
    <row r="1399" spans="1:36" ht="15" customHeight="1" x14ac:dyDescent="0.15">
      <c r="B1399" s="34" t="s">
        <v>708</v>
      </c>
      <c r="C1399" s="195"/>
      <c r="F1399" s="18">
        <v>97</v>
      </c>
      <c r="G1399" s="18">
        <v>31</v>
      </c>
      <c r="H1399" s="18">
        <v>66</v>
      </c>
      <c r="I1399" s="18">
        <v>64</v>
      </c>
      <c r="J1399" s="67">
        <v>55</v>
      </c>
      <c r="K1399" s="18">
        <v>40</v>
      </c>
      <c r="L1399" s="106">
        <f t="shared" ref="L1399:Q1401" si="548">F1399/L$1398*100</f>
        <v>52.717391304347828</v>
      </c>
      <c r="M1399" s="24">
        <f t="shared" si="548"/>
        <v>38.271604938271601</v>
      </c>
      <c r="N1399" s="4">
        <f t="shared" si="548"/>
        <v>64.077669902912632</v>
      </c>
      <c r="O1399" s="4">
        <f t="shared" si="548"/>
        <v>62.135922330097081</v>
      </c>
      <c r="P1399" s="4">
        <f t="shared" si="548"/>
        <v>65.476190476190482</v>
      </c>
      <c r="Q1399" s="4">
        <f t="shared" si="548"/>
        <v>40</v>
      </c>
      <c r="R1399" s="162"/>
      <c r="S1399" s="162"/>
      <c r="T1399" s="162"/>
      <c r="U1399" s="162"/>
      <c r="V1399" s="162"/>
      <c r="W1399" s="162"/>
      <c r="X1399" s="34" t="s">
        <v>708</v>
      </c>
      <c r="Y1399" s="195"/>
      <c r="AB1399" s="18">
        <f>K1399</f>
        <v>40</v>
      </c>
      <c r="AC1399" s="18">
        <f>H1399</f>
        <v>66</v>
      </c>
      <c r="AD1399" s="67">
        <f>J1399</f>
        <v>55</v>
      </c>
      <c r="AE1399" s="106">
        <f>Q1399</f>
        <v>40</v>
      </c>
      <c r="AF1399" s="4">
        <f>N1399</f>
        <v>64.077669902912632</v>
      </c>
      <c r="AG1399" s="4">
        <f>P1399</f>
        <v>65.476190476190482</v>
      </c>
      <c r="AJ1399" s="162"/>
    </row>
    <row r="1400" spans="1:36" ht="15" customHeight="1" x14ac:dyDescent="0.15">
      <c r="B1400" s="34" t="s">
        <v>709</v>
      </c>
      <c r="C1400" s="195"/>
      <c r="F1400" s="18">
        <v>60</v>
      </c>
      <c r="G1400" s="18">
        <v>36</v>
      </c>
      <c r="H1400" s="18">
        <v>24</v>
      </c>
      <c r="I1400" s="18">
        <v>30</v>
      </c>
      <c r="J1400" s="67">
        <v>22</v>
      </c>
      <c r="K1400" s="18">
        <v>44</v>
      </c>
      <c r="L1400" s="106">
        <f t="shared" si="548"/>
        <v>32.608695652173914</v>
      </c>
      <c r="M1400" s="24">
        <f t="shared" si="548"/>
        <v>44.444444444444443</v>
      </c>
      <c r="N1400" s="4">
        <f t="shared" si="548"/>
        <v>23.300970873786408</v>
      </c>
      <c r="O1400" s="4">
        <f t="shared" si="548"/>
        <v>29.126213592233007</v>
      </c>
      <c r="P1400" s="4">
        <f t="shared" si="548"/>
        <v>26.190476190476193</v>
      </c>
      <c r="Q1400" s="4">
        <f t="shared" si="548"/>
        <v>44</v>
      </c>
      <c r="R1400" s="162"/>
      <c r="S1400" s="162"/>
      <c r="T1400" s="162"/>
      <c r="U1400" s="162"/>
      <c r="V1400" s="162"/>
      <c r="W1400" s="162"/>
      <c r="X1400" s="34" t="s">
        <v>709</v>
      </c>
      <c r="Y1400" s="195"/>
      <c r="AB1400" s="18">
        <f>K1400</f>
        <v>44</v>
      </c>
      <c r="AC1400" s="18">
        <f>H1400</f>
        <v>24</v>
      </c>
      <c r="AD1400" s="67">
        <f>J1400</f>
        <v>22</v>
      </c>
      <c r="AE1400" s="106">
        <f t="shared" ref="AE1400:AE1401" si="549">Q1400</f>
        <v>44</v>
      </c>
      <c r="AF1400" s="4">
        <f t="shared" ref="AF1400:AF1401" si="550">N1400</f>
        <v>23.300970873786408</v>
      </c>
      <c r="AG1400" s="4">
        <f t="shared" ref="AG1400:AG1401" si="551">P1400</f>
        <v>26.190476190476193</v>
      </c>
      <c r="AJ1400" s="162"/>
    </row>
    <row r="1401" spans="1:36" ht="15" customHeight="1" x14ac:dyDescent="0.15">
      <c r="B1401" s="34" t="s">
        <v>710</v>
      </c>
      <c r="C1401" s="195"/>
      <c r="D1401" s="36"/>
      <c r="E1401" s="36"/>
      <c r="F1401" s="19">
        <v>27</v>
      </c>
      <c r="G1401" s="19">
        <v>14</v>
      </c>
      <c r="H1401" s="19">
        <v>13</v>
      </c>
      <c r="I1401" s="19">
        <v>9</v>
      </c>
      <c r="J1401" s="72">
        <v>7</v>
      </c>
      <c r="K1401" s="19">
        <v>16</v>
      </c>
      <c r="L1401" s="110">
        <f t="shared" si="548"/>
        <v>14.673913043478262</v>
      </c>
      <c r="M1401" s="26">
        <f t="shared" si="548"/>
        <v>17.283950617283949</v>
      </c>
      <c r="N1401" s="5">
        <f t="shared" si="548"/>
        <v>12.621359223300971</v>
      </c>
      <c r="O1401" s="5">
        <f t="shared" si="548"/>
        <v>8.7378640776699026</v>
      </c>
      <c r="P1401" s="5">
        <f t="shared" si="548"/>
        <v>8.3333333333333321</v>
      </c>
      <c r="Q1401" s="5">
        <f t="shared" si="548"/>
        <v>16</v>
      </c>
      <c r="R1401" s="162"/>
      <c r="S1401" s="162"/>
      <c r="T1401" s="162"/>
      <c r="U1401" s="162"/>
      <c r="V1401" s="162"/>
      <c r="W1401" s="162"/>
      <c r="X1401" s="34" t="s">
        <v>710</v>
      </c>
      <c r="Y1401" s="195"/>
      <c r="Z1401" s="36"/>
      <c r="AA1401" s="36"/>
      <c r="AB1401" s="19">
        <f>K1401</f>
        <v>16</v>
      </c>
      <c r="AC1401" s="19">
        <f>H1401</f>
        <v>13</v>
      </c>
      <c r="AD1401" s="72">
        <f>J1401</f>
        <v>7</v>
      </c>
      <c r="AE1401" s="110">
        <f t="shared" si="549"/>
        <v>16</v>
      </c>
      <c r="AF1401" s="5">
        <f t="shared" si="550"/>
        <v>12.621359223300971</v>
      </c>
      <c r="AG1401" s="5">
        <f t="shared" si="551"/>
        <v>8.3333333333333321</v>
      </c>
      <c r="AJ1401" s="162"/>
    </row>
    <row r="1402" spans="1:36" ht="15" customHeight="1" x14ac:dyDescent="0.15">
      <c r="B1402" s="38" t="s">
        <v>1</v>
      </c>
      <c r="C1402" s="78"/>
      <c r="D1402" s="28"/>
      <c r="E1402" s="29"/>
      <c r="F1402" s="39">
        <f t="shared" ref="F1402:K1402" si="552">SUM(F1399:F1401)</f>
        <v>184</v>
      </c>
      <c r="G1402" s="39">
        <f t="shared" si="552"/>
        <v>81</v>
      </c>
      <c r="H1402" s="39">
        <f t="shared" si="552"/>
        <v>103</v>
      </c>
      <c r="I1402" s="39">
        <f t="shared" si="552"/>
        <v>103</v>
      </c>
      <c r="J1402" s="68">
        <f t="shared" si="552"/>
        <v>84</v>
      </c>
      <c r="K1402" s="39">
        <f t="shared" si="552"/>
        <v>100</v>
      </c>
      <c r="L1402" s="107">
        <f t="shared" ref="L1402:Q1402" si="553">IF(SUM(L1399:L1401)&gt;100,"－",SUM(L1399:L1401))</f>
        <v>100.00000000000001</v>
      </c>
      <c r="M1402" s="25">
        <f t="shared" si="553"/>
        <v>100</v>
      </c>
      <c r="N1402" s="6">
        <f t="shared" si="553"/>
        <v>100.00000000000001</v>
      </c>
      <c r="O1402" s="6">
        <f t="shared" si="553"/>
        <v>99.999999999999986</v>
      </c>
      <c r="P1402" s="6">
        <f t="shared" si="553"/>
        <v>100</v>
      </c>
      <c r="Q1402" s="6">
        <f t="shared" si="553"/>
        <v>100</v>
      </c>
      <c r="X1402" s="38" t="s">
        <v>1</v>
      </c>
      <c r="Y1402" s="78"/>
      <c r="Z1402" s="28"/>
      <c r="AA1402" s="29"/>
      <c r="AB1402" s="39">
        <f>SUM(AB1399:AB1401)</f>
        <v>100</v>
      </c>
      <c r="AC1402" s="39">
        <f>SUM(AC1399:AC1401)</f>
        <v>103</v>
      </c>
      <c r="AD1402" s="68">
        <f>SUM(AD1399:AD1401)</f>
        <v>84</v>
      </c>
      <c r="AE1402" s="107">
        <f>IF(SUM(AE1399:AE1401)&gt;100,"－",SUM(AE1399:AE1401))</f>
        <v>100</v>
      </c>
      <c r="AF1402" s="6">
        <f>IF(SUM(AF1399:AF1401)&gt;100,"－",SUM(AF1399:AF1401))</f>
        <v>100.00000000000001</v>
      </c>
      <c r="AG1402" s="6">
        <f>IF(SUM(AG1399:AG1401)&gt;100,"－",SUM(AG1399:AG1401))</f>
        <v>100</v>
      </c>
    </row>
    <row r="1403" spans="1:36" ht="15" customHeight="1" x14ac:dyDescent="0.15">
      <c r="B1403" s="22"/>
      <c r="C1403" s="22"/>
      <c r="H1403" s="7"/>
      <c r="I1403" s="7"/>
      <c r="Y1403" s="1"/>
      <c r="Z1403" s="1"/>
      <c r="AA1403" s="1"/>
      <c r="AB1403" s="1"/>
      <c r="AC1403" s="1"/>
      <c r="AE1403" s="7"/>
      <c r="AF1403" s="7"/>
      <c r="AG1403" s="7"/>
      <c r="AH1403" s="7"/>
      <c r="AI1403" s="7"/>
      <c r="AJ1403" s="7"/>
    </row>
    <row r="1404" spans="1:36" ht="15" customHeight="1" x14ac:dyDescent="0.15">
      <c r="A1404" s="73" t="s">
        <v>972</v>
      </c>
      <c r="B1404" s="62"/>
      <c r="C1404" s="62"/>
      <c r="D1404" s="45"/>
      <c r="E1404" s="45"/>
      <c r="F1404" s="45"/>
      <c r="G1404" s="45"/>
      <c r="H1404" s="91"/>
      <c r="I1404" s="46"/>
      <c r="J1404" s="315"/>
      <c r="K1404" s="315"/>
      <c r="L1404" s="315"/>
      <c r="Y1404" s="1"/>
      <c r="Z1404" s="1"/>
      <c r="AA1404" s="1"/>
      <c r="AB1404" s="1"/>
      <c r="AC1404" s="1"/>
      <c r="AE1404" s="7"/>
      <c r="AF1404" s="7"/>
      <c r="AG1404" s="7"/>
      <c r="AH1404" s="7"/>
      <c r="AI1404" s="7"/>
      <c r="AJ1404" s="7"/>
    </row>
    <row r="1405" spans="1:36" ht="15" customHeight="1" x14ac:dyDescent="0.15">
      <c r="A1405" s="1" t="s">
        <v>973</v>
      </c>
      <c r="B1405" s="22"/>
      <c r="C1405" s="22"/>
      <c r="H1405" s="7"/>
      <c r="I1405" s="7"/>
      <c r="Y1405" s="1"/>
      <c r="Z1405" s="1"/>
      <c r="AA1405" s="1"/>
      <c r="AB1405" s="1"/>
      <c r="AC1405" s="1"/>
      <c r="AE1405" s="7"/>
      <c r="AF1405" s="7"/>
      <c r="AG1405" s="7"/>
      <c r="AH1405" s="7"/>
      <c r="AI1405" s="7"/>
      <c r="AJ1405" s="7"/>
    </row>
    <row r="1406" spans="1:36" ht="13.7" customHeight="1" x14ac:dyDescent="0.15">
      <c r="B1406" s="64"/>
      <c r="C1406" s="33"/>
      <c r="D1406" s="33"/>
      <c r="E1406" s="33"/>
      <c r="F1406" s="328"/>
      <c r="G1406" s="329"/>
      <c r="H1406" s="86" t="s">
        <v>2</v>
      </c>
      <c r="I1406" s="86"/>
      <c r="J1406" s="329"/>
      <c r="K1406" s="329"/>
      <c r="L1406" s="330"/>
      <c r="M1406" s="329"/>
      <c r="N1406" s="86" t="s">
        <v>3</v>
      </c>
      <c r="O1406" s="86"/>
      <c r="P1406" s="329"/>
      <c r="Q1406" s="331"/>
      <c r="X1406" s="64"/>
      <c r="Y1406" s="33"/>
      <c r="Z1406" s="33"/>
      <c r="AA1406" s="33"/>
      <c r="AB1406" s="79"/>
      <c r="AC1406" s="83" t="s">
        <v>2</v>
      </c>
      <c r="AD1406" s="86"/>
      <c r="AE1406" s="103"/>
      <c r="AF1406" s="83" t="s">
        <v>3</v>
      </c>
      <c r="AG1406" s="84"/>
    </row>
    <row r="1407" spans="1:36" ht="22.7" customHeight="1" x14ac:dyDescent="0.15">
      <c r="B1407" s="34"/>
      <c r="C1407" s="195"/>
      <c r="E1407" s="75"/>
      <c r="F1407" s="94" t="s">
        <v>389</v>
      </c>
      <c r="G1407" s="94" t="s">
        <v>183</v>
      </c>
      <c r="H1407" s="94" t="s">
        <v>184</v>
      </c>
      <c r="I1407" s="94" t="s">
        <v>390</v>
      </c>
      <c r="J1407" s="99" t="s">
        <v>186</v>
      </c>
      <c r="K1407" s="94" t="s">
        <v>590</v>
      </c>
      <c r="L1407" s="102" t="s">
        <v>389</v>
      </c>
      <c r="M1407" s="94" t="s">
        <v>183</v>
      </c>
      <c r="N1407" s="94" t="s">
        <v>184</v>
      </c>
      <c r="O1407" s="94" t="s">
        <v>390</v>
      </c>
      <c r="P1407" s="94" t="s">
        <v>186</v>
      </c>
      <c r="Q1407" s="94" t="s">
        <v>590</v>
      </c>
      <c r="X1407" s="34"/>
      <c r="Y1407" s="195"/>
      <c r="AA1407" s="75"/>
      <c r="AB1407" s="94" t="s">
        <v>518</v>
      </c>
      <c r="AC1407" s="94" t="s">
        <v>184</v>
      </c>
      <c r="AD1407" s="99" t="s">
        <v>186</v>
      </c>
      <c r="AE1407" s="102" t="s">
        <v>518</v>
      </c>
      <c r="AF1407" s="94" t="s">
        <v>184</v>
      </c>
      <c r="AG1407" s="94" t="s">
        <v>186</v>
      </c>
    </row>
    <row r="1408" spans="1:36" ht="12" customHeight="1" x14ac:dyDescent="0.15">
      <c r="B1408" s="35"/>
      <c r="C1408" s="88"/>
      <c r="D1408" s="36"/>
      <c r="E1408" s="76"/>
      <c r="F1408" s="37"/>
      <c r="G1408" s="37"/>
      <c r="H1408" s="37"/>
      <c r="I1408" s="37"/>
      <c r="J1408" s="66"/>
      <c r="K1408" s="37"/>
      <c r="L1408" s="104">
        <f>I1385</f>
        <v>29</v>
      </c>
      <c r="M1408" s="2">
        <f t="shared" ref="M1408:Q1408" si="554">J1385</f>
        <v>16</v>
      </c>
      <c r="N1408" s="2">
        <f t="shared" si="554"/>
        <v>13</v>
      </c>
      <c r="O1408" s="2">
        <f t="shared" si="554"/>
        <v>21</v>
      </c>
      <c r="P1408" s="2">
        <f t="shared" si="554"/>
        <v>14</v>
      </c>
      <c r="Q1408" s="2">
        <f t="shared" si="554"/>
        <v>23</v>
      </c>
      <c r="X1408" s="35"/>
      <c r="Y1408" s="88"/>
      <c r="Z1408" s="36"/>
      <c r="AA1408" s="76"/>
      <c r="AB1408" s="37"/>
      <c r="AC1408" s="37"/>
      <c r="AD1408" s="66"/>
      <c r="AE1408" s="104">
        <f>Q1408</f>
        <v>23</v>
      </c>
      <c r="AF1408" s="2">
        <f>N1408</f>
        <v>13</v>
      </c>
      <c r="AG1408" s="2">
        <f>P1408</f>
        <v>14</v>
      </c>
    </row>
    <row r="1409" spans="1:39" ht="15" customHeight="1" x14ac:dyDescent="0.15">
      <c r="B1409" s="34" t="s">
        <v>708</v>
      </c>
      <c r="C1409" s="195"/>
      <c r="F1409" s="18">
        <v>12</v>
      </c>
      <c r="G1409" s="18">
        <v>8</v>
      </c>
      <c r="H1409" s="18">
        <v>4</v>
      </c>
      <c r="I1409" s="18">
        <v>10</v>
      </c>
      <c r="J1409" s="67">
        <v>5</v>
      </c>
      <c r="K1409" s="18">
        <v>13</v>
      </c>
      <c r="L1409" s="106">
        <f t="shared" ref="L1409:Q1411" si="555">F1409/L$1408*100</f>
        <v>41.379310344827587</v>
      </c>
      <c r="M1409" s="24">
        <f t="shared" si="555"/>
        <v>50</v>
      </c>
      <c r="N1409" s="4">
        <f t="shared" si="555"/>
        <v>30.76923076923077</v>
      </c>
      <c r="O1409" s="4">
        <f t="shared" si="555"/>
        <v>47.619047619047613</v>
      </c>
      <c r="P1409" s="4">
        <f t="shared" si="555"/>
        <v>35.714285714285715</v>
      </c>
      <c r="Q1409" s="4">
        <f t="shared" si="555"/>
        <v>56.521739130434781</v>
      </c>
      <c r="R1409" s="162"/>
      <c r="S1409" s="162"/>
      <c r="T1409" s="162"/>
      <c r="U1409" s="162"/>
      <c r="V1409" s="162"/>
      <c r="W1409" s="162"/>
      <c r="X1409" s="34" t="s">
        <v>708</v>
      </c>
      <c r="Y1409" s="195"/>
      <c r="AB1409" s="18">
        <f>K1409</f>
        <v>13</v>
      </c>
      <c r="AC1409" s="18">
        <f>H1409</f>
        <v>4</v>
      </c>
      <c r="AD1409" s="67">
        <f>J1409</f>
        <v>5</v>
      </c>
      <c r="AE1409" s="106">
        <f>Q1409</f>
        <v>56.521739130434781</v>
      </c>
      <c r="AF1409" s="4">
        <f>N1409</f>
        <v>30.76923076923077</v>
      </c>
      <c r="AG1409" s="4">
        <f>P1409</f>
        <v>35.714285714285715</v>
      </c>
      <c r="AJ1409" s="162"/>
    </row>
    <row r="1410" spans="1:39" ht="15" customHeight="1" x14ac:dyDescent="0.15">
      <c r="B1410" s="34" t="s">
        <v>709</v>
      </c>
      <c r="C1410" s="195"/>
      <c r="F1410" s="18">
        <v>11</v>
      </c>
      <c r="G1410" s="18">
        <v>6</v>
      </c>
      <c r="H1410" s="18">
        <v>5</v>
      </c>
      <c r="I1410" s="18">
        <v>10</v>
      </c>
      <c r="J1410" s="67">
        <v>9</v>
      </c>
      <c r="K1410" s="18">
        <v>7</v>
      </c>
      <c r="L1410" s="106">
        <f t="shared" si="555"/>
        <v>37.931034482758619</v>
      </c>
      <c r="M1410" s="24">
        <f t="shared" si="555"/>
        <v>37.5</v>
      </c>
      <c r="N1410" s="4">
        <f t="shared" si="555"/>
        <v>38.461538461538467</v>
      </c>
      <c r="O1410" s="4">
        <f t="shared" si="555"/>
        <v>47.619047619047613</v>
      </c>
      <c r="P1410" s="4">
        <f t="shared" si="555"/>
        <v>64.285714285714292</v>
      </c>
      <c r="Q1410" s="4">
        <f t="shared" si="555"/>
        <v>30.434782608695656</v>
      </c>
      <c r="R1410" s="162"/>
      <c r="S1410" s="162"/>
      <c r="T1410" s="162"/>
      <c r="U1410" s="162"/>
      <c r="V1410" s="162"/>
      <c r="W1410" s="162"/>
      <c r="X1410" s="34" t="s">
        <v>709</v>
      </c>
      <c r="Y1410" s="195"/>
      <c r="AB1410" s="18">
        <f>K1410</f>
        <v>7</v>
      </c>
      <c r="AC1410" s="18">
        <f>H1410</f>
        <v>5</v>
      </c>
      <c r="AD1410" s="67">
        <f>J1410</f>
        <v>9</v>
      </c>
      <c r="AE1410" s="106">
        <f t="shared" ref="AE1410:AE1411" si="556">Q1410</f>
        <v>30.434782608695656</v>
      </c>
      <c r="AF1410" s="4">
        <f t="shared" ref="AF1410:AF1411" si="557">N1410</f>
        <v>38.461538461538467</v>
      </c>
      <c r="AG1410" s="4">
        <f t="shared" ref="AG1410:AG1411" si="558">P1410</f>
        <v>64.285714285714292</v>
      </c>
      <c r="AJ1410" s="162"/>
    </row>
    <row r="1411" spans="1:39" ht="15" customHeight="1" x14ac:dyDescent="0.15">
      <c r="B1411" s="34" t="s">
        <v>710</v>
      </c>
      <c r="C1411" s="195"/>
      <c r="D1411" s="36"/>
      <c r="E1411" s="36"/>
      <c r="F1411" s="19">
        <v>6</v>
      </c>
      <c r="G1411" s="19">
        <v>2</v>
      </c>
      <c r="H1411" s="19">
        <v>4</v>
      </c>
      <c r="I1411" s="19">
        <v>1</v>
      </c>
      <c r="J1411" s="72">
        <v>0</v>
      </c>
      <c r="K1411" s="19">
        <v>3</v>
      </c>
      <c r="L1411" s="110">
        <f t="shared" si="555"/>
        <v>20.689655172413794</v>
      </c>
      <c r="M1411" s="26">
        <f t="shared" si="555"/>
        <v>12.5</v>
      </c>
      <c r="N1411" s="5">
        <f t="shared" si="555"/>
        <v>30.76923076923077</v>
      </c>
      <c r="O1411" s="5">
        <f t="shared" si="555"/>
        <v>4.7619047619047619</v>
      </c>
      <c r="P1411" s="5">
        <f t="shared" si="555"/>
        <v>0</v>
      </c>
      <c r="Q1411" s="5">
        <f t="shared" si="555"/>
        <v>13.043478260869565</v>
      </c>
      <c r="R1411" s="162"/>
      <c r="S1411" s="162"/>
      <c r="T1411" s="162"/>
      <c r="U1411" s="162"/>
      <c r="V1411" s="162"/>
      <c r="W1411" s="162"/>
      <c r="X1411" s="34" t="s">
        <v>710</v>
      </c>
      <c r="Y1411" s="195"/>
      <c r="Z1411" s="36"/>
      <c r="AA1411" s="36"/>
      <c r="AB1411" s="19">
        <f>K1411</f>
        <v>3</v>
      </c>
      <c r="AC1411" s="19">
        <f>H1411</f>
        <v>4</v>
      </c>
      <c r="AD1411" s="72">
        <f>J1411</f>
        <v>0</v>
      </c>
      <c r="AE1411" s="110">
        <f t="shared" si="556"/>
        <v>13.043478260869565</v>
      </c>
      <c r="AF1411" s="5">
        <f t="shared" si="557"/>
        <v>30.76923076923077</v>
      </c>
      <c r="AG1411" s="5">
        <f t="shared" si="558"/>
        <v>0</v>
      </c>
      <c r="AJ1411" s="162"/>
    </row>
    <row r="1412" spans="1:39" ht="15" customHeight="1" x14ac:dyDescent="0.15">
      <c r="B1412" s="38" t="s">
        <v>1</v>
      </c>
      <c r="C1412" s="78"/>
      <c r="D1412" s="28"/>
      <c r="E1412" s="29"/>
      <c r="F1412" s="39">
        <f t="shared" ref="F1412:K1412" si="559">SUM(F1409:F1411)</f>
        <v>29</v>
      </c>
      <c r="G1412" s="39">
        <f t="shared" si="559"/>
        <v>16</v>
      </c>
      <c r="H1412" s="39">
        <f t="shared" si="559"/>
        <v>13</v>
      </c>
      <c r="I1412" s="39">
        <f t="shared" si="559"/>
        <v>21</v>
      </c>
      <c r="J1412" s="68">
        <f t="shared" si="559"/>
        <v>14</v>
      </c>
      <c r="K1412" s="39">
        <f t="shared" si="559"/>
        <v>23</v>
      </c>
      <c r="L1412" s="107">
        <f t="shared" ref="L1412:Q1412" si="560">IF(SUM(L1409:L1411)&gt;100,"－",SUM(L1409:L1411))</f>
        <v>100</v>
      </c>
      <c r="M1412" s="25">
        <f t="shared" si="560"/>
        <v>100</v>
      </c>
      <c r="N1412" s="6">
        <f t="shared" si="560"/>
        <v>100.00000000000001</v>
      </c>
      <c r="O1412" s="6">
        <f t="shared" si="560"/>
        <v>99.999999999999986</v>
      </c>
      <c r="P1412" s="6">
        <f t="shared" si="560"/>
        <v>100</v>
      </c>
      <c r="Q1412" s="6">
        <f t="shared" si="560"/>
        <v>100</v>
      </c>
      <c r="X1412" s="38" t="s">
        <v>1</v>
      </c>
      <c r="Y1412" s="78"/>
      <c r="Z1412" s="28"/>
      <c r="AA1412" s="29"/>
      <c r="AB1412" s="39">
        <f>SUM(AB1409:AB1411)</f>
        <v>23</v>
      </c>
      <c r="AC1412" s="39">
        <f>SUM(AC1409:AC1411)</f>
        <v>13</v>
      </c>
      <c r="AD1412" s="68">
        <f>SUM(AD1409:AD1411)</f>
        <v>14</v>
      </c>
      <c r="AE1412" s="107">
        <f>IF(SUM(AE1409:AE1411)&gt;100,"－",SUM(AE1409:AE1411))</f>
        <v>100</v>
      </c>
      <c r="AF1412" s="6">
        <f>IF(SUM(AF1409:AF1411)&gt;100,"－",SUM(AF1409:AF1411))</f>
        <v>100.00000000000001</v>
      </c>
      <c r="AG1412" s="6">
        <f>IF(SUM(AG1409:AG1411)&gt;100,"－",SUM(AG1409:AG1411))</f>
        <v>100</v>
      </c>
    </row>
    <row r="1413" spans="1:39" ht="15" customHeight="1" x14ac:dyDescent="0.15">
      <c r="B1413" s="62"/>
      <c r="C1413" s="62"/>
      <c r="D1413" s="45"/>
      <c r="E1413" s="45"/>
      <c r="F1413" s="54"/>
      <c r="G1413" s="54"/>
      <c r="H1413" s="54"/>
      <c r="I1413" s="54"/>
      <c r="J1413" s="54"/>
      <c r="K1413" s="54"/>
      <c r="L1413" s="23"/>
      <c r="M1413" s="23"/>
      <c r="N1413" s="23"/>
      <c r="O1413" s="23"/>
      <c r="P1413" s="23"/>
      <c r="Q1413" s="23"/>
      <c r="V1413" s="62"/>
      <c r="W1413" s="62"/>
      <c r="X1413" s="45"/>
      <c r="Y1413" s="45"/>
      <c r="Z1413" s="54"/>
      <c r="AA1413" s="54"/>
      <c r="AB1413" s="54"/>
      <c r="AC1413" s="23"/>
      <c r="AD1413" s="23"/>
      <c r="AE1413" s="23"/>
    </row>
    <row r="1414" spans="1:39" ht="15" customHeight="1" x14ac:dyDescent="0.15">
      <c r="A1414" s="73" t="s">
        <v>699</v>
      </c>
      <c r="B1414" s="62"/>
      <c r="C1414" s="62"/>
      <c r="D1414" s="45"/>
      <c r="E1414" s="45"/>
      <c r="F1414" s="45"/>
      <c r="G1414" s="45"/>
      <c r="H1414" s="91"/>
      <c r="I1414" s="46"/>
      <c r="J1414" s="315"/>
      <c r="K1414" s="315"/>
      <c r="L1414" s="315"/>
      <c r="Y1414" s="1"/>
      <c r="Z1414" s="1"/>
      <c r="AA1414" s="1"/>
      <c r="AB1414" s="1"/>
      <c r="AC1414" s="1"/>
      <c r="AE1414" s="7"/>
      <c r="AF1414" s="7"/>
      <c r="AG1414" s="7"/>
      <c r="AH1414" s="7"/>
      <c r="AI1414" s="7"/>
      <c r="AJ1414" s="7"/>
    </row>
    <row r="1415" spans="1:39" ht="15" customHeight="1" x14ac:dyDescent="0.15">
      <c r="A1415" s="1" t="s">
        <v>975</v>
      </c>
      <c r="B1415" s="22"/>
      <c r="C1415" s="22"/>
      <c r="H1415" s="7"/>
      <c r="I1415" s="7"/>
      <c r="Y1415" s="1"/>
      <c r="Z1415" s="1"/>
      <c r="AA1415" s="1"/>
      <c r="AB1415" s="1"/>
      <c r="AC1415" s="1"/>
      <c r="AE1415" s="7"/>
      <c r="AF1415" s="7"/>
      <c r="AG1415" s="7"/>
      <c r="AH1415" s="7"/>
      <c r="AI1415" s="7"/>
      <c r="AJ1415" s="7"/>
    </row>
    <row r="1416" spans="1:39" ht="13.7" customHeight="1" x14ac:dyDescent="0.15">
      <c r="B1416" s="64"/>
      <c r="C1416" s="33"/>
      <c r="D1416" s="33"/>
      <c r="E1416" s="33"/>
      <c r="F1416" s="33"/>
      <c r="G1416" s="33"/>
      <c r="H1416" s="33"/>
      <c r="I1416" s="328"/>
      <c r="J1416" s="329"/>
      <c r="K1416" s="86" t="s">
        <v>2</v>
      </c>
      <c r="L1416" s="86"/>
      <c r="M1416" s="329"/>
      <c r="N1416" s="329"/>
      <c r="O1416" s="330"/>
      <c r="P1416" s="329"/>
      <c r="Q1416" s="86" t="s">
        <v>3</v>
      </c>
      <c r="R1416" s="86"/>
      <c r="S1416" s="329"/>
      <c r="T1416" s="331"/>
      <c r="U1416" s="342"/>
      <c r="V1416" s="342"/>
      <c r="X1416" s="64"/>
      <c r="Y1416" s="33"/>
      <c r="Z1416" s="33"/>
      <c r="AA1416" s="33"/>
      <c r="AB1416" s="33"/>
      <c r="AC1416" s="33"/>
      <c r="AD1416" s="33"/>
      <c r="AE1416" s="79"/>
      <c r="AF1416" s="83" t="s">
        <v>2</v>
      </c>
      <c r="AG1416" s="86"/>
      <c r="AH1416" s="103"/>
      <c r="AI1416" s="83" t="s">
        <v>3</v>
      </c>
      <c r="AJ1416" s="84"/>
    </row>
    <row r="1417" spans="1:39" ht="22.7" customHeight="1" x14ac:dyDescent="0.15">
      <c r="B1417" s="34"/>
      <c r="C1417" s="195"/>
      <c r="H1417" s="75"/>
      <c r="I1417" s="94" t="s">
        <v>389</v>
      </c>
      <c r="J1417" s="94" t="s">
        <v>183</v>
      </c>
      <c r="K1417" s="94" t="s">
        <v>184</v>
      </c>
      <c r="L1417" s="94" t="s">
        <v>390</v>
      </c>
      <c r="M1417" s="99" t="s">
        <v>186</v>
      </c>
      <c r="N1417" s="94" t="s">
        <v>590</v>
      </c>
      <c r="O1417" s="102" t="s">
        <v>389</v>
      </c>
      <c r="P1417" s="94" t="s">
        <v>183</v>
      </c>
      <c r="Q1417" s="94" t="s">
        <v>184</v>
      </c>
      <c r="R1417" s="94" t="s">
        <v>390</v>
      </c>
      <c r="S1417" s="94" t="s">
        <v>186</v>
      </c>
      <c r="T1417" s="94" t="s">
        <v>590</v>
      </c>
      <c r="U1417" s="327"/>
      <c r="V1417" s="327"/>
      <c r="X1417" s="34"/>
      <c r="Y1417" s="195"/>
      <c r="AD1417" s="75"/>
      <c r="AE1417" s="94" t="s">
        <v>518</v>
      </c>
      <c r="AF1417" s="94" t="s">
        <v>184</v>
      </c>
      <c r="AG1417" s="99" t="s">
        <v>186</v>
      </c>
      <c r="AH1417" s="102" t="s">
        <v>518</v>
      </c>
      <c r="AI1417" s="94" t="s">
        <v>184</v>
      </c>
      <c r="AJ1417" s="94" t="s">
        <v>186</v>
      </c>
    </row>
    <row r="1418" spans="1:39" ht="12" customHeight="1" x14ac:dyDescent="0.15">
      <c r="B1418" s="35"/>
      <c r="C1418" s="88"/>
      <c r="D1418" s="36"/>
      <c r="E1418" s="36"/>
      <c r="F1418" s="36"/>
      <c r="G1418" s="36"/>
      <c r="H1418" s="76"/>
      <c r="I1418" s="37"/>
      <c r="J1418" s="37"/>
      <c r="K1418" s="37"/>
      <c r="L1418" s="37"/>
      <c r="M1418" s="66"/>
      <c r="N1418" s="37"/>
      <c r="O1418" s="104">
        <f>I$1364</f>
        <v>1614</v>
      </c>
      <c r="P1418" s="2">
        <f t="shared" ref="P1418" si="561">J$1364</f>
        <v>1019</v>
      </c>
      <c r="Q1418" s="2">
        <f t="shared" ref="Q1418" si="562">K$1364</f>
        <v>595</v>
      </c>
      <c r="R1418" s="2">
        <f t="shared" ref="R1418" si="563">L$1364</f>
        <v>631</v>
      </c>
      <c r="S1418" s="2">
        <f t="shared" ref="S1418" si="564">M$1364</f>
        <v>485</v>
      </c>
      <c r="T1418" s="2">
        <f t="shared" ref="T1418" si="565">N$1364</f>
        <v>1165</v>
      </c>
      <c r="U1418" s="89"/>
      <c r="V1418" s="89"/>
      <c r="X1418" s="35"/>
      <c r="Y1418" s="88"/>
      <c r="Z1418" s="36"/>
      <c r="AA1418" s="36"/>
      <c r="AB1418" s="36"/>
      <c r="AC1418" s="36"/>
      <c r="AD1418" s="76"/>
      <c r="AE1418" s="37"/>
      <c r="AF1418" s="37"/>
      <c r="AG1418" s="66"/>
      <c r="AH1418" s="104">
        <f>T1418</f>
        <v>1165</v>
      </c>
      <c r="AI1418" s="2">
        <f>Q1418</f>
        <v>595</v>
      </c>
      <c r="AJ1418" s="2">
        <f>S1418</f>
        <v>485</v>
      </c>
    </row>
    <row r="1419" spans="1:39" ht="15" customHeight="1" x14ac:dyDescent="0.15">
      <c r="B1419" s="34" t="s">
        <v>976</v>
      </c>
      <c r="C1419" s="195"/>
      <c r="H1419" s="7"/>
      <c r="I1419" s="18">
        <v>69</v>
      </c>
      <c r="J1419" s="18">
        <v>37</v>
      </c>
      <c r="K1419" s="18">
        <v>32</v>
      </c>
      <c r="L1419" s="18">
        <v>48</v>
      </c>
      <c r="M1419" s="67">
        <v>44</v>
      </c>
      <c r="N1419" s="18">
        <v>41</v>
      </c>
      <c r="O1419" s="106">
        <f>I1419/O$1418*100</f>
        <v>4.2750929368029738</v>
      </c>
      <c r="P1419" s="24">
        <f t="shared" ref="P1419:T1423" si="566">J1419/P$1418*100</f>
        <v>3.6310107948969579</v>
      </c>
      <c r="Q1419" s="4">
        <f t="shared" si="566"/>
        <v>5.3781512605042021</v>
      </c>
      <c r="R1419" s="4">
        <f t="shared" si="566"/>
        <v>7.6069730586370845</v>
      </c>
      <c r="S1419" s="4">
        <f t="shared" si="566"/>
        <v>9.072164948453608</v>
      </c>
      <c r="T1419" s="4">
        <f t="shared" si="566"/>
        <v>3.5193133047210301</v>
      </c>
      <c r="U1419" s="80"/>
      <c r="V1419" s="80"/>
      <c r="W1419" s="162"/>
      <c r="X1419" s="34" t="s">
        <v>700</v>
      </c>
      <c r="Y1419" s="195"/>
      <c r="AD1419" s="7"/>
      <c r="AE1419" s="18">
        <f t="shared" ref="AE1419:AE1423" si="567">N1419</f>
        <v>41</v>
      </c>
      <c r="AF1419" s="18">
        <f t="shared" ref="AF1419:AF1423" si="568">K1419</f>
        <v>32</v>
      </c>
      <c r="AG1419" s="67">
        <f t="shared" ref="AG1419:AG1423" si="569">M1419</f>
        <v>44</v>
      </c>
      <c r="AH1419" s="106">
        <f>T1419</f>
        <v>3.5193133047210301</v>
      </c>
      <c r="AI1419" s="4">
        <f>Q1419</f>
        <v>5.3781512605042021</v>
      </c>
      <c r="AJ1419" s="4">
        <f>S1419</f>
        <v>9.072164948453608</v>
      </c>
      <c r="AM1419" s="162"/>
    </row>
    <row r="1420" spans="1:39" ht="15" customHeight="1" x14ac:dyDescent="0.15">
      <c r="B1420" s="34" t="s">
        <v>961</v>
      </c>
      <c r="C1420" s="195"/>
      <c r="H1420" s="7"/>
      <c r="I1420" s="18">
        <v>958</v>
      </c>
      <c r="J1420" s="18">
        <v>649</v>
      </c>
      <c r="K1420" s="18">
        <v>309</v>
      </c>
      <c r="L1420" s="18">
        <v>273</v>
      </c>
      <c r="M1420" s="67">
        <v>193</v>
      </c>
      <c r="N1420" s="18">
        <v>729</v>
      </c>
      <c r="O1420" s="106">
        <f t="shared" ref="O1420:O1423" si="570">I1420/O$1418*100</f>
        <v>59.355638166047086</v>
      </c>
      <c r="P1420" s="24">
        <f t="shared" si="566"/>
        <v>63.689892051030419</v>
      </c>
      <c r="Q1420" s="4">
        <f t="shared" si="566"/>
        <v>51.932773109243705</v>
      </c>
      <c r="R1420" s="4">
        <f t="shared" si="566"/>
        <v>43.264659270998415</v>
      </c>
      <c r="S1420" s="4">
        <f t="shared" si="566"/>
        <v>39.793814432989691</v>
      </c>
      <c r="T1420" s="4">
        <f t="shared" si="566"/>
        <v>62.575107296137347</v>
      </c>
      <c r="U1420" s="80"/>
      <c r="V1420" s="80"/>
      <c r="W1420" s="162"/>
      <c r="X1420" s="34" t="s">
        <v>701</v>
      </c>
      <c r="Y1420" s="195"/>
      <c r="AD1420" s="7"/>
      <c r="AE1420" s="18">
        <f t="shared" si="567"/>
        <v>729</v>
      </c>
      <c r="AF1420" s="18">
        <f t="shared" si="568"/>
        <v>309</v>
      </c>
      <c r="AG1420" s="67">
        <f t="shared" si="569"/>
        <v>193</v>
      </c>
      <c r="AH1420" s="106">
        <f t="shared" ref="AH1420:AH1423" si="571">T1420</f>
        <v>62.575107296137347</v>
      </c>
      <c r="AI1420" s="4">
        <f t="shared" ref="AI1420:AI1423" si="572">Q1420</f>
        <v>51.932773109243705</v>
      </c>
      <c r="AJ1420" s="4">
        <f t="shared" ref="AJ1420:AJ1423" si="573">S1420</f>
        <v>39.793814432989691</v>
      </c>
      <c r="AM1420" s="162"/>
    </row>
    <row r="1421" spans="1:39" ht="15" customHeight="1" x14ac:dyDescent="0.15">
      <c r="B1421" s="34" t="s">
        <v>977</v>
      </c>
      <c r="C1421" s="195"/>
      <c r="H1421" s="7"/>
      <c r="I1421" s="18">
        <v>442</v>
      </c>
      <c r="J1421" s="18">
        <v>293</v>
      </c>
      <c r="K1421" s="18">
        <v>149</v>
      </c>
      <c r="L1421" s="18">
        <v>165</v>
      </c>
      <c r="M1421" s="67">
        <v>108</v>
      </c>
      <c r="N1421" s="18">
        <v>350</v>
      </c>
      <c r="O1421" s="106">
        <f t="shared" si="570"/>
        <v>27.385377942998762</v>
      </c>
      <c r="P1421" s="24">
        <f t="shared" si="566"/>
        <v>28.753680078508342</v>
      </c>
      <c r="Q1421" s="4">
        <f t="shared" si="566"/>
        <v>25.042016806722689</v>
      </c>
      <c r="R1421" s="4">
        <f t="shared" si="566"/>
        <v>26.148969889064976</v>
      </c>
      <c r="S1421" s="4">
        <f t="shared" si="566"/>
        <v>22.268041237113405</v>
      </c>
      <c r="T1421" s="4">
        <f t="shared" si="566"/>
        <v>30.042918454935624</v>
      </c>
      <c r="U1421" s="80"/>
      <c r="V1421" s="80"/>
      <c r="W1421" s="162"/>
      <c r="X1421" s="34" t="s">
        <v>702</v>
      </c>
      <c r="Y1421" s="195"/>
      <c r="AD1421" s="7"/>
      <c r="AE1421" s="18">
        <f t="shared" si="567"/>
        <v>350</v>
      </c>
      <c r="AF1421" s="18">
        <f t="shared" si="568"/>
        <v>149</v>
      </c>
      <c r="AG1421" s="67">
        <f t="shared" si="569"/>
        <v>108</v>
      </c>
      <c r="AH1421" s="106">
        <f t="shared" si="571"/>
        <v>30.042918454935624</v>
      </c>
      <c r="AI1421" s="4">
        <f t="shared" si="572"/>
        <v>25.042016806722689</v>
      </c>
      <c r="AJ1421" s="4">
        <f t="shared" si="573"/>
        <v>22.268041237113405</v>
      </c>
      <c r="AM1421" s="162"/>
    </row>
    <row r="1422" spans="1:39" ht="15" customHeight="1" x14ac:dyDescent="0.15">
      <c r="B1422" s="34" t="s">
        <v>714</v>
      </c>
      <c r="C1422" s="195"/>
      <c r="H1422" s="7"/>
      <c r="I1422" s="18">
        <v>12</v>
      </c>
      <c r="J1422" s="18">
        <v>8</v>
      </c>
      <c r="K1422" s="18">
        <v>4</v>
      </c>
      <c r="L1422" s="18">
        <v>8</v>
      </c>
      <c r="M1422" s="67">
        <v>6</v>
      </c>
      <c r="N1422" s="18">
        <v>10</v>
      </c>
      <c r="O1422" s="106">
        <f t="shared" si="570"/>
        <v>0.74349442379182151</v>
      </c>
      <c r="P1422" s="24">
        <f t="shared" si="566"/>
        <v>0.78508341511285573</v>
      </c>
      <c r="Q1422" s="4">
        <f t="shared" si="566"/>
        <v>0.67226890756302526</v>
      </c>
      <c r="R1422" s="4">
        <f t="shared" si="566"/>
        <v>1.2678288431061806</v>
      </c>
      <c r="S1422" s="4">
        <f t="shared" si="566"/>
        <v>1.2371134020618557</v>
      </c>
      <c r="T1422" s="4">
        <f t="shared" si="566"/>
        <v>0.85836909871244638</v>
      </c>
      <c r="U1422" s="80"/>
      <c r="V1422" s="80"/>
      <c r="W1422" s="162"/>
      <c r="X1422" s="34" t="s">
        <v>707</v>
      </c>
      <c r="Y1422" s="195"/>
      <c r="AD1422" s="7"/>
      <c r="AE1422" s="18">
        <f t="shared" si="567"/>
        <v>10</v>
      </c>
      <c r="AF1422" s="18">
        <f t="shared" si="568"/>
        <v>4</v>
      </c>
      <c r="AG1422" s="67">
        <f t="shared" si="569"/>
        <v>6</v>
      </c>
      <c r="AH1422" s="106">
        <f t="shared" si="571"/>
        <v>0.85836909871244638</v>
      </c>
      <c r="AI1422" s="4">
        <f t="shared" si="572"/>
        <v>0.67226890756302526</v>
      </c>
      <c r="AJ1422" s="4">
        <f t="shared" si="573"/>
        <v>1.2371134020618557</v>
      </c>
      <c r="AM1422" s="162"/>
    </row>
    <row r="1423" spans="1:39" ht="15" customHeight="1" x14ac:dyDescent="0.15">
      <c r="B1423" s="34" t="s">
        <v>0</v>
      </c>
      <c r="C1423" s="195"/>
      <c r="D1423" s="36"/>
      <c r="E1423" s="36"/>
      <c r="F1423" s="36"/>
      <c r="G1423" s="36"/>
      <c r="H1423" s="36"/>
      <c r="I1423" s="19">
        <v>133</v>
      </c>
      <c r="J1423" s="19">
        <v>32</v>
      </c>
      <c r="K1423" s="19">
        <v>101</v>
      </c>
      <c r="L1423" s="19">
        <v>137</v>
      </c>
      <c r="M1423" s="72">
        <v>134</v>
      </c>
      <c r="N1423" s="19">
        <v>35</v>
      </c>
      <c r="O1423" s="110">
        <f t="shared" si="570"/>
        <v>8.2403965303593569</v>
      </c>
      <c r="P1423" s="26">
        <f t="shared" si="566"/>
        <v>3.1403336604514229</v>
      </c>
      <c r="Q1423" s="5">
        <f t="shared" si="566"/>
        <v>16.974789915966387</v>
      </c>
      <c r="R1423" s="5">
        <f t="shared" si="566"/>
        <v>21.711568938193341</v>
      </c>
      <c r="S1423" s="5">
        <f t="shared" si="566"/>
        <v>27.628865979381445</v>
      </c>
      <c r="T1423" s="5">
        <f t="shared" si="566"/>
        <v>3.0042918454935621</v>
      </c>
      <c r="U1423" s="80"/>
      <c r="V1423" s="80"/>
      <c r="W1423" s="162"/>
      <c r="X1423" s="34" t="s">
        <v>0</v>
      </c>
      <c r="Y1423" s="195"/>
      <c r="Z1423" s="36"/>
      <c r="AA1423" s="36"/>
      <c r="AB1423" s="36"/>
      <c r="AC1423" s="36"/>
      <c r="AD1423" s="36"/>
      <c r="AE1423" s="19">
        <f t="shared" si="567"/>
        <v>35</v>
      </c>
      <c r="AF1423" s="19">
        <f t="shared" si="568"/>
        <v>101</v>
      </c>
      <c r="AG1423" s="72">
        <f t="shared" si="569"/>
        <v>134</v>
      </c>
      <c r="AH1423" s="110">
        <f t="shared" si="571"/>
        <v>3.0042918454935621</v>
      </c>
      <c r="AI1423" s="5">
        <f t="shared" si="572"/>
        <v>16.974789915966387</v>
      </c>
      <c r="AJ1423" s="5">
        <f t="shared" si="573"/>
        <v>27.628865979381445</v>
      </c>
      <c r="AM1423" s="162"/>
    </row>
    <row r="1424" spans="1:39" ht="15" customHeight="1" x14ac:dyDescent="0.15">
      <c r="B1424" s="38" t="s">
        <v>1</v>
      </c>
      <c r="C1424" s="78"/>
      <c r="D1424" s="28"/>
      <c r="E1424" s="28"/>
      <c r="F1424" s="28"/>
      <c r="G1424" s="28"/>
      <c r="H1424" s="29"/>
      <c r="I1424" s="39">
        <f t="shared" ref="I1424:N1424" si="574">SUM(I1419:I1423)</f>
        <v>1614</v>
      </c>
      <c r="J1424" s="39">
        <f t="shared" si="574"/>
        <v>1019</v>
      </c>
      <c r="K1424" s="39">
        <f t="shared" si="574"/>
        <v>595</v>
      </c>
      <c r="L1424" s="39">
        <f t="shared" si="574"/>
        <v>631</v>
      </c>
      <c r="M1424" s="68">
        <f t="shared" si="574"/>
        <v>485</v>
      </c>
      <c r="N1424" s="39">
        <f t="shared" si="574"/>
        <v>1165</v>
      </c>
      <c r="O1424" s="107">
        <f t="shared" ref="O1424:T1424" si="575">IF(SUM(O1419:O1423)&gt;100,"－",SUM(O1419:O1423))</f>
        <v>100</v>
      </c>
      <c r="P1424" s="25">
        <f t="shared" si="575"/>
        <v>99.999999999999986</v>
      </c>
      <c r="Q1424" s="6">
        <f t="shared" si="575"/>
        <v>100</v>
      </c>
      <c r="R1424" s="6">
        <f t="shared" si="575"/>
        <v>100</v>
      </c>
      <c r="S1424" s="6">
        <f t="shared" si="575"/>
        <v>100</v>
      </c>
      <c r="T1424" s="6">
        <f t="shared" si="575"/>
        <v>100.00000000000001</v>
      </c>
      <c r="U1424" s="23"/>
      <c r="V1424" s="23"/>
      <c r="X1424" s="38" t="s">
        <v>1</v>
      </c>
      <c r="Y1424" s="78"/>
      <c r="Z1424" s="28"/>
      <c r="AA1424" s="28"/>
      <c r="AB1424" s="28"/>
      <c r="AC1424" s="28"/>
      <c r="AD1424" s="29"/>
      <c r="AE1424" s="39">
        <f>SUM(AE1419:AE1423)</f>
        <v>1165</v>
      </c>
      <c r="AF1424" s="39">
        <f>SUM(AF1419:AF1423)</f>
        <v>595</v>
      </c>
      <c r="AG1424" s="68">
        <f>SUM(AG1419:AG1423)</f>
        <v>485</v>
      </c>
      <c r="AH1424" s="107">
        <f>IF(SUM(AH1419:AH1423)&gt;100,"－",SUM(AH1419:AH1423))</f>
        <v>100.00000000000001</v>
      </c>
      <c r="AI1424" s="6">
        <f>IF(SUM(AI1419:AI1423)&gt;100,"－",SUM(AI1419:AI1423))</f>
        <v>100</v>
      </c>
      <c r="AJ1424" s="6">
        <f>IF(SUM(AJ1419:AJ1423)&gt;100,"－",SUM(AJ1419:AJ1423))</f>
        <v>100</v>
      </c>
    </row>
    <row r="1425" spans="1:36" ht="15" customHeight="1" x14ac:dyDescent="0.15">
      <c r="B1425" s="22"/>
      <c r="C1425" s="22"/>
      <c r="H1425" s="7"/>
      <c r="I1425" s="7"/>
      <c r="Y1425" s="1"/>
      <c r="Z1425" s="1"/>
      <c r="AA1425" s="1"/>
      <c r="AB1425" s="1"/>
      <c r="AC1425" s="1"/>
      <c r="AE1425" s="7"/>
      <c r="AF1425" s="7"/>
      <c r="AG1425" s="7"/>
      <c r="AH1425" s="7"/>
      <c r="AI1425" s="7"/>
      <c r="AJ1425" s="7"/>
    </row>
    <row r="1426" spans="1:36" ht="15" customHeight="1" x14ac:dyDescent="0.15">
      <c r="A1426" s="56" t="s">
        <v>462</v>
      </c>
      <c r="K1426" s="7"/>
      <c r="W1426" s="44"/>
    </row>
    <row r="1427" spans="1:36" ht="13.7" customHeight="1" x14ac:dyDescent="0.15">
      <c r="A1427" s="43" t="s">
        <v>715</v>
      </c>
      <c r="B1427" s="63"/>
      <c r="C1427" s="63"/>
      <c r="D1427" s="1"/>
      <c r="E1427" s="1"/>
      <c r="H1427" s="7"/>
      <c r="I1427" s="7"/>
      <c r="J1427" s="7"/>
      <c r="K1427" s="7"/>
      <c r="X1427" s="63"/>
      <c r="Y1427" s="63"/>
      <c r="Z1427" s="1"/>
      <c r="AA1427" s="1"/>
      <c r="AD1427" s="7"/>
      <c r="AE1427" s="7"/>
      <c r="AF1427" s="7"/>
      <c r="AG1427" s="7"/>
    </row>
    <row r="1428" spans="1:36" ht="15" customHeight="1" x14ac:dyDescent="0.15">
      <c r="A1428" s="1" t="s">
        <v>716</v>
      </c>
      <c r="B1428" s="22"/>
      <c r="C1428" s="1"/>
      <c r="D1428" s="1"/>
      <c r="E1428" s="1"/>
      <c r="G1428" s="1"/>
      <c r="X1428" s="22"/>
      <c r="Y1428" s="1"/>
      <c r="Z1428" s="1"/>
      <c r="AA1428" s="1"/>
      <c r="AC1428" s="1"/>
    </row>
    <row r="1429" spans="1:36" ht="13.7" customHeight="1" x14ac:dyDescent="0.15">
      <c r="B1429" s="64"/>
      <c r="C1429" s="33"/>
      <c r="D1429" s="33"/>
      <c r="E1429" s="33"/>
      <c r="F1429" s="79"/>
      <c r="G1429" s="83" t="s">
        <v>2</v>
      </c>
      <c r="H1429" s="86"/>
      <c r="I1429" s="103"/>
      <c r="J1429" s="83" t="s">
        <v>3</v>
      </c>
      <c r="K1429" s="84"/>
      <c r="X1429" s="22"/>
      <c r="Y1429" s="1"/>
      <c r="Z1429" s="1"/>
      <c r="AA1429" s="1"/>
      <c r="AC1429" s="1"/>
    </row>
    <row r="1430" spans="1:36" ht="21" x14ac:dyDescent="0.15">
      <c r="B1430" s="77"/>
      <c r="F1430" s="94" t="s">
        <v>4</v>
      </c>
      <c r="G1430" s="94" t="s">
        <v>184</v>
      </c>
      <c r="H1430" s="99" t="s">
        <v>186</v>
      </c>
      <c r="I1430" s="102" t="s">
        <v>4</v>
      </c>
      <c r="J1430" s="94" t="s">
        <v>184</v>
      </c>
      <c r="K1430" s="94" t="s">
        <v>186</v>
      </c>
      <c r="X1430" s="22"/>
      <c r="Y1430" s="1"/>
      <c r="Z1430" s="1"/>
      <c r="AA1430" s="1"/>
      <c r="AC1430" s="1"/>
    </row>
    <row r="1431" spans="1:36" ht="12" customHeight="1" x14ac:dyDescent="0.15">
      <c r="B1431" s="35"/>
      <c r="C1431" s="88"/>
      <c r="D1431" s="88"/>
      <c r="E1431" s="36"/>
      <c r="F1431" s="37"/>
      <c r="G1431" s="37"/>
      <c r="H1431" s="66"/>
      <c r="I1431" s="104">
        <f>F$1440</f>
        <v>1790</v>
      </c>
      <c r="J1431" s="2">
        <f>G$1440</f>
        <v>835</v>
      </c>
      <c r="K1431" s="2">
        <f>H$1440</f>
        <v>955</v>
      </c>
      <c r="L1431" s="89"/>
      <c r="X1431" s="22"/>
      <c r="Y1431" s="1"/>
      <c r="Z1431" s="1"/>
      <c r="AA1431" s="1"/>
      <c r="AC1431" s="1"/>
    </row>
    <row r="1432" spans="1:36" ht="15" customHeight="1" x14ac:dyDescent="0.15">
      <c r="B1432" s="34" t="s">
        <v>165</v>
      </c>
      <c r="C1432" s="195"/>
      <c r="D1432" s="195"/>
      <c r="F1432" s="18">
        <v>10</v>
      </c>
      <c r="G1432" s="18">
        <v>3</v>
      </c>
      <c r="H1432" s="67">
        <v>7</v>
      </c>
      <c r="I1432" s="106">
        <f t="shared" ref="I1432:K1439" si="576">F1432/I$1431*100</f>
        <v>0.55865921787709494</v>
      </c>
      <c r="J1432" s="4">
        <f t="shared" si="576"/>
        <v>0.3592814371257485</v>
      </c>
      <c r="K1432" s="4">
        <f t="shared" si="576"/>
        <v>0.73298429319371727</v>
      </c>
      <c r="L1432" s="80"/>
      <c r="X1432" s="22"/>
      <c r="Y1432" s="1"/>
      <c r="Z1432" s="1"/>
      <c r="AA1432" s="1"/>
      <c r="AC1432" s="1"/>
    </row>
    <row r="1433" spans="1:36" ht="15" customHeight="1" x14ac:dyDescent="0.15">
      <c r="B1433" s="34" t="s">
        <v>542</v>
      </c>
      <c r="C1433" s="195"/>
      <c r="D1433" s="195"/>
      <c r="F1433" s="18">
        <v>198</v>
      </c>
      <c r="G1433" s="18">
        <v>115</v>
      </c>
      <c r="H1433" s="67">
        <v>83</v>
      </c>
      <c r="I1433" s="106">
        <f t="shared" si="576"/>
        <v>11.061452513966479</v>
      </c>
      <c r="J1433" s="4">
        <f t="shared" si="576"/>
        <v>13.77245508982036</v>
      </c>
      <c r="K1433" s="4">
        <f t="shared" si="576"/>
        <v>8.691099476439792</v>
      </c>
      <c r="L1433" s="80"/>
      <c r="X1433" s="22"/>
      <c r="Y1433" s="1"/>
      <c r="Z1433" s="1"/>
      <c r="AA1433" s="1"/>
      <c r="AC1433" s="1"/>
    </row>
    <row r="1434" spans="1:36" ht="15" customHeight="1" x14ac:dyDescent="0.15">
      <c r="B1434" s="34" t="s">
        <v>543</v>
      </c>
      <c r="C1434" s="195"/>
      <c r="D1434" s="195"/>
      <c r="F1434" s="18">
        <v>480</v>
      </c>
      <c r="G1434" s="18">
        <v>237</v>
      </c>
      <c r="H1434" s="67">
        <v>243</v>
      </c>
      <c r="I1434" s="106">
        <f t="shared" si="576"/>
        <v>26.815642458100559</v>
      </c>
      <c r="J1434" s="4">
        <f t="shared" si="576"/>
        <v>28.383233532934131</v>
      </c>
      <c r="K1434" s="4">
        <f t="shared" si="576"/>
        <v>25.445026178010473</v>
      </c>
      <c r="L1434" s="80"/>
      <c r="X1434" s="22"/>
      <c r="Y1434" s="1"/>
      <c r="Z1434" s="1"/>
      <c r="AA1434" s="1"/>
      <c r="AC1434" s="1"/>
    </row>
    <row r="1435" spans="1:36" ht="15" customHeight="1" x14ac:dyDescent="0.15">
      <c r="B1435" s="34" t="s">
        <v>533</v>
      </c>
      <c r="C1435" s="195"/>
      <c r="D1435" s="195"/>
      <c r="F1435" s="18">
        <v>420</v>
      </c>
      <c r="G1435" s="18">
        <v>183</v>
      </c>
      <c r="H1435" s="67">
        <v>237</v>
      </c>
      <c r="I1435" s="106">
        <f t="shared" si="576"/>
        <v>23.463687150837988</v>
      </c>
      <c r="J1435" s="4">
        <f t="shared" si="576"/>
        <v>21.916167664670656</v>
      </c>
      <c r="K1435" s="4">
        <f t="shared" si="576"/>
        <v>24.816753926701569</v>
      </c>
      <c r="L1435" s="80"/>
      <c r="X1435" s="22"/>
      <c r="Y1435" s="1"/>
      <c r="Z1435" s="1"/>
      <c r="AA1435" s="1"/>
      <c r="AC1435" s="1"/>
    </row>
    <row r="1436" spans="1:36" ht="15" customHeight="1" x14ac:dyDescent="0.15">
      <c r="B1436" s="34" t="s">
        <v>534</v>
      </c>
      <c r="C1436" s="195"/>
      <c r="D1436" s="195"/>
      <c r="F1436" s="18">
        <v>246</v>
      </c>
      <c r="G1436" s="18">
        <v>114</v>
      </c>
      <c r="H1436" s="67">
        <v>132</v>
      </c>
      <c r="I1436" s="106">
        <f t="shared" si="576"/>
        <v>13.743016759776536</v>
      </c>
      <c r="J1436" s="4">
        <f t="shared" si="576"/>
        <v>13.652694610778443</v>
      </c>
      <c r="K1436" s="4">
        <f t="shared" si="576"/>
        <v>13.821989528795811</v>
      </c>
      <c r="L1436" s="80"/>
      <c r="X1436" s="22"/>
      <c r="Y1436" s="1"/>
      <c r="Z1436" s="1"/>
      <c r="AA1436" s="1"/>
      <c r="AC1436" s="1"/>
    </row>
    <row r="1437" spans="1:36" ht="15" customHeight="1" x14ac:dyDescent="0.15">
      <c r="B1437" s="34" t="s">
        <v>544</v>
      </c>
      <c r="C1437" s="195"/>
      <c r="D1437" s="195"/>
      <c r="F1437" s="18">
        <v>152</v>
      </c>
      <c r="G1437" s="18">
        <v>61</v>
      </c>
      <c r="H1437" s="67">
        <v>91</v>
      </c>
      <c r="I1437" s="106">
        <f t="shared" si="576"/>
        <v>8.4916201117318426</v>
      </c>
      <c r="J1437" s="4">
        <f t="shared" si="576"/>
        <v>7.3053892215568865</v>
      </c>
      <c r="K1437" s="4">
        <f t="shared" si="576"/>
        <v>9.5287958115183251</v>
      </c>
      <c r="L1437" s="80"/>
      <c r="X1437" s="22"/>
      <c r="Y1437" s="1"/>
      <c r="Z1437" s="1"/>
      <c r="AA1437" s="1"/>
      <c r="AC1437" s="1"/>
    </row>
    <row r="1438" spans="1:36" ht="15" customHeight="1" x14ac:dyDescent="0.15">
      <c r="B1438" s="34" t="s">
        <v>94</v>
      </c>
      <c r="C1438" s="195"/>
      <c r="D1438" s="195"/>
      <c r="F1438" s="18">
        <v>116</v>
      </c>
      <c r="G1438" s="18">
        <v>54</v>
      </c>
      <c r="H1438" s="67">
        <v>62</v>
      </c>
      <c r="I1438" s="106">
        <f t="shared" si="576"/>
        <v>6.4804469273743015</v>
      </c>
      <c r="J1438" s="4">
        <f t="shared" si="576"/>
        <v>6.4670658682634734</v>
      </c>
      <c r="K1438" s="4">
        <f t="shared" si="576"/>
        <v>6.4921465968586389</v>
      </c>
      <c r="L1438" s="80"/>
      <c r="X1438" s="22"/>
      <c r="Y1438" s="1"/>
      <c r="Z1438" s="1"/>
      <c r="AA1438" s="1"/>
      <c r="AC1438" s="1"/>
    </row>
    <row r="1439" spans="1:36" ht="15" customHeight="1" x14ac:dyDescent="0.15">
      <c r="B1439" s="35" t="s">
        <v>141</v>
      </c>
      <c r="C1439" s="88"/>
      <c r="D1439" s="88"/>
      <c r="E1439" s="36"/>
      <c r="F1439" s="19">
        <v>168</v>
      </c>
      <c r="G1439" s="19">
        <v>68</v>
      </c>
      <c r="H1439" s="72">
        <v>100</v>
      </c>
      <c r="I1439" s="110">
        <f t="shared" si="576"/>
        <v>9.3854748603351954</v>
      </c>
      <c r="J1439" s="5">
        <f t="shared" si="576"/>
        <v>8.1437125748502996</v>
      </c>
      <c r="K1439" s="5">
        <f t="shared" si="576"/>
        <v>10.471204188481675</v>
      </c>
      <c r="L1439" s="23"/>
      <c r="X1439" s="22"/>
      <c r="Y1439" s="1"/>
      <c r="Z1439" s="1"/>
      <c r="AA1439" s="1"/>
      <c r="AC1439" s="1"/>
    </row>
    <row r="1440" spans="1:36" ht="15" customHeight="1" x14ac:dyDescent="0.15">
      <c r="B1440" s="38" t="s">
        <v>1</v>
      </c>
      <c r="C1440" s="78"/>
      <c r="D1440" s="78"/>
      <c r="E1440" s="28"/>
      <c r="F1440" s="39">
        <f>SUM(F1432:F1439)</f>
        <v>1790</v>
      </c>
      <c r="G1440" s="39">
        <f>SUM(G1432:G1439)</f>
        <v>835</v>
      </c>
      <c r="H1440" s="68">
        <f>SUM(H1432:H1439)</f>
        <v>955</v>
      </c>
      <c r="I1440" s="107">
        <f>IF(SUM(I1432:I1439)&gt;100,"－",SUM(I1432:I1439))</f>
        <v>100</v>
      </c>
      <c r="J1440" s="6">
        <f>IF(SUM(J1432:J1439)&gt;100,"－",SUM(J1432:J1439))</f>
        <v>99.999999999999986</v>
      </c>
      <c r="K1440" s="6">
        <f>IF(SUM(K1432:K1439)&gt;100,"－",SUM(K1432:K1439))</f>
        <v>99.999999999999986</v>
      </c>
      <c r="L1440" s="23"/>
      <c r="X1440" s="22"/>
      <c r="Y1440" s="1"/>
      <c r="Z1440" s="1"/>
      <c r="AA1440" s="1"/>
      <c r="AC1440" s="1"/>
    </row>
    <row r="1441" spans="1:29" ht="15" customHeight="1" x14ac:dyDescent="0.15">
      <c r="B1441" s="38" t="s">
        <v>99</v>
      </c>
      <c r="C1441" s="78"/>
      <c r="D1441" s="78"/>
      <c r="E1441" s="29"/>
      <c r="F1441" s="41">
        <v>25.297780517879161</v>
      </c>
      <c r="G1441" s="71">
        <v>24.53715775749674</v>
      </c>
      <c r="H1441" s="71">
        <v>25.980116959064329</v>
      </c>
      <c r="I1441" s="46"/>
      <c r="X1441" s="22"/>
      <c r="Y1441" s="1"/>
      <c r="Z1441" s="1"/>
      <c r="AA1441" s="1"/>
      <c r="AC1441" s="1"/>
    </row>
    <row r="1442" spans="1:29" ht="15" customHeight="1" x14ac:dyDescent="0.15">
      <c r="B1442" s="38" t="s">
        <v>100</v>
      </c>
      <c r="C1442" s="78"/>
      <c r="D1442" s="78"/>
      <c r="E1442" s="29"/>
      <c r="F1442" s="39">
        <v>141</v>
      </c>
      <c r="G1442" s="39">
        <v>141</v>
      </c>
      <c r="H1442" s="39">
        <v>108</v>
      </c>
      <c r="I1442" s="91"/>
      <c r="X1442" s="22"/>
      <c r="Y1442" s="1"/>
      <c r="Z1442" s="1"/>
      <c r="AA1442" s="1"/>
      <c r="AC1442" s="1"/>
    </row>
    <row r="1443" spans="1:29" ht="15" customHeight="1" x14ac:dyDescent="0.15">
      <c r="B1443" s="62"/>
      <c r="C1443" s="62"/>
      <c r="D1443" s="62"/>
      <c r="E1443" s="45"/>
      <c r="F1443" s="14"/>
      <c r="G1443" s="14"/>
      <c r="H1443" s="14"/>
      <c r="I1443" s="91"/>
      <c r="X1443" s="22"/>
      <c r="Y1443" s="1"/>
      <c r="Z1443" s="1"/>
      <c r="AA1443" s="1"/>
      <c r="AC1443" s="1"/>
    </row>
    <row r="1444" spans="1:29" ht="15" customHeight="1" x14ac:dyDescent="0.15">
      <c r="A1444" s="73" t="s">
        <v>721</v>
      </c>
      <c r="B1444" s="62"/>
      <c r="C1444" s="62"/>
      <c r="D1444" s="62"/>
      <c r="E1444" s="45"/>
      <c r="F1444" s="14"/>
      <c r="G1444" s="14"/>
      <c r="H1444" s="14"/>
      <c r="I1444" s="91"/>
      <c r="X1444" s="22"/>
      <c r="Y1444" s="1"/>
      <c r="Z1444" s="1"/>
      <c r="AA1444" s="1"/>
      <c r="AC1444" s="1"/>
    </row>
    <row r="1445" spans="1:29" ht="15" customHeight="1" x14ac:dyDescent="0.15">
      <c r="A1445" s="1" t="s">
        <v>717</v>
      </c>
      <c r="B1445" s="22"/>
      <c r="C1445" s="1"/>
      <c r="D1445" s="1"/>
      <c r="E1445" s="1"/>
      <c r="F1445" s="1"/>
      <c r="G1445" s="1"/>
      <c r="I1445" s="31"/>
      <c r="X1445" s="22"/>
      <c r="Y1445" s="1"/>
      <c r="Z1445" s="1"/>
      <c r="AA1445" s="1"/>
      <c r="AC1445" s="1"/>
    </row>
    <row r="1446" spans="1:29" ht="13.7" customHeight="1" x14ac:dyDescent="0.15">
      <c r="B1446" s="64"/>
      <c r="C1446" s="33"/>
      <c r="D1446" s="33"/>
      <c r="E1446" s="33"/>
      <c r="F1446" s="79"/>
      <c r="G1446" s="83" t="s">
        <v>2</v>
      </c>
      <c r="H1446" s="86"/>
      <c r="I1446" s="103"/>
      <c r="J1446" s="83" t="s">
        <v>3</v>
      </c>
      <c r="K1446" s="84"/>
      <c r="X1446" s="22"/>
      <c r="Y1446" s="1"/>
      <c r="Z1446" s="1"/>
      <c r="AA1446" s="1"/>
      <c r="AC1446" s="1"/>
    </row>
    <row r="1447" spans="1:29" ht="21" x14ac:dyDescent="0.15">
      <c r="B1447" s="77"/>
      <c r="F1447" s="94" t="s">
        <v>4</v>
      </c>
      <c r="G1447" s="94" t="s">
        <v>184</v>
      </c>
      <c r="H1447" s="99" t="s">
        <v>186</v>
      </c>
      <c r="I1447" s="102" t="s">
        <v>4</v>
      </c>
      <c r="J1447" s="94" t="s">
        <v>184</v>
      </c>
      <c r="K1447" s="94" t="s">
        <v>186</v>
      </c>
      <c r="X1447" s="22"/>
      <c r="Y1447" s="1"/>
      <c r="Z1447" s="1"/>
      <c r="AA1447" s="1"/>
      <c r="AC1447" s="1"/>
    </row>
    <row r="1448" spans="1:29" ht="12" customHeight="1" x14ac:dyDescent="0.15">
      <c r="B1448" s="35"/>
      <c r="C1448" s="88"/>
      <c r="D1448" s="88"/>
      <c r="E1448" s="36"/>
      <c r="F1448" s="37"/>
      <c r="G1448" s="37"/>
      <c r="H1448" s="66"/>
      <c r="I1448" s="104">
        <f>F1458</f>
        <v>1787</v>
      </c>
      <c r="J1448" s="2">
        <f>G1458</f>
        <v>834</v>
      </c>
      <c r="K1448" s="2">
        <f>H1458</f>
        <v>953</v>
      </c>
      <c r="L1448" s="89"/>
      <c r="X1448" s="22"/>
      <c r="Y1448" s="1"/>
      <c r="Z1448" s="1"/>
      <c r="AA1448" s="1"/>
      <c r="AC1448" s="1"/>
    </row>
    <row r="1449" spans="1:29" ht="15" customHeight="1" x14ac:dyDescent="0.15">
      <c r="B1449" s="34" t="s">
        <v>162</v>
      </c>
      <c r="C1449" s="195"/>
      <c r="D1449" s="195"/>
      <c r="F1449" s="18">
        <v>14</v>
      </c>
      <c r="G1449" s="18">
        <v>3</v>
      </c>
      <c r="H1449" s="67">
        <v>11</v>
      </c>
      <c r="I1449" s="106">
        <f t="shared" ref="I1449:I1457" si="577">F1449/I$1448*100</f>
        <v>0.78343592613318402</v>
      </c>
      <c r="J1449" s="4">
        <f t="shared" ref="J1449:J1457" si="578">G1449/J$1448*100</f>
        <v>0.35971223021582738</v>
      </c>
      <c r="K1449" s="4">
        <f t="shared" ref="K1449:K1457" si="579">H1449/K$1448*100</f>
        <v>1.1542497376705141</v>
      </c>
      <c r="L1449" s="80"/>
      <c r="X1449" s="22"/>
      <c r="Y1449" s="1"/>
      <c r="Z1449" s="1"/>
      <c r="AA1449" s="1"/>
      <c r="AC1449" s="1"/>
    </row>
    <row r="1450" spans="1:29" ht="15" customHeight="1" x14ac:dyDescent="0.15">
      <c r="B1450" s="34" t="s">
        <v>163</v>
      </c>
      <c r="C1450" s="195"/>
      <c r="D1450" s="195"/>
      <c r="F1450" s="18">
        <v>12</v>
      </c>
      <c r="G1450" s="18">
        <v>2</v>
      </c>
      <c r="H1450" s="67">
        <v>10</v>
      </c>
      <c r="I1450" s="106">
        <f t="shared" si="577"/>
        <v>0.67151650811415786</v>
      </c>
      <c r="J1450" s="4">
        <f t="shared" si="578"/>
        <v>0.23980815347721821</v>
      </c>
      <c r="K1450" s="4">
        <f t="shared" si="579"/>
        <v>1.0493179433368309</v>
      </c>
      <c r="L1450" s="80"/>
      <c r="X1450" s="22"/>
      <c r="Y1450" s="1"/>
      <c r="Z1450" s="1"/>
      <c r="AA1450" s="1"/>
      <c r="AC1450" s="1"/>
    </row>
    <row r="1451" spans="1:29" ht="15" customHeight="1" x14ac:dyDescent="0.15">
      <c r="B1451" s="34" t="s">
        <v>137</v>
      </c>
      <c r="C1451" s="195"/>
      <c r="D1451" s="195"/>
      <c r="F1451" s="18">
        <v>12</v>
      </c>
      <c r="G1451" s="18">
        <v>3</v>
      </c>
      <c r="H1451" s="67">
        <v>9</v>
      </c>
      <c r="I1451" s="106">
        <f t="shared" si="577"/>
        <v>0.67151650811415786</v>
      </c>
      <c r="J1451" s="4">
        <f t="shared" si="578"/>
        <v>0.35971223021582738</v>
      </c>
      <c r="K1451" s="4">
        <f t="shared" si="579"/>
        <v>0.94438614900314799</v>
      </c>
      <c r="L1451" s="80"/>
      <c r="X1451" s="22"/>
      <c r="Y1451" s="1"/>
      <c r="Z1451" s="1"/>
      <c r="AA1451" s="1"/>
      <c r="AC1451" s="1"/>
    </row>
    <row r="1452" spans="1:29" ht="15" customHeight="1" x14ac:dyDescent="0.15">
      <c r="B1452" s="34" t="s">
        <v>138</v>
      </c>
      <c r="C1452" s="195"/>
      <c r="D1452" s="195"/>
      <c r="F1452" s="18">
        <v>26</v>
      </c>
      <c r="G1452" s="18">
        <v>6</v>
      </c>
      <c r="H1452" s="67">
        <v>20</v>
      </c>
      <c r="I1452" s="106">
        <f t="shared" si="577"/>
        <v>1.4549524342473419</v>
      </c>
      <c r="J1452" s="4">
        <f t="shared" si="578"/>
        <v>0.71942446043165476</v>
      </c>
      <c r="K1452" s="4">
        <f t="shared" si="579"/>
        <v>2.0986358866736619</v>
      </c>
      <c r="L1452" s="80"/>
      <c r="X1452" s="22"/>
      <c r="Y1452" s="1"/>
      <c r="Z1452" s="1"/>
      <c r="AA1452" s="1"/>
      <c r="AC1452" s="1"/>
    </row>
    <row r="1453" spans="1:29" ht="15" customHeight="1" x14ac:dyDescent="0.15">
      <c r="B1453" s="34" t="s">
        <v>142</v>
      </c>
      <c r="C1453" s="195"/>
      <c r="D1453" s="195"/>
      <c r="F1453" s="18">
        <v>52</v>
      </c>
      <c r="G1453" s="18">
        <v>8</v>
      </c>
      <c r="H1453" s="67">
        <v>44</v>
      </c>
      <c r="I1453" s="106">
        <f t="shared" si="577"/>
        <v>2.9099048684946838</v>
      </c>
      <c r="J1453" s="4">
        <f t="shared" si="578"/>
        <v>0.95923261390887282</v>
      </c>
      <c r="K1453" s="4">
        <f t="shared" si="579"/>
        <v>4.6169989506820563</v>
      </c>
      <c r="L1453" s="80"/>
      <c r="X1453" s="22"/>
      <c r="Y1453" s="1"/>
      <c r="Z1453" s="1"/>
      <c r="AA1453" s="1"/>
      <c r="AC1453" s="1"/>
    </row>
    <row r="1454" spans="1:29" ht="15" customHeight="1" x14ac:dyDescent="0.15">
      <c r="B1454" s="34" t="s">
        <v>143</v>
      </c>
      <c r="C1454" s="195"/>
      <c r="D1454" s="195"/>
      <c r="F1454" s="18">
        <v>98</v>
      </c>
      <c r="G1454" s="18">
        <v>29</v>
      </c>
      <c r="H1454" s="67">
        <v>69</v>
      </c>
      <c r="I1454" s="106">
        <f t="shared" si="577"/>
        <v>5.4840514829322888</v>
      </c>
      <c r="J1454" s="4">
        <f t="shared" si="578"/>
        <v>3.477218225419664</v>
      </c>
      <c r="K1454" s="4">
        <f t="shared" si="579"/>
        <v>7.2402938090241342</v>
      </c>
      <c r="L1454" s="80"/>
      <c r="X1454" s="22"/>
      <c r="Y1454" s="1"/>
      <c r="Z1454" s="1"/>
      <c r="AA1454" s="1"/>
      <c r="AC1454" s="1"/>
    </row>
    <row r="1455" spans="1:29" ht="15" customHeight="1" x14ac:dyDescent="0.15">
      <c r="B1455" s="34" t="s">
        <v>144</v>
      </c>
      <c r="C1455" s="195"/>
      <c r="D1455" s="195"/>
      <c r="F1455" s="18">
        <v>169</v>
      </c>
      <c r="G1455" s="18">
        <v>50</v>
      </c>
      <c r="H1455" s="67">
        <v>119</v>
      </c>
      <c r="I1455" s="106">
        <f t="shared" si="577"/>
        <v>9.457190822607723</v>
      </c>
      <c r="J1455" s="4">
        <f t="shared" si="578"/>
        <v>5.9952038369304557</v>
      </c>
      <c r="K1455" s="4">
        <f t="shared" si="579"/>
        <v>12.48688352570829</v>
      </c>
      <c r="L1455" s="80"/>
      <c r="X1455" s="22"/>
      <c r="Y1455" s="1"/>
      <c r="Z1455" s="1"/>
      <c r="AA1455" s="1"/>
      <c r="AC1455" s="1"/>
    </row>
    <row r="1456" spans="1:29" ht="15" customHeight="1" x14ac:dyDescent="0.15">
      <c r="B1456" s="34" t="s">
        <v>153</v>
      </c>
      <c r="C1456" s="195"/>
      <c r="D1456" s="195"/>
      <c r="F1456" s="18">
        <v>1179</v>
      </c>
      <c r="G1456" s="18">
        <v>632</v>
      </c>
      <c r="H1456" s="67">
        <v>547</v>
      </c>
      <c r="I1456" s="106">
        <f t="shared" si="577"/>
        <v>65.976496922216</v>
      </c>
      <c r="J1456" s="4">
        <f t="shared" si="578"/>
        <v>75.779376498800957</v>
      </c>
      <c r="K1456" s="4">
        <f t="shared" si="579"/>
        <v>57.397691500524658</v>
      </c>
      <c r="L1456" s="80"/>
      <c r="X1456" s="22"/>
      <c r="Y1456" s="1"/>
      <c r="Z1456" s="1"/>
      <c r="AA1456" s="1"/>
      <c r="AC1456" s="1"/>
    </row>
    <row r="1457" spans="1:37" ht="15" customHeight="1" x14ac:dyDescent="0.15">
      <c r="B1457" s="35" t="s">
        <v>141</v>
      </c>
      <c r="C1457" s="88"/>
      <c r="D1457" s="88"/>
      <c r="E1457" s="36"/>
      <c r="F1457" s="19">
        <v>225</v>
      </c>
      <c r="G1457" s="19">
        <v>101</v>
      </c>
      <c r="H1457" s="72">
        <v>124</v>
      </c>
      <c r="I1457" s="110">
        <f t="shared" si="577"/>
        <v>12.59093452714046</v>
      </c>
      <c r="J1457" s="5">
        <f t="shared" si="578"/>
        <v>12.11031175059952</v>
      </c>
      <c r="K1457" s="5">
        <f t="shared" si="579"/>
        <v>13.011542497376706</v>
      </c>
      <c r="L1457" s="23"/>
      <c r="X1457" s="22"/>
      <c r="Y1457" s="1"/>
      <c r="Z1457" s="1"/>
      <c r="AA1457" s="1"/>
      <c r="AC1457" s="1"/>
    </row>
    <row r="1458" spans="1:37" ht="15" customHeight="1" x14ac:dyDescent="0.15">
      <c r="B1458" s="38" t="s">
        <v>1</v>
      </c>
      <c r="C1458" s="78"/>
      <c r="D1458" s="78"/>
      <c r="E1458" s="28"/>
      <c r="F1458" s="39">
        <f>SUM(F1449:F1457)</f>
        <v>1787</v>
      </c>
      <c r="G1458" s="39">
        <f>SUM(G1449:G1457)</f>
        <v>834</v>
      </c>
      <c r="H1458" s="68">
        <f>SUM(H1449:H1457)</f>
        <v>953</v>
      </c>
      <c r="I1458" s="107">
        <f>IF(SUM(I1449:I1457)&gt;100,"－",SUM(I1449:I1457))</f>
        <v>100</v>
      </c>
      <c r="J1458" s="6">
        <f>IF(SUM(J1449:J1457)&gt;100,"－",SUM(J1449:J1457))</f>
        <v>100</v>
      </c>
      <c r="K1458" s="6">
        <f>IF(SUM(K1449:K1457)&gt;100,"－",SUM(K1449:K1457))</f>
        <v>100</v>
      </c>
      <c r="L1458" s="23"/>
      <c r="X1458" s="22"/>
      <c r="Y1458" s="1"/>
      <c r="Z1458" s="1"/>
      <c r="AA1458" s="1"/>
      <c r="AC1458" s="1"/>
    </row>
    <row r="1459" spans="1:37" ht="15" customHeight="1" x14ac:dyDescent="0.15">
      <c r="B1459" s="38" t="s">
        <v>83</v>
      </c>
      <c r="C1459" s="78"/>
      <c r="D1459" s="78"/>
      <c r="E1459" s="29"/>
      <c r="F1459" s="41">
        <v>95.470825447913825</v>
      </c>
      <c r="G1459" s="71">
        <v>97.859934088703369</v>
      </c>
      <c r="H1459" s="71">
        <v>93.358380775177011</v>
      </c>
      <c r="I1459" s="46"/>
      <c r="X1459" s="22"/>
      <c r="Y1459" s="1"/>
      <c r="Z1459" s="1"/>
      <c r="AA1459" s="1"/>
      <c r="AC1459" s="1"/>
    </row>
    <row r="1460" spans="1:37" ht="15" customHeight="1" x14ac:dyDescent="0.15">
      <c r="B1460" s="62"/>
      <c r="C1460" s="62"/>
      <c r="D1460" s="62"/>
      <c r="E1460" s="45"/>
      <c r="F1460" s="14"/>
      <c r="G1460" s="14"/>
      <c r="H1460" s="14"/>
      <c r="I1460" s="91"/>
      <c r="X1460" s="22"/>
      <c r="Y1460" s="1"/>
      <c r="Z1460" s="1"/>
      <c r="AA1460" s="1"/>
      <c r="AC1460" s="1"/>
    </row>
    <row r="1461" spans="1:37" ht="15" customHeight="1" x14ac:dyDescent="0.15">
      <c r="A1461" s="1" t="s">
        <v>718</v>
      </c>
      <c r="B1461" s="62"/>
      <c r="C1461" s="62"/>
      <c r="D1461" s="62"/>
      <c r="E1461" s="45"/>
      <c r="F1461" s="14"/>
      <c r="G1461" s="14"/>
      <c r="H1461" s="14"/>
      <c r="I1461" s="14"/>
      <c r="X1461" s="22"/>
      <c r="Y1461" s="1"/>
      <c r="Z1461" s="1"/>
      <c r="AA1461" s="1"/>
      <c r="AC1461" s="1"/>
    </row>
    <row r="1462" spans="1:37" ht="13.7" customHeight="1" x14ac:dyDescent="0.15">
      <c r="B1462" s="64"/>
      <c r="C1462" s="33"/>
      <c r="D1462" s="33"/>
      <c r="E1462" s="33"/>
      <c r="F1462" s="79"/>
      <c r="G1462" s="83" t="s">
        <v>2</v>
      </c>
      <c r="H1462" s="86"/>
      <c r="I1462" s="103"/>
      <c r="J1462" s="83" t="s">
        <v>3</v>
      </c>
      <c r="K1462" s="84"/>
      <c r="X1462" s="22"/>
      <c r="Y1462" s="1"/>
      <c r="Z1462" s="1"/>
      <c r="AA1462" s="1"/>
      <c r="AC1462" s="1"/>
    </row>
    <row r="1463" spans="1:37" ht="21" x14ac:dyDescent="0.15">
      <c r="B1463" s="77"/>
      <c r="F1463" s="94" t="s">
        <v>4</v>
      </c>
      <c r="G1463" s="94" t="s">
        <v>184</v>
      </c>
      <c r="H1463" s="99" t="s">
        <v>186</v>
      </c>
      <c r="I1463" s="102" t="s">
        <v>4</v>
      </c>
      <c r="J1463" s="94" t="s">
        <v>184</v>
      </c>
      <c r="K1463" s="94" t="s">
        <v>186</v>
      </c>
      <c r="X1463" s="22"/>
      <c r="Y1463" s="1"/>
      <c r="Z1463" s="1"/>
      <c r="AA1463" s="1"/>
      <c r="AC1463" s="1"/>
    </row>
    <row r="1464" spans="1:37" ht="12" customHeight="1" x14ac:dyDescent="0.15">
      <c r="B1464" s="35"/>
      <c r="C1464" s="88"/>
      <c r="D1464" s="88"/>
      <c r="E1464" s="36"/>
      <c r="F1464" s="37"/>
      <c r="G1464" s="37"/>
      <c r="H1464" s="66"/>
      <c r="I1464" s="104">
        <f>F$1440</f>
        <v>1790</v>
      </c>
      <c r="J1464" s="2">
        <f>G$1440</f>
        <v>835</v>
      </c>
      <c r="K1464" s="2">
        <f>H$1440</f>
        <v>955</v>
      </c>
      <c r="L1464" s="89"/>
      <c r="M1464" s="89"/>
      <c r="N1464" s="89"/>
      <c r="O1464" s="89"/>
      <c r="X1464" s="22"/>
      <c r="Y1464" s="1"/>
      <c r="Z1464" s="1"/>
      <c r="AA1464" s="1"/>
      <c r="AC1464" s="1"/>
      <c r="AI1464" s="89"/>
      <c r="AJ1464" s="89"/>
      <c r="AK1464" s="89"/>
    </row>
    <row r="1465" spans="1:37" ht="15" customHeight="1" x14ac:dyDescent="0.15">
      <c r="B1465" s="34" t="s">
        <v>307</v>
      </c>
      <c r="C1465" s="195"/>
      <c r="D1465" s="195"/>
      <c r="F1465" s="18">
        <v>10</v>
      </c>
      <c r="G1465" s="18">
        <v>3</v>
      </c>
      <c r="H1465" s="67">
        <v>7</v>
      </c>
      <c r="I1465" s="106">
        <f t="shared" ref="I1465:I1474" si="580">F1465/I$1464*100</f>
        <v>0.55865921787709494</v>
      </c>
      <c r="J1465" s="4">
        <f t="shared" ref="J1465:J1474" si="581">G1465/J$1464*100</f>
        <v>0.3592814371257485</v>
      </c>
      <c r="K1465" s="4">
        <f t="shared" ref="K1465:K1474" si="582">H1465/K$1464*100</f>
        <v>0.73298429319371727</v>
      </c>
      <c r="L1465" s="80"/>
      <c r="M1465" s="80"/>
      <c r="N1465" s="80"/>
      <c r="O1465" s="80"/>
      <c r="X1465" s="22"/>
      <c r="Y1465" s="1"/>
      <c r="Z1465" s="1"/>
      <c r="AA1465" s="1"/>
      <c r="AC1465" s="1"/>
      <c r="AI1465" s="80"/>
      <c r="AJ1465" s="80"/>
      <c r="AK1465" s="80"/>
    </row>
    <row r="1466" spans="1:37" ht="15" customHeight="1" x14ac:dyDescent="0.15">
      <c r="B1466" s="34" t="s">
        <v>53</v>
      </c>
      <c r="C1466" s="195"/>
      <c r="D1466" s="195"/>
      <c r="F1466" s="18">
        <v>272</v>
      </c>
      <c r="G1466" s="18">
        <v>107</v>
      </c>
      <c r="H1466" s="67">
        <v>165</v>
      </c>
      <c r="I1466" s="106">
        <f t="shared" si="580"/>
        <v>15.195530726256983</v>
      </c>
      <c r="J1466" s="4">
        <f t="shared" si="581"/>
        <v>12.81437125748503</v>
      </c>
      <c r="K1466" s="4">
        <f t="shared" si="582"/>
        <v>17.277486910994764</v>
      </c>
      <c r="L1466" s="80"/>
      <c r="M1466" s="80"/>
      <c r="N1466" s="80"/>
      <c r="O1466" s="80"/>
      <c r="X1466" s="22"/>
      <c r="Y1466" s="1"/>
      <c r="Z1466" s="1"/>
      <c r="AA1466" s="1"/>
      <c r="AC1466" s="1"/>
      <c r="AI1466" s="80"/>
      <c r="AJ1466" s="80"/>
      <c r="AK1466" s="80"/>
    </row>
    <row r="1467" spans="1:37" ht="15" customHeight="1" x14ac:dyDescent="0.15">
      <c r="B1467" s="34" t="s">
        <v>54</v>
      </c>
      <c r="C1467" s="195"/>
      <c r="D1467" s="195"/>
      <c r="F1467" s="18">
        <v>127</v>
      </c>
      <c r="G1467" s="18">
        <v>56</v>
      </c>
      <c r="H1467" s="67">
        <v>71</v>
      </c>
      <c r="I1467" s="106">
        <f t="shared" si="580"/>
        <v>7.0949720670391052</v>
      </c>
      <c r="J1467" s="4">
        <f t="shared" si="581"/>
        <v>6.706586826347305</v>
      </c>
      <c r="K1467" s="4">
        <f t="shared" si="582"/>
        <v>7.4345549738219896</v>
      </c>
      <c r="L1467" s="80"/>
      <c r="M1467" s="80"/>
      <c r="N1467" s="80"/>
      <c r="O1467" s="80"/>
      <c r="X1467" s="22"/>
      <c r="Y1467" s="1"/>
      <c r="Z1467" s="1"/>
      <c r="AA1467" s="1"/>
      <c r="AC1467" s="1"/>
      <c r="AI1467" s="80"/>
      <c r="AJ1467" s="80"/>
      <c r="AK1467" s="80"/>
    </row>
    <row r="1468" spans="1:37" ht="15" customHeight="1" x14ac:dyDescent="0.15">
      <c r="B1468" s="34" t="s">
        <v>103</v>
      </c>
      <c r="C1468" s="195"/>
      <c r="D1468" s="195"/>
      <c r="F1468" s="18">
        <v>157</v>
      </c>
      <c r="G1468" s="18">
        <v>79</v>
      </c>
      <c r="H1468" s="67">
        <v>78</v>
      </c>
      <c r="I1468" s="106">
        <f t="shared" si="580"/>
        <v>8.7709497206703908</v>
      </c>
      <c r="J1468" s="4">
        <f t="shared" si="581"/>
        <v>9.4610778443113777</v>
      </c>
      <c r="K1468" s="4">
        <f t="shared" si="582"/>
        <v>8.167539267015707</v>
      </c>
      <c r="L1468" s="80"/>
      <c r="M1468" s="80"/>
      <c r="N1468" s="80"/>
      <c r="O1468" s="80"/>
      <c r="X1468" s="22"/>
      <c r="Y1468" s="1"/>
      <c r="Z1468" s="1"/>
      <c r="AA1468" s="1"/>
      <c r="AC1468" s="1"/>
      <c r="AI1468" s="80"/>
      <c r="AJ1468" s="80"/>
      <c r="AK1468" s="80"/>
    </row>
    <row r="1469" spans="1:37" ht="15" customHeight="1" x14ac:dyDescent="0.15">
      <c r="B1469" s="34" t="s">
        <v>104</v>
      </c>
      <c r="C1469" s="195"/>
      <c r="D1469" s="195"/>
      <c r="F1469" s="18">
        <v>139</v>
      </c>
      <c r="G1469" s="18">
        <v>60</v>
      </c>
      <c r="H1469" s="67">
        <v>79</v>
      </c>
      <c r="I1469" s="106">
        <f t="shared" si="580"/>
        <v>7.7653631284916198</v>
      </c>
      <c r="J1469" s="4">
        <f t="shared" si="581"/>
        <v>7.1856287425149699</v>
      </c>
      <c r="K1469" s="4">
        <f t="shared" si="582"/>
        <v>8.2722513089005236</v>
      </c>
      <c r="L1469" s="80"/>
      <c r="M1469" s="80"/>
      <c r="N1469" s="80"/>
      <c r="O1469" s="80"/>
      <c r="X1469" s="22"/>
      <c r="Y1469" s="1"/>
      <c r="Z1469" s="1"/>
      <c r="AA1469" s="1"/>
      <c r="AC1469" s="1"/>
      <c r="AI1469" s="80"/>
      <c r="AJ1469" s="80"/>
      <c r="AK1469" s="80"/>
    </row>
    <row r="1470" spans="1:37" ht="15" customHeight="1" x14ac:dyDescent="0.15">
      <c r="B1470" s="34" t="s">
        <v>105</v>
      </c>
      <c r="C1470" s="195"/>
      <c r="D1470" s="195"/>
      <c r="F1470" s="18">
        <v>145</v>
      </c>
      <c r="G1470" s="18">
        <v>74</v>
      </c>
      <c r="H1470" s="67">
        <v>71</v>
      </c>
      <c r="I1470" s="106">
        <f t="shared" si="580"/>
        <v>8.1005586592178762</v>
      </c>
      <c r="J1470" s="4">
        <f t="shared" si="581"/>
        <v>8.8622754491017961</v>
      </c>
      <c r="K1470" s="4">
        <f t="shared" si="582"/>
        <v>7.4345549738219896</v>
      </c>
      <c r="L1470" s="80"/>
      <c r="M1470" s="80"/>
      <c r="N1470" s="80"/>
      <c r="O1470" s="80"/>
      <c r="X1470" s="22"/>
      <c r="Y1470" s="1"/>
      <c r="Z1470" s="1"/>
      <c r="AA1470" s="1"/>
      <c r="AC1470" s="1"/>
      <c r="AI1470" s="80"/>
      <c r="AJ1470" s="80"/>
      <c r="AK1470" s="80"/>
    </row>
    <row r="1471" spans="1:37" ht="15" customHeight="1" x14ac:dyDescent="0.15">
      <c r="B1471" s="34" t="s">
        <v>164</v>
      </c>
      <c r="C1471" s="195"/>
      <c r="D1471" s="195"/>
      <c r="F1471" s="18">
        <v>210</v>
      </c>
      <c r="G1471" s="18">
        <v>103</v>
      </c>
      <c r="H1471" s="67">
        <v>107</v>
      </c>
      <c r="I1471" s="106">
        <f t="shared" si="580"/>
        <v>11.731843575418994</v>
      </c>
      <c r="J1471" s="4">
        <f t="shared" si="581"/>
        <v>12.335329341317365</v>
      </c>
      <c r="K1471" s="4">
        <f t="shared" si="582"/>
        <v>11.204188481675391</v>
      </c>
      <c r="L1471" s="80"/>
      <c r="M1471" s="80"/>
      <c r="N1471" s="80"/>
      <c r="O1471" s="80"/>
      <c r="X1471" s="22"/>
      <c r="Y1471" s="1"/>
      <c r="Z1471" s="1"/>
      <c r="AA1471" s="1"/>
      <c r="AC1471" s="1"/>
      <c r="AI1471" s="80"/>
      <c r="AJ1471" s="80"/>
      <c r="AK1471" s="80"/>
    </row>
    <row r="1472" spans="1:37" ht="15" customHeight="1" x14ac:dyDescent="0.15">
      <c r="B1472" s="34" t="s">
        <v>320</v>
      </c>
      <c r="C1472" s="195"/>
      <c r="D1472" s="195"/>
      <c r="F1472" s="18">
        <v>155</v>
      </c>
      <c r="G1472" s="18">
        <v>81</v>
      </c>
      <c r="H1472" s="67">
        <v>74</v>
      </c>
      <c r="I1472" s="106">
        <f t="shared" si="580"/>
        <v>8.6592178770949726</v>
      </c>
      <c r="J1472" s="4">
        <f t="shared" si="581"/>
        <v>9.7005988023952092</v>
      </c>
      <c r="K1472" s="4">
        <f t="shared" si="582"/>
        <v>7.7486910994764404</v>
      </c>
      <c r="L1472" s="80"/>
      <c r="M1472" s="80"/>
      <c r="N1472" s="80"/>
      <c r="O1472" s="80"/>
      <c r="X1472" s="22"/>
      <c r="Y1472" s="1"/>
      <c r="Z1472" s="1"/>
      <c r="AA1472" s="1"/>
      <c r="AC1472" s="1"/>
      <c r="AI1472" s="80"/>
      <c r="AJ1472" s="80"/>
      <c r="AK1472" s="80"/>
    </row>
    <row r="1473" spans="1:37" ht="15" customHeight="1" x14ac:dyDescent="0.15">
      <c r="B1473" s="34" t="s">
        <v>106</v>
      </c>
      <c r="C1473" s="195"/>
      <c r="D1473" s="195"/>
      <c r="F1473" s="18">
        <v>406</v>
      </c>
      <c r="G1473" s="18">
        <v>197</v>
      </c>
      <c r="H1473" s="67">
        <v>209</v>
      </c>
      <c r="I1473" s="106">
        <f t="shared" si="580"/>
        <v>22.681564245810058</v>
      </c>
      <c r="J1473" s="4">
        <f t="shared" si="581"/>
        <v>23.592814371257482</v>
      </c>
      <c r="K1473" s="4">
        <f t="shared" si="582"/>
        <v>21.8848167539267</v>
      </c>
      <c r="L1473" s="80"/>
      <c r="M1473" s="80"/>
      <c r="N1473" s="80"/>
      <c r="O1473" s="80"/>
      <c r="X1473" s="22"/>
      <c r="Y1473" s="1"/>
      <c r="Z1473" s="1"/>
      <c r="AA1473" s="1"/>
      <c r="AC1473" s="1"/>
      <c r="AI1473" s="80"/>
      <c r="AJ1473" s="80"/>
      <c r="AK1473" s="80"/>
    </row>
    <row r="1474" spans="1:37" ht="15" customHeight="1" x14ac:dyDescent="0.15">
      <c r="B1474" s="35" t="s">
        <v>141</v>
      </c>
      <c r="C1474" s="88"/>
      <c r="D1474" s="88"/>
      <c r="E1474" s="36"/>
      <c r="F1474" s="19">
        <v>169</v>
      </c>
      <c r="G1474" s="19">
        <v>75</v>
      </c>
      <c r="H1474" s="72">
        <v>94</v>
      </c>
      <c r="I1474" s="110">
        <f t="shared" si="580"/>
        <v>9.4413407821229054</v>
      </c>
      <c r="J1474" s="5">
        <f t="shared" si="581"/>
        <v>8.9820359281437128</v>
      </c>
      <c r="K1474" s="5">
        <f t="shared" si="582"/>
        <v>9.842931937172775</v>
      </c>
      <c r="L1474" s="23"/>
      <c r="M1474" s="23"/>
      <c r="N1474" s="23"/>
      <c r="O1474" s="23"/>
      <c r="X1474" s="22"/>
      <c r="Y1474" s="1"/>
      <c r="Z1474" s="1"/>
      <c r="AA1474" s="1"/>
      <c r="AC1474" s="1"/>
      <c r="AI1474" s="23"/>
      <c r="AJ1474" s="23"/>
      <c r="AK1474" s="23"/>
    </row>
    <row r="1475" spans="1:37" ht="15" customHeight="1" x14ac:dyDescent="0.15">
      <c r="B1475" s="38" t="s">
        <v>1</v>
      </c>
      <c r="C1475" s="78"/>
      <c r="D1475" s="78"/>
      <c r="E1475" s="28"/>
      <c r="F1475" s="39">
        <f>SUM(F1465:F1474)</f>
        <v>1790</v>
      </c>
      <c r="G1475" s="39">
        <f>SUM(G1465:G1474)</f>
        <v>835</v>
      </c>
      <c r="H1475" s="68">
        <f>SUM(H1465:H1474)</f>
        <v>955</v>
      </c>
      <c r="I1475" s="107">
        <f>IF(SUM(I1465:I1474)&gt;100,"－",SUM(I1465:I1474))</f>
        <v>99.999999999999986</v>
      </c>
      <c r="J1475" s="6">
        <f>IF(SUM(J1465:J1474)&gt;100,"－",SUM(J1465:J1474))</f>
        <v>100</v>
      </c>
      <c r="K1475" s="6">
        <f>IF(SUM(K1465:K1474)&gt;100,"－",SUM(K1465:K1474))</f>
        <v>100</v>
      </c>
      <c r="L1475" s="23"/>
      <c r="M1475" s="23"/>
      <c r="N1475" s="23"/>
      <c r="O1475" s="23"/>
      <c r="X1475" s="22"/>
      <c r="Y1475" s="1"/>
      <c r="Z1475" s="1"/>
      <c r="AA1475" s="1"/>
      <c r="AC1475" s="1"/>
      <c r="AI1475" s="23"/>
      <c r="AJ1475" s="23"/>
      <c r="AK1475" s="23"/>
    </row>
    <row r="1476" spans="1:37" ht="15" customHeight="1" x14ac:dyDescent="0.15">
      <c r="B1476" s="38" t="s">
        <v>101</v>
      </c>
      <c r="C1476" s="78"/>
      <c r="D1476" s="78"/>
      <c r="E1476" s="29"/>
      <c r="F1476" s="41">
        <v>6.8611967921036401</v>
      </c>
      <c r="G1476" s="71">
        <v>6.8052631578947365</v>
      </c>
      <c r="H1476" s="71">
        <v>6.9105691056910565</v>
      </c>
      <c r="I1476" s="46"/>
      <c r="X1476" s="22"/>
      <c r="Y1476" s="1"/>
      <c r="Z1476" s="1"/>
      <c r="AA1476" s="1"/>
      <c r="AC1476" s="1"/>
    </row>
    <row r="1477" spans="1:37" ht="15" customHeight="1" x14ac:dyDescent="0.15">
      <c r="B1477" s="38" t="s">
        <v>102</v>
      </c>
      <c r="C1477" s="78"/>
      <c r="D1477" s="78"/>
      <c r="E1477" s="29"/>
      <c r="F1477" s="160">
        <v>80</v>
      </c>
      <c r="G1477" s="47">
        <v>70</v>
      </c>
      <c r="H1477" s="47">
        <v>80</v>
      </c>
      <c r="I1477" s="14"/>
      <c r="J1477" s="14"/>
      <c r="K1477" s="91"/>
      <c r="X1477" s="22"/>
      <c r="Y1477" s="1"/>
      <c r="Z1477" s="1"/>
      <c r="AA1477" s="1"/>
      <c r="AC1477" s="1"/>
    </row>
    <row r="1478" spans="1:37" ht="15" customHeight="1" x14ac:dyDescent="0.15">
      <c r="B1478" s="62"/>
      <c r="C1478" s="62"/>
      <c r="D1478" s="62"/>
      <c r="E1478" s="45"/>
      <c r="F1478" s="14"/>
      <c r="G1478" s="14"/>
      <c r="H1478" s="14"/>
      <c r="I1478" s="14"/>
      <c r="K1478" s="91"/>
      <c r="X1478" s="22"/>
      <c r="Y1478" s="1"/>
      <c r="Z1478" s="1"/>
      <c r="AA1478" s="1"/>
      <c r="AC1478" s="1"/>
    </row>
    <row r="1479" spans="1:37" ht="15" customHeight="1" x14ac:dyDescent="0.15">
      <c r="A1479" s="43" t="s">
        <v>719</v>
      </c>
      <c r="B1479" s="62"/>
      <c r="C1479" s="62"/>
      <c r="D1479" s="62"/>
      <c r="E1479" s="45"/>
      <c r="F1479" s="14"/>
      <c r="G1479" s="14"/>
      <c r="H1479" s="14"/>
      <c r="I1479" s="14"/>
      <c r="K1479" s="91"/>
      <c r="X1479" s="22"/>
      <c r="Y1479" s="1"/>
      <c r="Z1479" s="1"/>
      <c r="AA1479" s="1"/>
      <c r="AC1479" s="1"/>
    </row>
    <row r="1480" spans="1:37" ht="15" customHeight="1" x14ac:dyDescent="0.15">
      <c r="A1480" s="1" t="s">
        <v>720</v>
      </c>
      <c r="B1480" s="62"/>
      <c r="C1480" s="62"/>
      <c r="D1480" s="62"/>
      <c r="E1480" s="45"/>
      <c r="F1480" s="14"/>
      <c r="G1480" s="14"/>
      <c r="H1480" s="14"/>
      <c r="I1480" s="14"/>
      <c r="X1480" s="22"/>
      <c r="Y1480" s="1"/>
      <c r="Z1480" s="1"/>
      <c r="AA1480" s="1"/>
      <c r="AC1480" s="1"/>
    </row>
    <row r="1481" spans="1:37" ht="13.7" customHeight="1" x14ac:dyDescent="0.15">
      <c r="B1481" s="64"/>
      <c r="C1481" s="33"/>
      <c r="D1481" s="33"/>
      <c r="E1481" s="33"/>
      <c r="F1481" s="79"/>
      <c r="G1481" s="83" t="s">
        <v>2</v>
      </c>
      <c r="H1481" s="86"/>
      <c r="I1481" s="103"/>
      <c r="J1481" s="83" t="s">
        <v>3</v>
      </c>
      <c r="K1481" s="84"/>
      <c r="X1481" s="22"/>
      <c r="Y1481" s="1"/>
      <c r="Z1481" s="1"/>
      <c r="AA1481" s="1"/>
      <c r="AC1481" s="1"/>
    </row>
    <row r="1482" spans="1:37" ht="21" x14ac:dyDescent="0.15">
      <c r="B1482" s="77"/>
      <c r="F1482" s="94" t="s">
        <v>4</v>
      </c>
      <c r="G1482" s="94" t="s">
        <v>184</v>
      </c>
      <c r="H1482" s="99" t="s">
        <v>186</v>
      </c>
      <c r="I1482" s="102" t="s">
        <v>4</v>
      </c>
      <c r="J1482" s="94" t="s">
        <v>184</v>
      </c>
      <c r="K1482" s="94" t="s">
        <v>186</v>
      </c>
      <c r="X1482" s="22"/>
      <c r="Y1482" s="1"/>
      <c r="Z1482" s="1"/>
      <c r="AA1482" s="1"/>
      <c r="AC1482" s="1"/>
    </row>
    <row r="1483" spans="1:37" ht="12" customHeight="1" x14ac:dyDescent="0.15">
      <c r="B1483" s="35"/>
      <c r="C1483" s="88"/>
      <c r="D1483" s="88"/>
      <c r="E1483" s="36"/>
      <c r="F1483" s="37"/>
      <c r="G1483" s="37"/>
      <c r="H1483" s="66"/>
      <c r="I1483" s="104">
        <f>F1496</f>
        <v>506</v>
      </c>
      <c r="J1483" s="2">
        <f>G1496</f>
        <v>208</v>
      </c>
      <c r="K1483" s="2">
        <f>H1496</f>
        <v>298</v>
      </c>
      <c r="L1483" s="89"/>
      <c r="M1483" s="89"/>
      <c r="N1483" s="89"/>
      <c r="O1483" s="89"/>
      <c r="X1483" s="22"/>
      <c r="Y1483" s="1"/>
      <c r="Z1483" s="1"/>
      <c r="AA1483" s="1"/>
      <c r="AC1483" s="1"/>
      <c r="AI1483" s="89"/>
      <c r="AJ1483" s="89"/>
      <c r="AK1483" s="89"/>
    </row>
    <row r="1484" spans="1:37" ht="15" customHeight="1" x14ac:dyDescent="0.15">
      <c r="B1484" s="34" t="s">
        <v>79</v>
      </c>
      <c r="C1484" s="195"/>
      <c r="D1484" s="195"/>
      <c r="F1484" s="18">
        <v>33</v>
      </c>
      <c r="G1484" s="18">
        <v>21</v>
      </c>
      <c r="H1484" s="67">
        <v>12</v>
      </c>
      <c r="I1484" s="106">
        <f t="shared" ref="I1484:I1495" si="583">F1484/I$1483*100</f>
        <v>6.5217391304347823</v>
      </c>
      <c r="J1484" s="4">
        <f t="shared" ref="J1484:J1495" si="584">G1484/J$1483*100</f>
        <v>10.096153846153847</v>
      </c>
      <c r="K1484" s="4">
        <f t="shared" ref="K1484:K1495" si="585">H1484/K$1483*100</f>
        <v>4.0268456375838921</v>
      </c>
      <c r="L1484" s="80"/>
      <c r="M1484" s="80"/>
      <c r="N1484" s="80"/>
      <c r="O1484" s="80"/>
      <c r="X1484" s="22"/>
      <c r="Y1484" s="1"/>
      <c r="Z1484" s="1"/>
      <c r="AA1484" s="1"/>
      <c r="AC1484" s="1"/>
      <c r="AI1484" s="80"/>
      <c r="AJ1484" s="80"/>
      <c r="AK1484" s="80"/>
    </row>
    <row r="1485" spans="1:37" ht="15" customHeight="1" x14ac:dyDescent="0.15">
      <c r="B1485" s="34" t="s">
        <v>80</v>
      </c>
      <c r="C1485" s="195"/>
      <c r="D1485" s="195"/>
      <c r="F1485" s="18">
        <v>13</v>
      </c>
      <c r="G1485" s="18">
        <v>8</v>
      </c>
      <c r="H1485" s="67">
        <v>5</v>
      </c>
      <c r="I1485" s="106">
        <f t="shared" si="583"/>
        <v>2.5691699604743086</v>
      </c>
      <c r="J1485" s="4">
        <f t="shared" si="584"/>
        <v>3.8461538461538463</v>
      </c>
      <c r="K1485" s="4">
        <f t="shared" si="585"/>
        <v>1.6778523489932886</v>
      </c>
      <c r="L1485" s="80"/>
      <c r="M1485" s="80"/>
      <c r="N1485" s="80"/>
      <c r="O1485" s="80"/>
      <c r="X1485" s="22"/>
      <c r="Y1485" s="1"/>
      <c r="Z1485" s="1"/>
      <c r="AA1485" s="1"/>
      <c r="AC1485" s="1"/>
      <c r="AI1485" s="80"/>
      <c r="AJ1485" s="80"/>
      <c r="AK1485" s="80"/>
    </row>
    <row r="1486" spans="1:37" ht="15" customHeight="1" x14ac:dyDescent="0.15">
      <c r="B1486" s="34" t="s">
        <v>81</v>
      </c>
      <c r="C1486" s="195"/>
      <c r="D1486" s="195"/>
      <c r="F1486" s="18">
        <v>24</v>
      </c>
      <c r="G1486" s="18">
        <v>13</v>
      </c>
      <c r="H1486" s="67">
        <v>11</v>
      </c>
      <c r="I1486" s="106">
        <f t="shared" si="583"/>
        <v>4.7430830039525684</v>
      </c>
      <c r="J1486" s="4">
        <f t="shared" si="584"/>
        <v>6.25</v>
      </c>
      <c r="K1486" s="4">
        <f t="shared" si="585"/>
        <v>3.6912751677852351</v>
      </c>
      <c r="L1486" s="80"/>
      <c r="M1486" s="80"/>
      <c r="N1486" s="80"/>
      <c r="O1486" s="80"/>
      <c r="X1486" s="22"/>
      <c r="Y1486" s="1"/>
      <c r="Z1486" s="1"/>
      <c r="AA1486" s="1"/>
      <c r="AC1486" s="1"/>
      <c r="AI1486" s="80"/>
      <c r="AJ1486" s="80"/>
      <c r="AK1486" s="80"/>
    </row>
    <row r="1487" spans="1:37" ht="15" customHeight="1" x14ac:dyDescent="0.15">
      <c r="B1487" s="34" t="s">
        <v>82</v>
      </c>
      <c r="C1487" s="195"/>
      <c r="D1487" s="195"/>
      <c r="F1487" s="18">
        <v>25</v>
      </c>
      <c r="G1487" s="18">
        <v>8</v>
      </c>
      <c r="H1487" s="67">
        <v>17</v>
      </c>
      <c r="I1487" s="106">
        <f t="shared" si="583"/>
        <v>4.9407114624505928</v>
      </c>
      <c r="J1487" s="4">
        <f t="shared" si="584"/>
        <v>3.8461538461538463</v>
      </c>
      <c r="K1487" s="4">
        <f t="shared" si="585"/>
        <v>5.7046979865771812</v>
      </c>
      <c r="L1487" s="80"/>
      <c r="M1487" s="80"/>
      <c r="N1487" s="80"/>
      <c r="O1487" s="80"/>
      <c r="X1487" s="22"/>
      <c r="Y1487" s="1"/>
      <c r="Z1487" s="1"/>
      <c r="AA1487" s="1"/>
      <c r="AC1487" s="1"/>
      <c r="AI1487" s="80"/>
      <c r="AJ1487" s="80"/>
      <c r="AK1487" s="80"/>
    </row>
    <row r="1488" spans="1:37" ht="15" customHeight="1" x14ac:dyDescent="0.15">
      <c r="B1488" s="34" t="s">
        <v>136</v>
      </c>
      <c r="C1488" s="195"/>
      <c r="D1488" s="195"/>
      <c r="F1488" s="18">
        <v>34</v>
      </c>
      <c r="G1488" s="18">
        <v>12</v>
      </c>
      <c r="H1488" s="67">
        <v>22</v>
      </c>
      <c r="I1488" s="106">
        <f t="shared" si="583"/>
        <v>6.7193675889328066</v>
      </c>
      <c r="J1488" s="4">
        <f t="shared" si="584"/>
        <v>5.7692307692307692</v>
      </c>
      <c r="K1488" s="4">
        <f t="shared" si="585"/>
        <v>7.3825503355704702</v>
      </c>
      <c r="L1488" s="80"/>
      <c r="M1488" s="80"/>
      <c r="N1488" s="80"/>
      <c r="O1488" s="80"/>
      <c r="X1488" s="22"/>
      <c r="Y1488" s="1"/>
      <c r="Z1488" s="1"/>
      <c r="AA1488" s="1"/>
      <c r="AC1488" s="1"/>
      <c r="AI1488" s="80"/>
      <c r="AJ1488" s="80"/>
      <c r="AK1488" s="80"/>
    </row>
    <row r="1489" spans="1:37" ht="15" customHeight="1" x14ac:dyDescent="0.15">
      <c r="B1489" s="34" t="s">
        <v>137</v>
      </c>
      <c r="C1489" s="195"/>
      <c r="D1489" s="195"/>
      <c r="F1489" s="18">
        <v>38</v>
      </c>
      <c r="G1489" s="18">
        <v>13</v>
      </c>
      <c r="H1489" s="67">
        <v>25</v>
      </c>
      <c r="I1489" s="106">
        <f t="shared" si="583"/>
        <v>7.5098814229249005</v>
      </c>
      <c r="J1489" s="4">
        <f t="shared" si="584"/>
        <v>6.25</v>
      </c>
      <c r="K1489" s="4">
        <f t="shared" si="585"/>
        <v>8.3892617449664435</v>
      </c>
      <c r="L1489" s="80"/>
      <c r="M1489" s="80"/>
      <c r="N1489" s="80"/>
      <c r="O1489" s="80"/>
      <c r="X1489" s="22"/>
      <c r="Y1489" s="1"/>
      <c r="Z1489" s="1"/>
      <c r="AA1489" s="1"/>
      <c r="AC1489" s="1"/>
      <c r="AI1489" s="80"/>
      <c r="AJ1489" s="80"/>
      <c r="AK1489" s="80"/>
    </row>
    <row r="1490" spans="1:37" ht="15" customHeight="1" x14ac:dyDescent="0.15">
      <c r="B1490" s="34" t="s">
        <v>138</v>
      </c>
      <c r="C1490" s="195"/>
      <c r="D1490" s="195"/>
      <c r="F1490" s="18">
        <v>40</v>
      </c>
      <c r="G1490" s="18">
        <v>13</v>
      </c>
      <c r="H1490" s="67">
        <v>27</v>
      </c>
      <c r="I1490" s="106">
        <f t="shared" si="583"/>
        <v>7.9051383399209492</v>
      </c>
      <c r="J1490" s="4">
        <f t="shared" si="584"/>
        <v>6.25</v>
      </c>
      <c r="K1490" s="4">
        <f t="shared" si="585"/>
        <v>9.0604026845637584</v>
      </c>
      <c r="L1490" s="80"/>
      <c r="M1490" s="80"/>
      <c r="N1490" s="80"/>
      <c r="O1490" s="80"/>
      <c r="X1490" s="22"/>
      <c r="Y1490" s="1"/>
      <c r="Z1490" s="1"/>
      <c r="AA1490" s="1"/>
      <c r="AC1490" s="1"/>
      <c r="AI1490" s="80"/>
      <c r="AJ1490" s="80"/>
      <c r="AK1490" s="80"/>
    </row>
    <row r="1491" spans="1:37" ht="15" customHeight="1" x14ac:dyDescent="0.15">
      <c r="B1491" s="34" t="s">
        <v>142</v>
      </c>
      <c r="C1491" s="195"/>
      <c r="D1491" s="195"/>
      <c r="F1491" s="18">
        <v>41</v>
      </c>
      <c r="G1491" s="18">
        <v>13</v>
      </c>
      <c r="H1491" s="67">
        <v>28</v>
      </c>
      <c r="I1491" s="106">
        <f t="shared" si="583"/>
        <v>8.1027667984189726</v>
      </c>
      <c r="J1491" s="4">
        <f t="shared" si="584"/>
        <v>6.25</v>
      </c>
      <c r="K1491" s="4">
        <f t="shared" si="585"/>
        <v>9.3959731543624159</v>
      </c>
      <c r="L1491" s="80"/>
      <c r="M1491" s="80"/>
      <c r="N1491" s="80"/>
      <c r="O1491" s="80"/>
      <c r="X1491" s="22"/>
      <c r="Y1491" s="1"/>
      <c r="Z1491" s="1"/>
      <c r="AA1491" s="1"/>
      <c r="AC1491" s="1"/>
      <c r="AI1491" s="80"/>
      <c r="AJ1491" s="80"/>
      <c r="AK1491" s="80"/>
    </row>
    <row r="1492" spans="1:37" ht="15" customHeight="1" x14ac:dyDescent="0.15">
      <c r="B1492" s="34" t="s">
        <v>143</v>
      </c>
      <c r="C1492" s="195"/>
      <c r="D1492" s="195"/>
      <c r="F1492" s="18">
        <v>62</v>
      </c>
      <c r="G1492" s="18">
        <v>29</v>
      </c>
      <c r="H1492" s="67">
        <v>33</v>
      </c>
      <c r="I1492" s="106">
        <f t="shared" si="583"/>
        <v>12.252964426877471</v>
      </c>
      <c r="J1492" s="4">
        <f t="shared" si="584"/>
        <v>13.942307692307693</v>
      </c>
      <c r="K1492" s="4">
        <f t="shared" si="585"/>
        <v>11.073825503355705</v>
      </c>
      <c r="L1492" s="80"/>
      <c r="M1492" s="80"/>
      <c r="N1492" s="80"/>
      <c r="O1492" s="80"/>
      <c r="X1492" s="22"/>
      <c r="Y1492" s="1"/>
      <c r="Z1492" s="1"/>
      <c r="AA1492" s="1"/>
      <c r="AC1492" s="1"/>
      <c r="AI1492" s="80"/>
      <c r="AJ1492" s="80"/>
      <c r="AK1492" s="80"/>
    </row>
    <row r="1493" spans="1:37" ht="15" customHeight="1" x14ac:dyDescent="0.15">
      <c r="B1493" s="34" t="s">
        <v>144</v>
      </c>
      <c r="C1493" s="195"/>
      <c r="D1493" s="195"/>
      <c r="F1493" s="18">
        <v>38</v>
      </c>
      <c r="G1493" s="18">
        <v>12</v>
      </c>
      <c r="H1493" s="67">
        <v>26</v>
      </c>
      <c r="I1493" s="106">
        <f t="shared" si="583"/>
        <v>7.5098814229249005</v>
      </c>
      <c r="J1493" s="4">
        <f t="shared" si="584"/>
        <v>5.7692307692307692</v>
      </c>
      <c r="K1493" s="4">
        <f t="shared" si="585"/>
        <v>8.724832214765101</v>
      </c>
      <c r="L1493" s="80"/>
      <c r="M1493" s="80"/>
      <c r="N1493" s="80"/>
      <c r="O1493" s="80"/>
      <c r="X1493" s="22"/>
      <c r="Y1493" s="1"/>
      <c r="Z1493" s="1"/>
      <c r="AA1493" s="1"/>
      <c r="AC1493" s="1"/>
      <c r="AI1493" s="80"/>
      <c r="AJ1493" s="80"/>
      <c r="AK1493" s="80"/>
    </row>
    <row r="1494" spans="1:37" ht="15" customHeight="1" x14ac:dyDescent="0.15">
      <c r="B1494" s="34" t="s">
        <v>153</v>
      </c>
      <c r="C1494" s="195"/>
      <c r="D1494" s="195"/>
      <c r="F1494" s="18">
        <v>73</v>
      </c>
      <c r="G1494" s="18">
        <v>35</v>
      </c>
      <c r="H1494" s="67">
        <v>38</v>
      </c>
      <c r="I1494" s="106">
        <f t="shared" si="583"/>
        <v>14.426877470355731</v>
      </c>
      <c r="J1494" s="4">
        <f t="shared" si="584"/>
        <v>16.826923076923077</v>
      </c>
      <c r="K1494" s="4">
        <f t="shared" si="585"/>
        <v>12.751677852348994</v>
      </c>
      <c r="L1494" s="80"/>
      <c r="M1494" s="80"/>
      <c r="N1494" s="80"/>
      <c r="O1494" s="80"/>
      <c r="X1494" s="22"/>
      <c r="Y1494" s="1"/>
      <c r="Z1494" s="1"/>
      <c r="AA1494" s="1"/>
      <c r="AC1494" s="1"/>
      <c r="AI1494" s="80"/>
      <c r="AJ1494" s="80"/>
      <c r="AK1494" s="80"/>
    </row>
    <row r="1495" spans="1:37" ht="15" customHeight="1" x14ac:dyDescent="0.15">
      <c r="B1495" s="35" t="s">
        <v>141</v>
      </c>
      <c r="C1495" s="88"/>
      <c r="D1495" s="88"/>
      <c r="E1495" s="36"/>
      <c r="F1495" s="19">
        <v>85</v>
      </c>
      <c r="G1495" s="19">
        <v>31</v>
      </c>
      <c r="H1495" s="72">
        <v>54</v>
      </c>
      <c r="I1495" s="110">
        <f t="shared" si="583"/>
        <v>16.798418972332016</v>
      </c>
      <c r="J1495" s="5">
        <f t="shared" si="584"/>
        <v>14.903846153846153</v>
      </c>
      <c r="K1495" s="5">
        <f t="shared" si="585"/>
        <v>18.120805369127517</v>
      </c>
      <c r="L1495" s="23"/>
      <c r="M1495" s="23"/>
      <c r="N1495" s="23"/>
      <c r="O1495" s="23"/>
      <c r="X1495" s="22"/>
      <c r="Y1495" s="1"/>
      <c r="Z1495" s="1"/>
      <c r="AA1495" s="1"/>
      <c r="AC1495" s="1"/>
      <c r="AI1495" s="23"/>
      <c r="AJ1495" s="23"/>
      <c r="AK1495" s="23"/>
    </row>
    <row r="1496" spans="1:37" ht="15" customHeight="1" x14ac:dyDescent="0.15">
      <c r="B1496" s="38" t="s">
        <v>1</v>
      </c>
      <c r="C1496" s="78"/>
      <c r="D1496" s="78"/>
      <c r="E1496" s="28"/>
      <c r="F1496" s="39">
        <f>SUM(F1484:F1495)</f>
        <v>506</v>
      </c>
      <c r="G1496" s="39">
        <f>SUM(G1484:G1495)</f>
        <v>208</v>
      </c>
      <c r="H1496" s="68">
        <f>SUM(H1484:H1495)</f>
        <v>298</v>
      </c>
      <c r="I1496" s="107">
        <f>IF(SUM(I1484:I1495)&gt;100,"－",SUM(I1484:I1495))</f>
        <v>100</v>
      </c>
      <c r="J1496" s="6">
        <f>IF(SUM(J1484:J1495)&gt;100,"－",SUM(J1484:J1495))</f>
        <v>100</v>
      </c>
      <c r="K1496" s="6">
        <f>IF(SUM(K1484:K1495)&gt;100,"－",SUM(K1484:K1495))</f>
        <v>100</v>
      </c>
      <c r="L1496" s="23"/>
      <c r="M1496" s="23"/>
      <c r="N1496" s="23"/>
      <c r="O1496" s="23"/>
      <c r="X1496" s="22"/>
      <c r="Y1496" s="1"/>
      <c r="Z1496" s="1"/>
      <c r="AA1496" s="1"/>
      <c r="AC1496" s="1"/>
      <c r="AI1496" s="23"/>
      <c r="AJ1496" s="23"/>
      <c r="AK1496" s="23"/>
    </row>
    <row r="1497" spans="1:37" ht="15" customHeight="1" x14ac:dyDescent="0.15">
      <c r="B1497" s="38" t="s">
        <v>83</v>
      </c>
      <c r="C1497" s="78"/>
      <c r="D1497" s="78"/>
      <c r="E1497" s="29"/>
      <c r="F1497" s="41">
        <v>63.938799270545168</v>
      </c>
      <c r="G1497" s="71">
        <v>61.057561412682482</v>
      </c>
      <c r="H1497" s="71">
        <v>66.028877552683269</v>
      </c>
      <c r="I1497" s="46"/>
      <c r="X1497" s="22"/>
      <c r="Y1497" s="1"/>
      <c r="Z1497" s="1"/>
      <c r="AA1497" s="1"/>
      <c r="AC1497" s="1"/>
    </row>
    <row r="1498" spans="1:37" ht="15" customHeight="1" x14ac:dyDescent="0.15">
      <c r="Y1498" s="1"/>
      <c r="Z1498" s="1"/>
      <c r="AA1498" s="1"/>
      <c r="AB1498" s="1"/>
      <c r="AD1498" s="7"/>
      <c r="AE1498" s="7"/>
      <c r="AF1498" s="7"/>
      <c r="AG1498" s="7"/>
      <c r="AH1498" s="7"/>
    </row>
    <row r="1499" spans="1:37" ht="15" customHeight="1" x14ac:dyDescent="0.15">
      <c r="A1499" s="73" t="s">
        <v>722</v>
      </c>
      <c r="C1499" s="1"/>
      <c r="D1499" s="55"/>
      <c r="E1499" s="55"/>
      <c r="F1499" s="55"/>
      <c r="G1499" s="55"/>
      <c r="H1499" s="55"/>
      <c r="I1499" s="55"/>
      <c r="J1499" s="55"/>
      <c r="K1499" s="241"/>
      <c r="Y1499" s="1"/>
      <c r="Z1499" s="1"/>
      <c r="AA1499" s="1"/>
      <c r="AB1499" s="1"/>
      <c r="AC1499" s="1"/>
    </row>
    <row r="1500" spans="1:37" ht="15" customHeight="1" x14ac:dyDescent="0.15">
      <c r="A1500" s="1" t="s">
        <v>723</v>
      </c>
      <c r="B1500" s="62"/>
      <c r="C1500" s="62"/>
      <c r="D1500" s="45"/>
      <c r="E1500" s="14"/>
      <c r="F1500" s="14"/>
      <c r="G1500" s="14"/>
      <c r="H1500" s="14"/>
      <c r="I1500" s="14"/>
      <c r="J1500" s="167"/>
      <c r="Y1500" s="1"/>
      <c r="Z1500" s="1"/>
      <c r="AA1500" s="1"/>
      <c r="AB1500" s="1"/>
      <c r="AC1500" s="1"/>
    </row>
    <row r="1501" spans="1:37" ht="22.5" x14ac:dyDescent="0.15">
      <c r="B1501" s="38"/>
      <c r="C1501" s="78" t="s">
        <v>184</v>
      </c>
      <c r="D1501" s="78"/>
      <c r="E1501" s="78"/>
      <c r="F1501" s="78"/>
      <c r="G1501" s="29"/>
      <c r="H1501" s="437" t="s">
        <v>167</v>
      </c>
      <c r="I1501" s="438" t="s">
        <v>79</v>
      </c>
      <c r="J1501" s="438" t="s">
        <v>310</v>
      </c>
      <c r="K1501" s="438" t="s">
        <v>81</v>
      </c>
      <c r="L1501" s="438" t="s">
        <v>82</v>
      </c>
      <c r="M1501" s="439" t="s">
        <v>136</v>
      </c>
      <c r="N1501" s="436" t="s">
        <v>137</v>
      </c>
      <c r="O1501" s="436" t="s">
        <v>138</v>
      </c>
      <c r="P1501" s="436" t="s">
        <v>142</v>
      </c>
      <c r="Q1501" s="436" t="s">
        <v>143</v>
      </c>
      <c r="R1501" s="436" t="s">
        <v>144</v>
      </c>
      <c r="S1501" s="121" t="s">
        <v>153</v>
      </c>
      <c r="T1501" s="436" t="s">
        <v>141</v>
      </c>
      <c r="U1501" s="121" t="s">
        <v>4</v>
      </c>
      <c r="V1501" s="121" t="s">
        <v>311</v>
      </c>
      <c r="W1501" s="161"/>
      <c r="X1501" s="161"/>
      <c r="Y1501" s="1"/>
      <c r="Z1501" s="1"/>
      <c r="AA1501" s="1"/>
      <c r="AB1501" s="1"/>
      <c r="AC1501" s="1"/>
    </row>
    <row r="1502" spans="1:37" ht="15" customHeight="1" x14ac:dyDescent="0.15">
      <c r="B1502" s="59" t="s">
        <v>2</v>
      </c>
      <c r="C1502" s="152" t="s">
        <v>55</v>
      </c>
      <c r="D1502" s="399"/>
      <c r="E1502" s="399"/>
      <c r="F1502" s="399"/>
      <c r="G1502" s="48"/>
      <c r="H1502" s="8">
        <v>73</v>
      </c>
      <c r="I1502" s="8">
        <v>15</v>
      </c>
      <c r="J1502" s="8">
        <v>9</v>
      </c>
      <c r="K1502" s="8">
        <v>9</v>
      </c>
      <c r="L1502" s="8">
        <v>10</v>
      </c>
      <c r="M1502" s="8">
        <v>12</v>
      </c>
      <c r="N1502" s="17">
        <v>13</v>
      </c>
      <c r="O1502" s="17">
        <v>13</v>
      </c>
      <c r="P1502" s="17">
        <v>23</v>
      </c>
      <c r="Q1502" s="17">
        <v>23</v>
      </c>
      <c r="R1502" s="17">
        <v>41</v>
      </c>
      <c r="S1502" s="17">
        <v>385</v>
      </c>
      <c r="T1502" s="17">
        <v>206</v>
      </c>
      <c r="U1502" s="17">
        <f t="shared" ref="U1502:U1511" si="586">SUM(H1502:T1502)</f>
        <v>832</v>
      </c>
      <c r="V1502" s="3">
        <v>78.051232014541995</v>
      </c>
      <c r="W1502" s="161"/>
      <c r="X1502" s="161"/>
      <c r="Y1502" s="1"/>
      <c r="Z1502" s="1"/>
      <c r="AA1502" s="1"/>
      <c r="AB1502" s="1"/>
      <c r="AC1502" s="1"/>
    </row>
    <row r="1503" spans="1:37" ht="15" customHeight="1" x14ac:dyDescent="0.15">
      <c r="B1503" s="149"/>
      <c r="C1503" s="153" t="s">
        <v>154</v>
      </c>
      <c r="D1503" s="155"/>
      <c r="E1503" s="155"/>
      <c r="F1503" s="155"/>
      <c r="G1503" s="49"/>
      <c r="H1503" s="9">
        <v>151</v>
      </c>
      <c r="I1503" s="9">
        <v>102</v>
      </c>
      <c r="J1503" s="9">
        <v>95</v>
      </c>
      <c r="K1503" s="9">
        <v>49</v>
      </c>
      <c r="L1503" s="9">
        <v>31</v>
      </c>
      <c r="M1503" s="9">
        <v>12</v>
      </c>
      <c r="N1503" s="18">
        <v>13</v>
      </c>
      <c r="O1503" s="18">
        <v>10</v>
      </c>
      <c r="P1503" s="18">
        <v>10</v>
      </c>
      <c r="Q1503" s="18">
        <v>12</v>
      </c>
      <c r="R1503" s="18">
        <v>10</v>
      </c>
      <c r="S1503" s="18">
        <v>63</v>
      </c>
      <c r="T1503" s="18">
        <v>274</v>
      </c>
      <c r="U1503" s="18">
        <f t="shared" si="586"/>
        <v>832</v>
      </c>
      <c r="V1503" s="4">
        <v>26.994182969096403</v>
      </c>
      <c r="W1503" s="161"/>
      <c r="X1503" s="161"/>
      <c r="Y1503" s="1"/>
      <c r="Z1503" s="1"/>
      <c r="AA1503" s="1"/>
      <c r="AB1503" s="1"/>
      <c r="AC1503" s="1"/>
    </row>
    <row r="1504" spans="1:37" ht="15" customHeight="1" x14ac:dyDescent="0.15">
      <c r="B1504" s="149"/>
      <c r="C1504" s="153" t="s">
        <v>56</v>
      </c>
      <c r="D1504" s="155"/>
      <c r="E1504" s="155"/>
      <c r="F1504" s="155"/>
      <c r="G1504" s="49"/>
      <c r="H1504" s="9">
        <v>87</v>
      </c>
      <c r="I1504" s="9">
        <v>29</v>
      </c>
      <c r="J1504" s="9">
        <v>44</v>
      </c>
      <c r="K1504" s="9">
        <v>28</v>
      </c>
      <c r="L1504" s="9">
        <v>25</v>
      </c>
      <c r="M1504" s="9">
        <v>22</v>
      </c>
      <c r="N1504" s="18">
        <v>30</v>
      </c>
      <c r="O1504" s="18">
        <v>32</v>
      </c>
      <c r="P1504" s="18">
        <v>26</v>
      </c>
      <c r="Q1504" s="18">
        <v>36</v>
      </c>
      <c r="R1504" s="18">
        <v>43</v>
      </c>
      <c r="S1504" s="18">
        <v>220</v>
      </c>
      <c r="T1504" s="18">
        <v>210</v>
      </c>
      <c r="U1504" s="18">
        <f t="shared" si="586"/>
        <v>832</v>
      </c>
      <c r="V1504" s="4">
        <v>61.165181857118228</v>
      </c>
      <c r="W1504" s="161"/>
      <c r="X1504" s="161"/>
      <c r="Y1504" s="1"/>
      <c r="Z1504" s="1"/>
      <c r="AA1504" s="1"/>
      <c r="AB1504" s="1"/>
      <c r="AC1504" s="1"/>
    </row>
    <row r="1505" spans="2:29" ht="15" customHeight="1" x14ac:dyDescent="0.15">
      <c r="B1505" s="149"/>
      <c r="C1505" s="153" t="s">
        <v>308</v>
      </c>
      <c r="D1505" s="155"/>
      <c r="E1505" s="155"/>
      <c r="F1505" s="155"/>
      <c r="G1505" s="49"/>
      <c r="H1505" s="9">
        <v>412</v>
      </c>
      <c r="I1505" s="9">
        <v>6</v>
      </c>
      <c r="J1505" s="9">
        <v>1</v>
      </c>
      <c r="K1505" s="9">
        <v>3</v>
      </c>
      <c r="L1505" s="9">
        <v>3</v>
      </c>
      <c r="M1505" s="9">
        <v>2</v>
      </c>
      <c r="N1505" s="18">
        <v>1</v>
      </c>
      <c r="O1505" s="18">
        <v>3</v>
      </c>
      <c r="P1505" s="18">
        <v>1</v>
      </c>
      <c r="Q1505" s="18">
        <v>4</v>
      </c>
      <c r="R1505" s="18">
        <v>2</v>
      </c>
      <c r="S1505" s="18">
        <v>26</v>
      </c>
      <c r="T1505" s="18">
        <v>368</v>
      </c>
      <c r="U1505" s="18">
        <f t="shared" si="586"/>
        <v>832</v>
      </c>
      <c r="V1505" s="4">
        <v>8.060088497476853</v>
      </c>
      <c r="W1505" s="161"/>
      <c r="X1505" s="161"/>
      <c r="Y1505" s="1"/>
      <c r="Z1505" s="1"/>
      <c r="AA1505" s="1"/>
      <c r="AB1505" s="1"/>
      <c r="AC1505" s="1"/>
    </row>
    <row r="1506" spans="2:29" ht="15" customHeight="1" x14ac:dyDescent="0.15">
      <c r="B1506" s="150"/>
      <c r="C1506" s="154" t="s">
        <v>309</v>
      </c>
      <c r="D1506" s="400"/>
      <c r="E1506" s="400"/>
      <c r="F1506" s="400"/>
      <c r="G1506" s="151"/>
      <c r="H1506" s="10">
        <v>417</v>
      </c>
      <c r="I1506" s="10">
        <v>3</v>
      </c>
      <c r="J1506" s="10">
        <v>5</v>
      </c>
      <c r="K1506" s="10">
        <v>4</v>
      </c>
      <c r="L1506" s="10">
        <v>2</v>
      </c>
      <c r="M1506" s="10">
        <v>1</v>
      </c>
      <c r="N1506" s="19">
        <v>1</v>
      </c>
      <c r="O1506" s="19">
        <v>1</v>
      </c>
      <c r="P1506" s="19">
        <v>1</v>
      </c>
      <c r="Q1506" s="19">
        <v>2</v>
      </c>
      <c r="R1506" s="19">
        <v>7</v>
      </c>
      <c r="S1506" s="19">
        <v>12</v>
      </c>
      <c r="T1506" s="19">
        <v>376</v>
      </c>
      <c r="U1506" s="19">
        <f t="shared" si="586"/>
        <v>832</v>
      </c>
      <c r="V1506" s="5">
        <v>5.5637650963231664</v>
      </c>
      <c r="W1506" s="161"/>
      <c r="X1506" s="161"/>
      <c r="Y1506" s="1"/>
      <c r="Z1506" s="1"/>
      <c r="AA1506" s="1"/>
      <c r="AB1506" s="1"/>
      <c r="AC1506" s="1"/>
    </row>
    <row r="1507" spans="2:29" ht="15" customHeight="1" x14ac:dyDescent="0.15">
      <c r="B1507" s="59" t="s">
        <v>3</v>
      </c>
      <c r="C1507" s="152" t="s">
        <v>55</v>
      </c>
      <c r="D1507" s="155"/>
      <c r="E1507" s="155"/>
      <c r="F1507" s="155"/>
      <c r="G1507" s="20">
        <f>U1502</f>
        <v>832</v>
      </c>
      <c r="H1507" s="12">
        <f t="shared" ref="H1507:T1507" si="587">H1502/$G1507*100</f>
        <v>8.7740384615384617</v>
      </c>
      <c r="I1507" s="12">
        <f t="shared" si="587"/>
        <v>1.8028846153846152</v>
      </c>
      <c r="J1507" s="12">
        <f t="shared" si="587"/>
        <v>1.0817307692307692</v>
      </c>
      <c r="K1507" s="12">
        <f t="shared" si="587"/>
        <v>1.0817307692307692</v>
      </c>
      <c r="L1507" s="12">
        <f t="shared" si="587"/>
        <v>1.2019230769230771</v>
      </c>
      <c r="M1507" s="12">
        <f t="shared" si="587"/>
        <v>1.4423076923076923</v>
      </c>
      <c r="N1507" s="4">
        <f t="shared" si="587"/>
        <v>1.5625</v>
      </c>
      <c r="O1507" s="4">
        <f t="shared" si="587"/>
        <v>1.5625</v>
      </c>
      <c r="P1507" s="4">
        <f t="shared" si="587"/>
        <v>2.7644230769230766</v>
      </c>
      <c r="Q1507" s="4">
        <f t="shared" si="587"/>
        <v>2.7644230769230766</v>
      </c>
      <c r="R1507" s="4">
        <f t="shared" si="587"/>
        <v>4.927884615384615</v>
      </c>
      <c r="S1507" s="4">
        <f t="shared" si="587"/>
        <v>46.274038461538467</v>
      </c>
      <c r="T1507" s="4">
        <f t="shared" si="587"/>
        <v>24.759615384615387</v>
      </c>
      <c r="U1507" s="4">
        <f t="shared" si="586"/>
        <v>100</v>
      </c>
      <c r="W1507" s="161"/>
      <c r="X1507" s="161"/>
      <c r="Y1507" s="1"/>
      <c r="Z1507" s="1"/>
      <c r="AA1507" s="1"/>
      <c r="AB1507" s="1"/>
      <c r="AC1507" s="1"/>
    </row>
    <row r="1508" spans="2:29" ht="15" customHeight="1" x14ac:dyDescent="0.15">
      <c r="B1508" s="149"/>
      <c r="C1508" s="153" t="s">
        <v>154</v>
      </c>
      <c r="D1508" s="155"/>
      <c r="E1508" s="155"/>
      <c r="F1508" s="155"/>
      <c r="G1508" s="20">
        <f>U1503</f>
        <v>832</v>
      </c>
      <c r="H1508" s="12">
        <f t="shared" ref="H1508:T1508" si="588">H1503/$G1508*100</f>
        <v>18.14903846153846</v>
      </c>
      <c r="I1508" s="12">
        <f t="shared" si="588"/>
        <v>12.259615384615383</v>
      </c>
      <c r="J1508" s="12">
        <f t="shared" si="588"/>
        <v>11.41826923076923</v>
      </c>
      <c r="K1508" s="12">
        <f t="shared" si="588"/>
        <v>5.8894230769230766</v>
      </c>
      <c r="L1508" s="12">
        <f t="shared" si="588"/>
        <v>3.7259615384615383</v>
      </c>
      <c r="M1508" s="12">
        <f t="shared" si="588"/>
        <v>1.4423076923076923</v>
      </c>
      <c r="N1508" s="4">
        <f t="shared" si="588"/>
        <v>1.5625</v>
      </c>
      <c r="O1508" s="4">
        <f t="shared" si="588"/>
        <v>1.2019230769230771</v>
      </c>
      <c r="P1508" s="4">
        <f t="shared" si="588"/>
        <v>1.2019230769230771</v>
      </c>
      <c r="Q1508" s="4">
        <f t="shared" si="588"/>
        <v>1.4423076923076923</v>
      </c>
      <c r="R1508" s="4">
        <f t="shared" si="588"/>
        <v>1.2019230769230771</v>
      </c>
      <c r="S1508" s="4">
        <f t="shared" si="588"/>
        <v>7.5721153846153841</v>
      </c>
      <c r="T1508" s="4">
        <f t="shared" si="588"/>
        <v>32.932692307692307</v>
      </c>
      <c r="U1508" s="4">
        <f t="shared" si="586"/>
        <v>100</v>
      </c>
      <c r="W1508" s="161"/>
      <c r="X1508" s="161"/>
      <c r="Y1508" s="1"/>
      <c r="Z1508" s="1"/>
      <c r="AA1508" s="1"/>
      <c r="AB1508" s="1"/>
      <c r="AC1508" s="1"/>
    </row>
    <row r="1509" spans="2:29" ht="15" customHeight="1" x14ac:dyDescent="0.15">
      <c r="B1509" s="149"/>
      <c r="C1509" s="153" t="s">
        <v>56</v>
      </c>
      <c r="D1509" s="155"/>
      <c r="E1509" s="155"/>
      <c r="F1509" s="155"/>
      <c r="G1509" s="20">
        <f>U1504</f>
        <v>832</v>
      </c>
      <c r="H1509" s="12">
        <f t="shared" ref="H1509:T1509" si="589">H1504/$G1509*100</f>
        <v>10.45673076923077</v>
      </c>
      <c r="I1509" s="12">
        <f t="shared" si="589"/>
        <v>3.4855769230769234</v>
      </c>
      <c r="J1509" s="12">
        <f t="shared" si="589"/>
        <v>5.2884615384615383</v>
      </c>
      <c r="K1509" s="12">
        <f t="shared" si="589"/>
        <v>3.3653846153846154</v>
      </c>
      <c r="L1509" s="12">
        <f t="shared" si="589"/>
        <v>3.0048076923076925</v>
      </c>
      <c r="M1509" s="12">
        <f t="shared" si="589"/>
        <v>2.6442307692307692</v>
      </c>
      <c r="N1509" s="4">
        <f t="shared" si="589"/>
        <v>3.6057692307692304</v>
      </c>
      <c r="O1509" s="4">
        <f t="shared" si="589"/>
        <v>3.8461538461538463</v>
      </c>
      <c r="P1509" s="4">
        <f t="shared" si="589"/>
        <v>3.125</v>
      </c>
      <c r="Q1509" s="4">
        <f t="shared" si="589"/>
        <v>4.3269230769230766</v>
      </c>
      <c r="R1509" s="4">
        <f t="shared" si="589"/>
        <v>5.1682692307692308</v>
      </c>
      <c r="S1509" s="4">
        <f t="shared" si="589"/>
        <v>26.442307692307693</v>
      </c>
      <c r="T1509" s="4">
        <f t="shared" si="589"/>
        <v>25.240384615384613</v>
      </c>
      <c r="U1509" s="4">
        <f t="shared" si="586"/>
        <v>100</v>
      </c>
      <c r="W1509" s="161"/>
      <c r="X1509" s="161"/>
      <c r="Y1509" s="1"/>
      <c r="Z1509" s="1"/>
      <c r="AA1509" s="1"/>
      <c r="AB1509" s="1"/>
      <c r="AC1509" s="1"/>
    </row>
    <row r="1510" spans="2:29" ht="15" customHeight="1" x14ac:dyDescent="0.15">
      <c r="B1510" s="149"/>
      <c r="C1510" s="153" t="s">
        <v>308</v>
      </c>
      <c r="D1510" s="155"/>
      <c r="E1510" s="155"/>
      <c r="F1510" s="155"/>
      <c r="G1510" s="20">
        <f>U1505</f>
        <v>832</v>
      </c>
      <c r="H1510" s="12">
        <f t="shared" ref="H1510:T1510" si="590">H1505/$G1510*100</f>
        <v>49.519230769230774</v>
      </c>
      <c r="I1510" s="12">
        <f t="shared" si="590"/>
        <v>0.72115384615384615</v>
      </c>
      <c r="J1510" s="12">
        <f t="shared" si="590"/>
        <v>0.1201923076923077</v>
      </c>
      <c r="K1510" s="12">
        <f t="shared" si="590"/>
        <v>0.36057692307692307</v>
      </c>
      <c r="L1510" s="12">
        <f t="shared" si="590"/>
        <v>0.36057692307692307</v>
      </c>
      <c r="M1510" s="12">
        <f t="shared" si="590"/>
        <v>0.24038461538461539</v>
      </c>
      <c r="N1510" s="4">
        <f t="shared" si="590"/>
        <v>0.1201923076923077</v>
      </c>
      <c r="O1510" s="4">
        <f t="shared" si="590"/>
        <v>0.36057692307692307</v>
      </c>
      <c r="P1510" s="4">
        <f t="shared" si="590"/>
        <v>0.1201923076923077</v>
      </c>
      <c r="Q1510" s="4">
        <f t="shared" si="590"/>
        <v>0.48076923076923078</v>
      </c>
      <c r="R1510" s="4">
        <f t="shared" si="590"/>
        <v>0.24038461538461539</v>
      </c>
      <c r="S1510" s="4">
        <f t="shared" si="590"/>
        <v>3.125</v>
      </c>
      <c r="T1510" s="4">
        <f t="shared" si="590"/>
        <v>44.230769230769226</v>
      </c>
      <c r="U1510" s="4">
        <f t="shared" si="586"/>
        <v>99.999999999999986</v>
      </c>
      <c r="W1510" s="161"/>
      <c r="X1510" s="161"/>
      <c r="Y1510" s="1"/>
      <c r="Z1510" s="1"/>
      <c r="AA1510" s="1"/>
      <c r="AB1510" s="1"/>
      <c r="AC1510" s="1"/>
    </row>
    <row r="1511" spans="2:29" ht="15" customHeight="1" x14ac:dyDescent="0.15">
      <c r="B1511" s="150"/>
      <c r="C1511" s="154" t="s">
        <v>309</v>
      </c>
      <c r="D1511" s="400"/>
      <c r="E1511" s="400"/>
      <c r="F1511" s="400"/>
      <c r="G1511" s="21">
        <f>U1506</f>
        <v>832</v>
      </c>
      <c r="H1511" s="13">
        <f t="shared" ref="H1511:T1511" si="591">H1506/$G1511*100</f>
        <v>50.120192307692314</v>
      </c>
      <c r="I1511" s="13">
        <f t="shared" si="591"/>
        <v>0.36057692307692307</v>
      </c>
      <c r="J1511" s="13">
        <f t="shared" si="591"/>
        <v>0.60096153846153855</v>
      </c>
      <c r="K1511" s="13">
        <f t="shared" si="591"/>
        <v>0.48076923076923078</v>
      </c>
      <c r="L1511" s="13">
        <f t="shared" si="591"/>
        <v>0.24038461538461539</v>
      </c>
      <c r="M1511" s="13">
        <f t="shared" si="591"/>
        <v>0.1201923076923077</v>
      </c>
      <c r="N1511" s="5">
        <f t="shared" si="591"/>
        <v>0.1201923076923077</v>
      </c>
      <c r="O1511" s="5">
        <f t="shared" si="591"/>
        <v>0.1201923076923077</v>
      </c>
      <c r="P1511" s="5">
        <f t="shared" si="591"/>
        <v>0.1201923076923077</v>
      </c>
      <c r="Q1511" s="5">
        <f t="shared" si="591"/>
        <v>0.24038461538461539</v>
      </c>
      <c r="R1511" s="5">
        <f t="shared" si="591"/>
        <v>0.84134615384615385</v>
      </c>
      <c r="S1511" s="5">
        <f t="shared" si="591"/>
        <v>1.4423076923076923</v>
      </c>
      <c r="T1511" s="5">
        <f t="shared" si="591"/>
        <v>45.192307692307693</v>
      </c>
      <c r="U1511" s="5">
        <f t="shared" si="586"/>
        <v>100</v>
      </c>
      <c r="W1511" s="161"/>
      <c r="X1511" s="161"/>
      <c r="Y1511" s="1"/>
      <c r="Z1511" s="1"/>
      <c r="AA1511" s="1"/>
      <c r="AB1511" s="1"/>
      <c r="AC1511" s="1"/>
    </row>
    <row r="1512" spans="2:29" ht="15" customHeight="1" x14ac:dyDescent="0.15">
      <c r="B1512" s="62"/>
      <c r="C1512" s="62"/>
      <c r="D1512" s="62"/>
      <c r="E1512" s="62"/>
      <c r="F1512" s="62"/>
      <c r="G1512" s="45"/>
      <c r="H1512" s="14"/>
      <c r="I1512" s="14"/>
      <c r="J1512" s="14"/>
      <c r="K1512" s="14"/>
      <c r="L1512" s="14"/>
      <c r="M1512" s="167"/>
      <c r="W1512" s="161"/>
      <c r="X1512" s="161"/>
      <c r="Y1512" s="1"/>
      <c r="Z1512" s="1"/>
      <c r="AA1512" s="1"/>
      <c r="AB1512" s="1"/>
      <c r="AC1512" s="1"/>
    </row>
    <row r="1513" spans="2:29" ht="22.5" x14ac:dyDescent="0.15">
      <c r="B1513" s="38"/>
      <c r="C1513" s="78" t="s">
        <v>186</v>
      </c>
      <c r="D1513" s="78"/>
      <c r="E1513" s="78"/>
      <c r="F1513" s="78"/>
      <c r="G1513" s="29"/>
      <c r="H1513" s="437" t="s">
        <v>167</v>
      </c>
      <c r="I1513" s="438" t="s">
        <v>79</v>
      </c>
      <c r="J1513" s="438" t="s">
        <v>310</v>
      </c>
      <c r="K1513" s="438" t="s">
        <v>81</v>
      </c>
      <c r="L1513" s="438" t="s">
        <v>82</v>
      </c>
      <c r="M1513" s="439" t="s">
        <v>136</v>
      </c>
      <c r="N1513" s="436" t="s">
        <v>137</v>
      </c>
      <c r="O1513" s="436" t="s">
        <v>138</v>
      </c>
      <c r="P1513" s="436" t="s">
        <v>142</v>
      </c>
      <c r="Q1513" s="436" t="s">
        <v>143</v>
      </c>
      <c r="R1513" s="436" t="s">
        <v>144</v>
      </c>
      <c r="S1513" s="121" t="s">
        <v>153</v>
      </c>
      <c r="T1513" s="436" t="s">
        <v>141</v>
      </c>
      <c r="U1513" s="121" t="s">
        <v>4</v>
      </c>
      <c r="V1513" s="121" t="s">
        <v>311</v>
      </c>
      <c r="W1513" s="161"/>
      <c r="X1513" s="161"/>
      <c r="Y1513" s="1"/>
      <c r="Z1513" s="1"/>
      <c r="AA1513" s="1"/>
      <c r="AB1513" s="1"/>
      <c r="AC1513" s="1"/>
    </row>
    <row r="1514" spans="2:29" ht="15" customHeight="1" x14ac:dyDescent="0.15">
      <c r="B1514" s="59" t="s">
        <v>2</v>
      </c>
      <c r="C1514" s="152" t="s">
        <v>55</v>
      </c>
      <c r="D1514" s="399"/>
      <c r="E1514" s="399"/>
      <c r="F1514" s="399"/>
      <c r="G1514" s="48"/>
      <c r="H1514" s="8">
        <v>41</v>
      </c>
      <c r="I1514" s="8">
        <v>32</v>
      </c>
      <c r="J1514" s="8">
        <v>35</v>
      </c>
      <c r="K1514" s="8">
        <v>29</v>
      </c>
      <c r="L1514" s="8">
        <v>21</v>
      </c>
      <c r="M1514" s="8">
        <v>26</v>
      </c>
      <c r="N1514" s="17">
        <v>33</v>
      </c>
      <c r="O1514" s="17">
        <v>37</v>
      </c>
      <c r="P1514" s="17">
        <v>41</v>
      </c>
      <c r="Q1514" s="17">
        <v>63</v>
      </c>
      <c r="R1514" s="17">
        <v>75</v>
      </c>
      <c r="S1514" s="17">
        <v>333</v>
      </c>
      <c r="T1514" s="17">
        <v>182</v>
      </c>
      <c r="U1514" s="17">
        <f t="shared" ref="U1514:U1523" si="592">SUM(H1514:T1514)</f>
        <v>948</v>
      </c>
      <c r="V1514" s="3">
        <v>73.304174934588715</v>
      </c>
      <c r="W1514" s="161"/>
      <c r="X1514" s="161"/>
      <c r="Y1514" s="1"/>
      <c r="Z1514" s="1"/>
      <c r="AA1514" s="1"/>
      <c r="AB1514" s="1"/>
      <c r="AC1514" s="1"/>
    </row>
    <row r="1515" spans="2:29" ht="15" customHeight="1" x14ac:dyDescent="0.15">
      <c r="B1515" s="149"/>
      <c r="C1515" s="153" t="s">
        <v>154</v>
      </c>
      <c r="D1515" s="155"/>
      <c r="E1515" s="155"/>
      <c r="F1515" s="155"/>
      <c r="G1515" s="49"/>
      <c r="H1515" s="9">
        <v>161</v>
      </c>
      <c r="I1515" s="9">
        <v>123</v>
      </c>
      <c r="J1515" s="9">
        <v>122</v>
      </c>
      <c r="K1515" s="9">
        <v>82</v>
      </c>
      <c r="L1515" s="9">
        <v>67</v>
      </c>
      <c r="M1515" s="9">
        <v>37</v>
      </c>
      <c r="N1515" s="18">
        <v>29</v>
      </c>
      <c r="O1515" s="18">
        <v>11</v>
      </c>
      <c r="P1515" s="18">
        <v>14</v>
      </c>
      <c r="Q1515" s="18">
        <v>12</v>
      </c>
      <c r="R1515" s="18">
        <v>20</v>
      </c>
      <c r="S1515" s="18">
        <v>32</v>
      </c>
      <c r="T1515" s="18">
        <v>238</v>
      </c>
      <c r="U1515" s="18">
        <f t="shared" si="592"/>
        <v>948</v>
      </c>
      <c r="V1515" s="4">
        <v>24.957288798325912</v>
      </c>
      <c r="W1515" s="161"/>
      <c r="X1515" s="161"/>
      <c r="Y1515" s="1"/>
      <c r="Z1515" s="1"/>
      <c r="AA1515" s="1"/>
      <c r="AB1515" s="1"/>
      <c r="AC1515" s="1"/>
    </row>
    <row r="1516" spans="2:29" ht="15" customHeight="1" x14ac:dyDescent="0.15">
      <c r="B1516" s="149"/>
      <c r="C1516" s="153" t="s">
        <v>56</v>
      </c>
      <c r="D1516" s="155"/>
      <c r="E1516" s="155"/>
      <c r="F1516" s="155"/>
      <c r="G1516" s="49"/>
      <c r="H1516" s="9">
        <v>122</v>
      </c>
      <c r="I1516" s="9">
        <v>33</v>
      </c>
      <c r="J1516" s="9">
        <v>43</v>
      </c>
      <c r="K1516" s="9">
        <v>32</v>
      </c>
      <c r="L1516" s="9">
        <v>36</v>
      </c>
      <c r="M1516" s="9">
        <v>37</v>
      </c>
      <c r="N1516" s="18">
        <v>64</v>
      </c>
      <c r="O1516" s="18">
        <v>56</v>
      </c>
      <c r="P1516" s="18">
        <v>55</v>
      </c>
      <c r="Q1516" s="18">
        <v>66</v>
      </c>
      <c r="R1516" s="18">
        <v>61</v>
      </c>
      <c r="S1516" s="18">
        <v>130</v>
      </c>
      <c r="T1516" s="18">
        <v>213</v>
      </c>
      <c r="U1516" s="18">
        <f t="shared" si="592"/>
        <v>948</v>
      </c>
      <c r="V1516" s="4">
        <v>54.383233052144249</v>
      </c>
      <c r="W1516" s="161"/>
      <c r="X1516" s="161"/>
      <c r="Y1516" s="1"/>
      <c r="Z1516" s="1"/>
      <c r="AA1516" s="1"/>
      <c r="AB1516" s="1"/>
      <c r="AC1516" s="1"/>
    </row>
    <row r="1517" spans="2:29" ht="15" customHeight="1" x14ac:dyDescent="0.15">
      <c r="B1517" s="149"/>
      <c r="C1517" s="153" t="s">
        <v>308</v>
      </c>
      <c r="D1517" s="155"/>
      <c r="E1517" s="155"/>
      <c r="F1517" s="155"/>
      <c r="G1517" s="49"/>
      <c r="H1517" s="9">
        <v>547</v>
      </c>
      <c r="I1517" s="9">
        <v>11</v>
      </c>
      <c r="J1517" s="9">
        <v>9</v>
      </c>
      <c r="K1517" s="9">
        <v>7</v>
      </c>
      <c r="L1517" s="9">
        <v>5</v>
      </c>
      <c r="M1517" s="9">
        <v>7</v>
      </c>
      <c r="N1517" s="18">
        <v>8</v>
      </c>
      <c r="O1517" s="18">
        <v>5</v>
      </c>
      <c r="P1517" s="18">
        <v>8</v>
      </c>
      <c r="Q1517" s="18">
        <v>4</v>
      </c>
      <c r="R1517" s="18">
        <v>6</v>
      </c>
      <c r="S1517" s="18">
        <v>34</v>
      </c>
      <c r="T1517" s="18">
        <v>297</v>
      </c>
      <c r="U1517" s="18">
        <f t="shared" si="592"/>
        <v>948</v>
      </c>
      <c r="V1517" s="4">
        <v>9.9402610288621762</v>
      </c>
      <c r="W1517" s="161"/>
      <c r="X1517" s="161"/>
      <c r="Y1517" s="1"/>
      <c r="Z1517" s="1"/>
      <c r="AA1517" s="1"/>
      <c r="AB1517" s="1"/>
      <c r="AC1517" s="1"/>
    </row>
    <row r="1518" spans="2:29" ht="15" customHeight="1" x14ac:dyDescent="0.15">
      <c r="B1518" s="150"/>
      <c r="C1518" s="154" t="s">
        <v>309</v>
      </c>
      <c r="D1518" s="400"/>
      <c r="E1518" s="400"/>
      <c r="F1518" s="400"/>
      <c r="G1518" s="151"/>
      <c r="H1518" s="10">
        <v>523</v>
      </c>
      <c r="I1518" s="10">
        <v>6</v>
      </c>
      <c r="J1518" s="10">
        <v>5</v>
      </c>
      <c r="K1518" s="10">
        <v>8</v>
      </c>
      <c r="L1518" s="10">
        <v>4</v>
      </c>
      <c r="M1518" s="10">
        <v>2</v>
      </c>
      <c r="N1518" s="19">
        <v>9</v>
      </c>
      <c r="O1518" s="19">
        <v>9</v>
      </c>
      <c r="P1518" s="19">
        <v>9</v>
      </c>
      <c r="Q1518" s="19">
        <v>20</v>
      </c>
      <c r="R1518" s="19">
        <v>24</v>
      </c>
      <c r="S1518" s="19">
        <v>18</v>
      </c>
      <c r="T1518" s="19">
        <v>311</v>
      </c>
      <c r="U1518" s="19">
        <f t="shared" si="592"/>
        <v>948</v>
      </c>
      <c r="V1518" s="5">
        <v>12.618514825336632</v>
      </c>
      <c r="W1518" s="161"/>
      <c r="X1518" s="161"/>
      <c r="Y1518" s="1"/>
      <c r="Z1518" s="1"/>
      <c r="AA1518" s="1"/>
      <c r="AB1518" s="1"/>
      <c r="AC1518" s="1"/>
    </row>
    <row r="1519" spans="2:29" ht="15" customHeight="1" x14ac:dyDescent="0.15">
      <c r="B1519" s="59" t="s">
        <v>3</v>
      </c>
      <c r="C1519" s="152" t="s">
        <v>55</v>
      </c>
      <c r="D1519" s="155"/>
      <c r="E1519" s="155"/>
      <c r="F1519" s="155"/>
      <c r="G1519" s="20">
        <f>U1514</f>
        <v>948</v>
      </c>
      <c r="H1519" s="12">
        <f t="shared" ref="H1519:T1519" si="593">H1514/$G1519*100</f>
        <v>4.3248945147679327</v>
      </c>
      <c r="I1519" s="12">
        <f t="shared" si="593"/>
        <v>3.3755274261603372</v>
      </c>
      <c r="J1519" s="12">
        <f t="shared" si="593"/>
        <v>3.6919831223628692</v>
      </c>
      <c r="K1519" s="12">
        <f t="shared" si="593"/>
        <v>3.0590717299578061</v>
      </c>
      <c r="L1519" s="12">
        <f t="shared" si="593"/>
        <v>2.2151898734177213</v>
      </c>
      <c r="M1519" s="12">
        <f t="shared" si="593"/>
        <v>2.7426160337552745</v>
      </c>
      <c r="N1519" s="4">
        <f t="shared" si="593"/>
        <v>3.481012658227848</v>
      </c>
      <c r="O1519" s="4">
        <f t="shared" si="593"/>
        <v>3.9029535864978904</v>
      </c>
      <c r="P1519" s="4">
        <f t="shared" si="593"/>
        <v>4.3248945147679327</v>
      </c>
      <c r="Q1519" s="4">
        <f t="shared" si="593"/>
        <v>6.6455696202531636</v>
      </c>
      <c r="R1519" s="4">
        <f t="shared" si="593"/>
        <v>7.9113924050632916</v>
      </c>
      <c r="S1519" s="4">
        <f t="shared" si="593"/>
        <v>35.12658227848101</v>
      </c>
      <c r="T1519" s="4">
        <f t="shared" si="593"/>
        <v>19.198312236286917</v>
      </c>
      <c r="U1519" s="4">
        <f t="shared" si="592"/>
        <v>100</v>
      </c>
      <c r="W1519" s="161"/>
      <c r="X1519" s="161"/>
      <c r="Y1519" s="1"/>
      <c r="Z1519" s="1"/>
      <c r="AA1519" s="1"/>
      <c r="AB1519" s="1"/>
      <c r="AC1519" s="1"/>
    </row>
    <row r="1520" spans="2:29" ht="15" customHeight="1" x14ac:dyDescent="0.15">
      <c r="B1520" s="149"/>
      <c r="C1520" s="153" t="s">
        <v>154</v>
      </c>
      <c r="D1520" s="155"/>
      <c r="E1520" s="155"/>
      <c r="F1520" s="155"/>
      <c r="G1520" s="20">
        <f>U1515</f>
        <v>948</v>
      </c>
      <c r="H1520" s="12">
        <f t="shared" ref="H1520:T1520" si="594">H1515/$G1520*100</f>
        <v>16.983122362869199</v>
      </c>
      <c r="I1520" s="12">
        <f t="shared" si="594"/>
        <v>12.974683544303797</v>
      </c>
      <c r="J1520" s="12">
        <f t="shared" si="594"/>
        <v>12.869198312236287</v>
      </c>
      <c r="K1520" s="12">
        <f t="shared" si="594"/>
        <v>8.6497890295358655</v>
      </c>
      <c r="L1520" s="12">
        <f t="shared" si="594"/>
        <v>7.0675105485232068</v>
      </c>
      <c r="M1520" s="12">
        <f t="shared" si="594"/>
        <v>3.9029535864978904</v>
      </c>
      <c r="N1520" s="4">
        <f t="shared" si="594"/>
        <v>3.0590717299578061</v>
      </c>
      <c r="O1520" s="4">
        <f t="shared" si="594"/>
        <v>1.1603375527426161</v>
      </c>
      <c r="P1520" s="4">
        <f t="shared" si="594"/>
        <v>1.4767932489451476</v>
      </c>
      <c r="Q1520" s="4">
        <f t="shared" si="594"/>
        <v>1.2658227848101267</v>
      </c>
      <c r="R1520" s="4">
        <f t="shared" si="594"/>
        <v>2.109704641350211</v>
      </c>
      <c r="S1520" s="4">
        <f t="shared" si="594"/>
        <v>3.3755274261603372</v>
      </c>
      <c r="T1520" s="4">
        <f t="shared" si="594"/>
        <v>25.105485232067508</v>
      </c>
      <c r="U1520" s="4">
        <f t="shared" si="592"/>
        <v>99.999999999999986</v>
      </c>
      <c r="W1520" s="161"/>
      <c r="X1520" s="161"/>
      <c r="Y1520" s="1"/>
      <c r="Z1520" s="1"/>
      <c r="AA1520" s="1"/>
      <c r="AB1520" s="1"/>
      <c r="AC1520" s="1"/>
    </row>
    <row r="1521" spans="1:29" ht="15" customHeight="1" x14ac:dyDescent="0.15">
      <c r="B1521" s="149"/>
      <c r="C1521" s="153" t="s">
        <v>56</v>
      </c>
      <c r="D1521" s="155"/>
      <c r="E1521" s="155"/>
      <c r="F1521" s="155"/>
      <c r="G1521" s="20">
        <f>U1516</f>
        <v>948</v>
      </c>
      <c r="H1521" s="12">
        <f t="shared" ref="H1521:T1521" si="595">H1516/$G1521*100</f>
        <v>12.869198312236287</v>
      </c>
      <c r="I1521" s="12">
        <f t="shared" si="595"/>
        <v>3.481012658227848</v>
      </c>
      <c r="J1521" s="12">
        <f t="shared" si="595"/>
        <v>4.5358649789029535</v>
      </c>
      <c r="K1521" s="12">
        <f t="shared" si="595"/>
        <v>3.3755274261603372</v>
      </c>
      <c r="L1521" s="12">
        <f t="shared" si="595"/>
        <v>3.79746835443038</v>
      </c>
      <c r="M1521" s="12">
        <f t="shared" si="595"/>
        <v>3.9029535864978904</v>
      </c>
      <c r="N1521" s="4">
        <f t="shared" si="595"/>
        <v>6.7510548523206744</v>
      </c>
      <c r="O1521" s="4">
        <f t="shared" si="595"/>
        <v>5.9071729957805905</v>
      </c>
      <c r="P1521" s="4">
        <f t="shared" si="595"/>
        <v>5.8016877637130797</v>
      </c>
      <c r="Q1521" s="4">
        <f t="shared" si="595"/>
        <v>6.962025316455696</v>
      </c>
      <c r="R1521" s="4">
        <f t="shared" si="595"/>
        <v>6.4345991561181437</v>
      </c>
      <c r="S1521" s="4">
        <f t="shared" si="595"/>
        <v>13.71308016877637</v>
      </c>
      <c r="T1521" s="4">
        <f t="shared" si="595"/>
        <v>22.468354430379748</v>
      </c>
      <c r="U1521" s="4">
        <f t="shared" si="592"/>
        <v>100</v>
      </c>
      <c r="W1521" s="161"/>
      <c r="X1521" s="161"/>
      <c r="Y1521" s="1"/>
      <c r="Z1521" s="1"/>
      <c r="AA1521" s="1"/>
      <c r="AB1521" s="1"/>
      <c r="AC1521" s="1"/>
    </row>
    <row r="1522" spans="1:29" ht="15" customHeight="1" x14ac:dyDescent="0.15">
      <c r="B1522" s="149"/>
      <c r="C1522" s="153" t="s">
        <v>308</v>
      </c>
      <c r="D1522" s="155"/>
      <c r="E1522" s="155"/>
      <c r="F1522" s="155"/>
      <c r="G1522" s="20">
        <f>U1517</f>
        <v>948</v>
      </c>
      <c r="H1522" s="12">
        <f t="shared" ref="H1522:T1522" si="596">H1517/$G1522*100</f>
        <v>57.700421940928273</v>
      </c>
      <c r="I1522" s="12">
        <f t="shared" si="596"/>
        <v>1.1603375527426161</v>
      </c>
      <c r="J1522" s="12">
        <f t="shared" si="596"/>
        <v>0.949367088607595</v>
      </c>
      <c r="K1522" s="12">
        <f t="shared" si="596"/>
        <v>0.73839662447257381</v>
      </c>
      <c r="L1522" s="12">
        <f t="shared" si="596"/>
        <v>0.52742616033755274</v>
      </c>
      <c r="M1522" s="12">
        <f t="shared" si="596"/>
        <v>0.73839662447257381</v>
      </c>
      <c r="N1522" s="4">
        <f t="shared" si="596"/>
        <v>0.8438818565400843</v>
      </c>
      <c r="O1522" s="4">
        <f t="shared" si="596"/>
        <v>0.52742616033755274</v>
      </c>
      <c r="P1522" s="4">
        <f t="shared" si="596"/>
        <v>0.8438818565400843</v>
      </c>
      <c r="Q1522" s="4">
        <f t="shared" si="596"/>
        <v>0.42194092827004215</v>
      </c>
      <c r="R1522" s="4">
        <f t="shared" si="596"/>
        <v>0.63291139240506333</v>
      </c>
      <c r="S1522" s="4">
        <f t="shared" si="596"/>
        <v>3.5864978902953584</v>
      </c>
      <c r="T1522" s="4">
        <f t="shared" si="596"/>
        <v>31.329113924050635</v>
      </c>
      <c r="U1522" s="4">
        <f t="shared" si="592"/>
        <v>100.00000000000001</v>
      </c>
      <c r="W1522" s="161"/>
      <c r="X1522" s="161"/>
      <c r="Y1522" s="1"/>
      <c r="Z1522" s="1"/>
      <c r="AA1522" s="1"/>
      <c r="AB1522" s="1"/>
      <c r="AC1522" s="1"/>
    </row>
    <row r="1523" spans="1:29" ht="15" customHeight="1" x14ac:dyDescent="0.15">
      <c r="B1523" s="150"/>
      <c r="C1523" s="154" t="s">
        <v>309</v>
      </c>
      <c r="D1523" s="400"/>
      <c r="E1523" s="400"/>
      <c r="F1523" s="400"/>
      <c r="G1523" s="21">
        <f>U1518</f>
        <v>948</v>
      </c>
      <c r="H1523" s="13">
        <f t="shared" ref="H1523:T1523" si="597">H1518/$G1523*100</f>
        <v>55.168776371308013</v>
      </c>
      <c r="I1523" s="13">
        <f t="shared" si="597"/>
        <v>0.63291139240506333</v>
      </c>
      <c r="J1523" s="13">
        <f t="shared" si="597"/>
        <v>0.52742616033755274</v>
      </c>
      <c r="K1523" s="13">
        <f t="shared" si="597"/>
        <v>0.8438818565400843</v>
      </c>
      <c r="L1523" s="13">
        <f t="shared" si="597"/>
        <v>0.42194092827004215</v>
      </c>
      <c r="M1523" s="13">
        <f t="shared" si="597"/>
        <v>0.21097046413502107</v>
      </c>
      <c r="N1523" s="5">
        <f t="shared" si="597"/>
        <v>0.949367088607595</v>
      </c>
      <c r="O1523" s="5">
        <f t="shared" si="597"/>
        <v>0.949367088607595</v>
      </c>
      <c r="P1523" s="5">
        <f t="shared" si="597"/>
        <v>0.949367088607595</v>
      </c>
      <c r="Q1523" s="5">
        <f t="shared" si="597"/>
        <v>2.109704641350211</v>
      </c>
      <c r="R1523" s="5">
        <f t="shared" si="597"/>
        <v>2.5316455696202533</v>
      </c>
      <c r="S1523" s="5">
        <f t="shared" si="597"/>
        <v>1.89873417721519</v>
      </c>
      <c r="T1523" s="5">
        <f t="shared" si="597"/>
        <v>32.805907172995781</v>
      </c>
      <c r="U1523" s="5">
        <f t="shared" si="592"/>
        <v>100</v>
      </c>
      <c r="W1523" s="161"/>
      <c r="X1523" s="161"/>
      <c r="Y1523" s="1"/>
      <c r="Z1523" s="1"/>
      <c r="AA1523" s="1"/>
      <c r="AB1523" s="1"/>
      <c r="AC1523" s="1"/>
    </row>
    <row r="1524" spans="1:29" ht="15" customHeight="1" x14ac:dyDescent="0.15">
      <c r="B1524" s="93"/>
      <c r="C1524" s="155"/>
      <c r="D1524" s="155"/>
      <c r="E1524" s="155"/>
      <c r="F1524" s="155"/>
      <c r="G1524" s="53"/>
      <c r="H1524" s="14"/>
      <c r="I1524" s="14"/>
      <c r="J1524" s="14"/>
      <c r="K1524" s="14"/>
      <c r="L1524" s="14"/>
      <c r="M1524" s="14"/>
      <c r="N1524" s="80"/>
      <c r="O1524" s="80"/>
      <c r="P1524" s="80"/>
      <c r="Q1524" s="80"/>
      <c r="R1524" s="80"/>
      <c r="S1524" s="80"/>
      <c r="T1524" s="80"/>
      <c r="U1524" s="80"/>
      <c r="W1524" s="161"/>
      <c r="X1524" s="161"/>
      <c r="Y1524" s="1"/>
      <c r="Z1524" s="1"/>
      <c r="AA1524" s="1"/>
      <c r="AB1524" s="1"/>
      <c r="AC1524" s="1"/>
    </row>
    <row r="1525" spans="1:29" ht="15" customHeight="1" x14ac:dyDescent="0.15">
      <c r="A1525" s="73" t="s">
        <v>722</v>
      </c>
      <c r="C1525" s="1"/>
      <c r="D1525" s="1"/>
      <c r="E1525" s="1"/>
      <c r="F1525" s="1"/>
      <c r="G1525" s="1"/>
      <c r="I1525" s="7"/>
      <c r="J1525" s="7"/>
      <c r="K1525" s="7"/>
      <c r="L1525" s="7"/>
      <c r="M1525" s="55"/>
      <c r="N1525" s="7"/>
      <c r="W1525" s="161"/>
      <c r="X1525" s="161"/>
      <c r="Y1525" s="1"/>
      <c r="Z1525" s="1"/>
      <c r="AA1525" s="1"/>
      <c r="AB1525" s="1"/>
      <c r="AC1525" s="1"/>
    </row>
    <row r="1526" spans="1:29" ht="15" customHeight="1" x14ac:dyDescent="0.15">
      <c r="A1526" s="1" t="s">
        <v>724</v>
      </c>
      <c r="B1526" s="62"/>
      <c r="C1526" s="62"/>
      <c r="D1526" s="62"/>
      <c r="E1526" s="62"/>
      <c r="F1526" s="62"/>
      <c r="G1526" s="45"/>
      <c r="H1526" s="14"/>
      <c r="I1526" s="14"/>
      <c r="J1526" s="14"/>
      <c r="K1526" s="14"/>
      <c r="L1526" s="14"/>
      <c r="M1526" s="167"/>
      <c r="Y1526" s="1"/>
      <c r="Z1526" s="1"/>
      <c r="AA1526" s="1"/>
      <c r="AB1526" s="1"/>
      <c r="AC1526" s="1"/>
    </row>
    <row r="1527" spans="1:29" ht="22.5" x14ac:dyDescent="0.15">
      <c r="B1527" s="38"/>
      <c r="C1527" s="78" t="s">
        <v>184</v>
      </c>
      <c r="D1527" s="78"/>
      <c r="E1527" s="78"/>
      <c r="F1527" s="78"/>
      <c r="G1527" s="29"/>
      <c r="H1527" s="437" t="s">
        <v>167</v>
      </c>
      <c r="I1527" s="438" t="s">
        <v>79</v>
      </c>
      <c r="J1527" s="438" t="s">
        <v>310</v>
      </c>
      <c r="K1527" s="438" t="s">
        <v>81</v>
      </c>
      <c r="L1527" s="438" t="s">
        <v>82</v>
      </c>
      <c r="M1527" s="439" t="s">
        <v>136</v>
      </c>
      <c r="N1527" s="436" t="s">
        <v>137</v>
      </c>
      <c r="O1527" s="436" t="s">
        <v>138</v>
      </c>
      <c r="P1527" s="436" t="s">
        <v>142</v>
      </c>
      <c r="Q1527" s="436" t="s">
        <v>143</v>
      </c>
      <c r="R1527" s="436" t="s">
        <v>144</v>
      </c>
      <c r="S1527" s="121" t="s">
        <v>153</v>
      </c>
      <c r="T1527" s="436" t="s">
        <v>141</v>
      </c>
      <c r="U1527" s="121" t="s">
        <v>4</v>
      </c>
      <c r="V1527" s="121" t="s">
        <v>311</v>
      </c>
      <c r="Y1527" s="1"/>
      <c r="Z1527" s="1"/>
      <c r="AA1527" s="1"/>
      <c r="AB1527" s="1"/>
      <c r="AC1527" s="1"/>
    </row>
    <row r="1528" spans="1:29" ht="15" customHeight="1" x14ac:dyDescent="0.15">
      <c r="B1528" s="59" t="s">
        <v>2</v>
      </c>
      <c r="C1528" s="152" t="s">
        <v>55</v>
      </c>
      <c r="D1528" s="399"/>
      <c r="E1528" s="399"/>
      <c r="F1528" s="399"/>
      <c r="G1528" s="48"/>
      <c r="H1528" s="8">
        <v>225</v>
      </c>
      <c r="I1528" s="8">
        <v>1</v>
      </c>
      <c r="J1528" s="8">
        <v>6</v>
      </c>
      <c r="K1528" s="8">
        <v>7</v>
      </c>
      <c r="L1528" s="8">
        <v>11</v>
      </c>
      <c r="M1528" s="8">
        <v>10</v>
      </c>
      <c r="N1528" s="17">
        <v>5</v>
      </c>
      <c r="O1528" s="17">
        <v>9</v>
      </c>
      <c r="P1528" s="17">
        <v>12</v>
      </c>
      <c r="Q1528" s="17">
        <v>19</v>
      </c>
      <c r="R1528" s="17">
        <v>29</v>
      </c>
      <c r="S1528" s="17">
        <v>210</v>
      </c>
      <c r="T1528" s="17">
        <v>288</v>
      </c>
      <c r="U1528" s="17">
        <f t="shared" ref="U1528:U1537" si="598">SUM(H1528:T1528)</f>
        <v>832</v>
      </c>
      <c r="V1528" s="3">
        <v>51.789522750542808</v>
      </c>
      <c r="X1528" s="161"/>
      <c r="Y1528" s="1"/>
      <c r="Z1528" s="1"/>
      <c r="AA1528" s="1"/>
      <c r="AB1528" s="1"/>
      <c r="AC1528" s="1"/>
    </row>
    <row r="1529" spans="1:29" ht="15" customHeight="1" x14ac:dyDescent="0.15">
      <c r="B1529" s="149"/>
      <c r="C1529" s="153" t="s">
        <v>154</v>
      </c>
      <c r="D1529" s="155"/>
      <c r="E1529" s="155"/>
      <c r="F1529" s="155"/>
      <c r="G1529" s="49"/>
      <c r="H1529" s="9">
        <v>370</v>
      </c>
      <c r="I1529" s="9">
        <v>8</v>
      </c>
      <c r="J1529" s="9">
        <v>12</v>
      </c>
      <c r="K1529" s="9">
        <v>8</v>
      </c>
      <c r="L1529" s="9">
        <v>6</v>
      </c>
      <c r="M1529" s="9">
        <v>1</v>
      </c>
      <c r="N1529" s="18">
        <v>5</v>
      </c>
      <c r="O1529" s="18">
        <v>1</v>
      </c>
      <c r="P1529" s="18">
        <v>7</v>
      </c>
      <c r="Q1529" s="18">
        <v>7</v>
      </c>
      <c r="R1529" s="18">
        <v>2</v>
      </c>
      <c r="S1529" s="18">
        <v>30</v>
      </c>
      <c r="T1529" s="18">
        <v>375</v>
      </c>
      <c r="U1529" s="18">
        <f t="shared" si="598"/>
        <v>832</v>
      </c>
      <c r="V1529" s="4">
        <v>11.708515889159781</v>
      </c>
      <c r="X1529" s="161"/>
      <c r="Y1529" s="1"/>
      <c r="Z1529" s="1"/>
      <c r="AA1529" s="1"/>
      <c r="AB1529" s="1"/>
      <c r="AC1529" s="1"/>
    </row>
    <row r="1530" spans="1:29" ht="15" customHeight="1" x14ac:dyDescent="0.15">
      <c r="B1530" s="149"/>
      <c r="C1530" s="153" t="s">
        <v>56</v>
      </c>
      <c r="D1530" s="155"/>
      <c r="E1530" s="155"/>
      <c r="F1530" s="155"/>
      <c r="G1530" s="49"/>
      <c r="H1530" s="9">
        <v>250</v>
      </c>
      <c r="I1530" s="9">
        <v>7</v>
      </c>
      <c r="J1530" s="9">
        <v>10</v>
      </c>
      <c r="K1530" s="9">
        <v>11</v>
      </c>
      <c r="L1530" s="9">
        <v>11</v>
      </c>
      <c r="M1530" s="9">
        <v>13</v>
      </c>
      <c r="N1530" s="18">
        <v>17</v>
      </c>
      <c r="O1530" s="18">
        <v>8</v>
      </c>
      <c r="P1530" s="18">
        <v>18</v>
      </c>
      <c r="Q1530" s="18">
        <v>21</v>
      </c>
      <c r="R1530" s="18">
        <v>27</v>
      </c>
      <c r="S1530" s="18">
        <v>157</v>
      </c>
      <c r="T1530" s="18">
        <v>282</v>
      </c>
      <c r="U1530" s="18">
        <f t="shared" si="598"/>
        <v>832</v>
      </c>
      <c r="V1530" s="4">
        <v>44.058247834865291</v>
      </c>
      <c r="X1530" s="161"/>
      <c r="Y1530" s="1"/>
      <c r="Z1530" s="1"/>
      <c r="AA1530" s="1"/>
      <c r="AB1530" s="1"/>
      <c r="AC1530" s="1"/>
    </row>
    <row r="1531" spans="1:29" ht="15" customHeight="1" x14ac:dyDescent="0.15">
      <c r="B1531" s="149"/>
      <c r="C1531" s="153" t="s">
        <v>308</v>
      </c>
      <c r="D1531" s="155"/>
      <c r="E1531" s="155"/>
      <c r="F1531" s="155"/>
      <c r="G1531" s="49"/>
      <c r="H1531" s="9">
        <v>420</v>
      </c>
      <c r="I1531" s="9">
        <v>3</v>
      </c>
      <c r="J1531" s="9">
        <v>1</v>
      </c>
      <c r="K1531" s="9">
        <v>3</v>
      </c>
      <c r="L1531" s="9">
        <v>2</v>
      </c>
      <c r="M1531" s="9">
        <v>1</v>
      </c>
      <c r="N1531" s="18">
        <v>1</v>
      </c>
      <c r="O1531" s="18">
        <v>2</v>
      </c>
      <c r="P1531" s="18">
        <v>1</v>
      </c>
      <c r="Q1531" s="18">
        <v>5</v>
      </c>
      <c r="R1531" s="18">
        <v>2</v>
      </c>
      <c r="S1531" s="18">
        <v>23</v>
      </c>
      <c r="T1531" s="18">
        <v>368</v>
      </c>
      <c r="U1531" s="18">
        <f t="shared" si="598"/>
        <v>832</v>
      </c>
      <c r="V1531" s="4">
        <v>7.2358195578124853</v>
      </c>
      <c r="X1531" s="161"/>
      <c r="Y1531" s="1"/>
      <c r="Z1531" s="1"/>
      <c r="AA1531" s="1"/>
      <c r="AB1531" s="1"/>
      <c r="AC1531" s="1"/>
    </row>
    <row r="1532" spans="1:29" ht="15" customHeight="1" x14ac:dyDescent="0.15">
      <c r="B1532" s="150"/>
      <c r="C1532" s="154" t="s">
        <v>309</v>
      </c>
      <c r="D1532" s="400"/>
      <c r="E1532" s="400"/>
      <c r="F1532" s="400"/>
      <c r="G1532" s="151"/>
      <c r="H1532" s="10">
        <v>431</v>
      </c>
      <c r="I1532" s="10">
        <v>0</v>
      </c>
      <c r="J1532" s="10">
        <v>1</v>
      </c>
      <c r="K1532" s="10">
        <v>1</v>
      </c>
      <c r="L1532" s="10">
        <v>1</v>
      </c>
      <c r="M1532" s="10">
        <v>1</v>
      </c>
      <c r="N1532" s="19">
        <v>1</v>
      </c>
      <c r="O1532" s="19">
        <v>1</v>
      </c>
      <c r="P1532" s="19">
        <v>1</v>
      </c>
      <c r="Q1532" s="19">
        <v>1</v>
      </c>
      <c r="R1532" s="19">
        <v>5</v>
      </c>
      <c r="S1532" s="19">
        <v>5</v>
      </c>
      <c r="T1532" s="19">
        <v>383</v>
      </c>
      <c r="U1532" s="19">
        <f t="shared" si="598"/>
        <v>832</v>
      </c>
      <c r="V1532" s="5">
        <v>3.0753985490809095</v>
      </c>
      <c r="X1532" s="161"/>
      <c r="Y1532" s="1"/>
      <c r="Z1532" s="1"/>
      <c r="AA1532" s="1"/>
      <c r="AB1532" s="1"/>
      <c r="AC1532" s="1"/>
    </row>
    <row r="1533" spans="1:29" ht="15" customHeight="1" x14ac:dyDescent="0.15">
      <c r="B1533" s="59" t="s">
        <v>3</v>
      </c>
      <c r="C1533" s="152" t="s">
        <v>55</v>
      </c>
      <c r="D1533" s="155"/>
      <c r="E1533" s="155"/>
      <c r="F1533" s="155"/>
      <c r="G1533" s="20">
        <f>U1528</f>
        <v>832</v>
      </c>
      <c r="H1533" s="12">
        <f t="shared" ref="H1533:T1533" si="599">H1528/$G1533*100</f>
        <v>27.04326923076923</v>
      </c>
      <c r="I1533" s="12">
        <f t="shared" si="599"/>
        <v>0.1201923076923077</v>
      </c>
      <c r="J1533" s="12">
        <f t="shared" si="599"/>
        <v>0.72115384615384615</v>
      </c>
      <c r="K1533" s="12">
        <f t="shared" si="599"/>
        <v>0.84134615384615385</v>
      </c>
      <c r="L1533" s="12">
        <f t="shared" si="599"/>
        <v>1.3221153846153846</v>
      </c>
      <c r="M1533" s="12">
        <f t="shared" si="599"/>
        <v>1.2019230769230771</v>
      </c>
      <c r="N1533" s="4">
        <f t="shared" si="599"/>
        <v>0.60096153846153855</v>
      </c>
      <c r="O1533" s="4">
        <f t="shared" si="599"/>
        <v>1.0817307692307692</v>
      </c>
      <c r="P1533" s="4">
        <f t="shared" si="599"/>
        <v>1.4423076923076923</v>
      </c>
      <c r="Q1533" s="4">
        <f t="shared" si="599"/>
        <v>2.2836538461538458</v>
      </c>
      <c r="R1533" s="4">
        <f t="shared" si="599"/>
        <v>3.4855769230769234</v>
      </c>
      <c r="S1533" s="4">
        <f t="shared" si="599"/>
        <v>25.240384615384613</v>
      </c>
      <c r="T1533" s="4">
        <f t="shared" si="599"/>
        <v>34.615384615384613</v>
      </c>
      <c r="U1533" s="4">
        <f t="shared" si="598"/>
        <v>100</v>
      </c>
      <c r="Y1533" s="1"/>
      <c r="Z1533" s="1"/>
      <c r="AA1533" s="1"/>
      <c r="AB1533" s="1"/>
      <c r="AC1533" s="1"/>
    </row>
    <row r="1534" spans="1:29" ht="15" customHeight="1" x14ac:dyDescent="0.15">
      <c r="B1534" s="149"/>
      <c r="C1534" s="153" t="s">
        <v>154</v>
      </c>
      <c r="D1534" s="155"/>
      <c r="E1534" s="155"/>
      <c r="F1534" s="155"/>
      <c r="G1534" s="20">
        <f>U1529</f>
        <v>832</v>
      </c>
      <c r="H1534" s="12">
        <f t="shared" ref="H1534:T1534" si="600">H1529/$G1534*100</f>
        <v>44.471153846153847</v>
      </c>
      <c r="I1534" s="12">
        <f t="shared" si="600"/>
        <v>0.96153846153846156</v>
      </c>
      <c r="J1534" s="12">
        <f t="shared" si="600"/>
        <v>1.4423076923076923</v>
      </c>
      <c r="K1534" s="12">
        <f t="shared" si="600"/>
        <v>0.96153846153846156</v>
      </c>
      <c r="L1534" s="12">
        <f t="shared" si="600"/>
        <v>0.72115384615384615</v>
      </c>
      <c r="M1534" s="12">
        <f t="shared" si="600"/>
        <v>0.1201923076923077</v>
      </c>
      <c r="N1534" s="4">
        <f t="shared" si="600"/>
        <v>0.60096153846153855</v>
      </c>
      <c r="O1534" s="4">
        <f t="shared" si="600"/>
        <v>0.1201923076923077</v>
      </c>
      <c r="P1534" s="4">
        <f t="shared" si="600"/>
        <v>0.84134615384615385</v>
      </c>
      <c r="Q1534" s="4">
        <f t="shared" si="600"/>
        <v>0.84134615384615385</v>
      </c>
      <c r="R1534" s="4">
        <f t="shared" si="600"/>
        <v>0.24038461538461539</v>
      </c>
      <c r="S1534" s="4">
        <f t="shared" si="600"/>
        <v>3.6057692307692304</v>
      </c>
      <c r="T1534" s="4">
        <f t="shared" si="600"/>
        <v>45.072115384615387</v>
      </c>
      <c r="U1534" s="4">
        <f t="shared" si="598"/>
        <v>100</v>
      </c>
      <c r="Y1534" s="1"/>
      <c r="Z1534" s="1"/>
      <c r="AA1534" s="1"/>
      <c r="AB1534" s="1"/>
      <c r="AC1534" s="1"/>
    </row>
    <row r="1535" spans="1:29" ht="15" customHeight="1" x14ac:dyDescent="0.15">
      <c r="B1535" s="149"/>
      <c r="C1535" s="153" t="s">
        <v>56</v>
      </c>
      <c r="D1535" s="155"/>
      <c r="E1535" s="155"/>
      <c r="F1535" s="155"/>
      <c r="G1535" s="20">
        <f>U1530</f>
        <v>832</v>
      </c>
      <c r="H1535" s="12">
        <f t="shared" ref="H1535:T1535" si="601">H1530/$G1535*100</f>
        <v>30.048076923076923</v>
      </c>
      <c r="I1535" s="12">
        <f t="shared" si="601"/>
        <v>0.84134615384615385</v>
      </c>
      <c r="J1535" s="12">
        <f t="shared" si="601"/>
        <v>1.2019230769230771</v>
      </c>
      <c r="K1535" s="12">
        <f t="shared" si="601"/>
        <v>1.3221153846153846</v>
      </c>
      <c r="L1535" s="12">
        <f t="shared" si="601"/>
        <v>1.3221153846153846</v>
      </c>
      <c r="M1535" s="12">
        <f t="shared" si="601"/>
        <v>1.5625</v>
      </c>
      <c r="N1535" s="4">
        <f t="shared" si="601"/>
        <v>2.0432692307692308</v>
      </c>
      <c r="O1535" s="4">
        <f t="shared" si="601"/>
        <v>0.96153846153846156</v>
      </c>
      <c r="P1535" s="4">
        <f t="shared" si="601"/>
        <v>2.1634615384615383</v>
      </c>
      <c r="Q1535" s="4">
        <f t="shared" si="601"/>
        <v>2.5240384615384617</v>
      </c>
      <c r="R1535" s="4">
        <f t="shared" si="601"/>
        <v>3.2451923076923079</v>
      </c>
      <c r="S1535" s="4">
        <f t="shared" si="601"/>
        <v>18.870192307692307</v>
      </c>
      <c r="T1535" s="4">
        <f t="shared" si="601"/>
        <v>33.894230769230774</v>
      </c>
      <c r="U1535" s="4">
        <f t="shared" si="598"/>
        <v>100</v>
      </c>
      <c r="Y1535" s="1"/>
      <c r="Z1535" s="1"/>
      <c r="AA1535" s="1"/>
      <c r="AB1535" s="1"/>
      <c r="AC1535" s="1"/>
    </row>
    <row r="1536" spans="1:29" ht="15" customHeight="1" x14ac:dyDescent="0.15">
      <c r="B1536" s="149"/>
      <c r="C1536" s="153" t="s">
        <v>308</v>
      </c>
      <c r="D1536" s="155"/>
      <c r="E1536" s="155"/>
      <c r="F1536" s="155"/>
      <c r="G1536" s="20">
        <f>U1531</f>
        <v>832</v>
      </c>
      <c r="H1536" s="12">
        <f t="shared" ref="H1536:T1536" si="602">H1531/$G1536*100</f>
        <v>50.480769230769226</v>
      </c>
      <c r="I1536" s="12">
        <f t="shared" si="602"/>
        <v>0.36057692307692307</v>
      </c>
      <c r="J1536" s="12">
        <f t="shared" si="602"/>
        <v>0.1201923076923077</v>
      </c>
      <c r="K1536" s="12">
        <f t="shared" si="602"/>
        <v>0.36057692307692307</v>
      </c>
      <c r="L1536" s="12">
        <f t="shared" si="602"/>
        <v>0.24038461538461539</v>
      </c>
      <c r="M1536" s="12">
        <f t="shared" si="602"/>
        <v>0.1201923076923077</v>
      </c>
      <c r="N1536" s="4">
        <f t="shared" si="602"/>
        <v>0.1201923076923077</v>
      </c>
      <c r="O1536" s="4">
        <f t="shared" si="602"/>
        <v>0.24038461538461539</v>
      </c>
      <c r="P1536" s="4">
        <f t="shared" si="602"/>
        <v>0.1201923076923077</v>
      </c>
      <c r="Q1536" s="4">
        <f t="shared" si="602"/>
        <v>0.60096153846153855</v>
      </c>
      <c r="R1536" s="4">
        <f t="shared" si="602"/>
        <v>0.24038461538461539</v>
      </c>
      <c r="S1536" s="4">
        <f t="shared" si="602"/>
        <v>2.7644230769230766</v>
      </c>
      <c r="T1536" s="4">
        <f t="shared" si="602"/>
        <v>44.230769230769226</v>
      </c>
      <c r="U1536" s="4">
        <f t="shared" si="598"/>
        <v>99.999999999999972</v>
      </c>
      <c r="Y1536" s="1"/>
      <c r="Z1536" s="1"/>
      <c r="AA1536" s="1"/>
      <c r="AB1536" s="1"/>
      <c r="AC1536" s="1"/>
    </row>
    <row r="1537" spans="1:37" ht="15" customHeight="1" x14ac:dyDescent="0.15">
      <c r="B1537" s="150"/>
      <c r="C1537" s="154" t="s">
        <v>309</v>
      </c>
      <c r="D1537" s="400"/>
      <c r="E1537" s="400"/>
      <c r="F1537" s="400"/>
      <c r="G1537" s="21">
        <f>U1532</f>
        <v>832</v>
      </c>
      <c r="H1537" s="13">
        <f t="shared" ref="H1537:T1537" si="603">H1532/$G1537*100</f>
        <v>51.802884615384613</v>
      </c>
      <c r="I1537" s="13">
        <f t="shared" si="603"/>
        <v>0</v>
      </c>
      <c r="J1537" s="13">
        <f t="shared" si="603"/>
        <v>0.1201923076923077</v>
      </c>
      <c r="K1537" s="13">
        <f t="shared" si="603"/>
        <v>0.1201923076923077</v>
      </c>
      <c r="L1537" s="13">
        <f t="shared" si="603"/>
        <v>0.1201923076923077</v>
      </c>
      <c r="M1537" s="13">
        <f t="shared" si="603"/>
        <v>0.1201923076923077</v>
      </c>
      <c r="N1537" s="5">
        <f t="shared" si="603"/>
        <v>0.1201923076923077</v>
      </c>
      <c r="O1537" s="5">
        <f t="shared" si="603"/>
        <v>0.1201923076923077</v>
      </c>
      <c r="P1537" s="5">
        <f t="shared" si="603"/>
        <v>0.1201923076923077</v>
      </c>
      <c r="Q1537" s="5">
        <f t="shared" si="603"/>
        <v>0.1201923076923077</v>
      </c>
      <c r="R1537" s="5">
        <f t="shared" si="603"/>
        <v>0.60096153846153855</v>
      </c>
      <c r="S1537" s="5">
        <f t="shared" si="603"/>
        <v>0.60096153846153855</v>
      </c>
      <c r="T1537" s="5">
        <f t="shared" si="603"/>
        <v>46.033653846153847</v>
      </c>
      <c r="U1537" s="5">
        <f t="shared" si="598"/>
        <v>100</v>
      </c>
      <c r="Y1537" s="1"/>
      <c r="Z1537" s="1"/>
      <c r="AA1537" s="1"/>
      <c r="AB1537" s="1"/>
      <c r="AC1537" s="1"/>
    </row>
    <row r="1538" spans="1:37" ht="15" customHeight="1" x14ac:dyDescent="0.15">
      <c r="B1538" s="62"/>
      <c r="C1538" s="62"/>
      <c r="D1538" s="62"/>
      <c r="E1538" s="62"/>
      <c r="F1538" s="62"/>
      <c r="G1538" s="45"/>
      <c r="H1538" s="14"/>
      <c r="I1538" s="14"/>
      <c r="J1538" s="14"/>
      <c r="K1538" s="14"/>
      <c r="L1538" s="14"/>
      <c r="M1538" s="167"/>
      <c r="Y1538" s="1"/>
      <c r="Z1538" s="1"/>
      <c r="AA1538" s="1"/>
      <c r="AB1538" s="1"/>
      <c r="AC1538" s="1"/>
    </row>
    <row r="1539" spans="1:37" ht="22.5" x14ac:dyDescent="0.15">
      <c r="B1539" s="38"/>
      <c r="C1539" s="78" t="s">
        <v>186</v>
      </c>
      <c r="D1539" s="78"/>
      <c r="E1539" s="78"/>
      <c r="F1539" s="78"/>
      <c r="G1539" s="29"/>
      <c r="H1539" s="437" t="s">
        <v>167</v>
      </c>
      <c r="I1539" s="438" t="s">
        <v>79</v>
      </c>
      <c r="J1539" s="438" t="s">
        <v>310</v>
      </c>
      <c r="K1539" s="438" t="s">
        <v>81</v>
      </c>
      <c r="L1539" s="438" t="s">
        <v>82</v>
      </c>
      <c r="M1539" s="439" t="s">
        <v>136</v>
      </c>
      <c r="N1539" s="436" t="s">
        <v>137</v>
      </c>
      <c r="O1539" s="436" t="s">
        <v>138</v>
      </c>
      <c r="P1539" s="436" t="s">
        <v>142</v>
      </c>
      <c r="Q1539" s="436" t="s">
        <v>143</v>
      </c>
      <c r="R1539" s="436" t="s">
        <v>144</v>
      </c>
      <c r="S1539" s="121" t="s">
        <v>153</v>
      </c>
      <c r="T1539" s="436" t="s">
        <v>141</v>
      </c>
      <c r="U1539" s="121" t="s">
        <v>4</v>
      </c>
      <c r="V1539" s="121" t="s">
        <v>311</v>
      </c>
      <c r="Y1539" s="1"/>
      <c r="Z1539" s="1"/>
      <c r="AA1539" s="1"/>
      <c r="AB1539" s="1"/>
      <c r="AC1539" s="1"/>
    </row>
    <row r="1540" spans="1:37" ht="15" customHeight="1" x14ac:dyDescent="0.15">
      <c r="B1540" s="59" t="s">
        <v>2</v>
      </c>
      <c r="C1540" s="152" t="s">
        <v>55</v>
      </c>
      <c r="D1540" s="399"/>
      <c r="E1540" s="399"/>
      <c r="F1540" s="399"/>
      <c r="G1540" s="48"/>
      <c r="H1540" s="8">
        <v>201</v>
      </c>
      <c r="I1540" s="8">
        <v>31</v>
      </c>
      <c r="J1540" s="8">
        <v>23</v>
      </c>
      <c r="K1540" s="8">
        <v>22</v>
      </c>
      <c r="L1540" s="8">
        <v>10</v>
      </c>
      <c r="M1540" s="8">
        <v>15</v>
      </c>
      <c r="N1540" s="17">
        <v>22</v>
      </c>
      <c r="O1540" s="17">
        <v>17</v>
      </c>
      <c r="P1540" s="17">
        <v>29</v>
      </c>
      <c r="Q1540" s="17">
        <v>41</v>
      </c>
      <c r="R1540" s="17">
        <v>62</v>
      </c>
      <c r="S1540" s="17">
        <v>224</v>
      </c>
      <c r="T1540" s="17">
        <v>251</v>
      </c>
      <c r="U1540" s="17">
        <f t="shared" ref="U1540:U1549" si="604">SUM(H1540:T1540)</f>
        <v>948</v>
      </c>
      <c r="V1540" s="3">
        <v>54.869066635095962</v>
      </c>
      <c r="X1540" s="161"/>
      <c r="Y1540" s="1"/>
      <c r="Z1540" s="1"/>
      <c r="AA1540" s="1"/>
      <c r="AB1540" s="1"/>
      <c r="AC1540" s="1"/>
    </row>
    <row r="1541" spans="1:37" ht="15" customHeight="1" x14ac:dyDescent="0.15">
      <c r="B1541" s="149"/>
      <c r="C1541" s="153" t="s">
        <v>154</v>
      </c>
      <c r="D1541" s="155"/>
      <c r="E1541" s="155"/>
      <c r="F1541" s="155"/>
      <c r="G1541" s="49"/>
      <c r="H1541" s="9">
        <v>490</v>
      </c>
      <c r="I1541" s="9">
        <v>25</v>
      </c>
      <c r="J1541" s="9">
        <v>19</v>
      </c>
      <c r="K1541" s="9">
        <v>23</v>
      </c>
      <c r="L1541" s="9">
        <v>11</v>
      </c>
      <c r="M1541" s="9">
        <v>7</v>
      </c>
      <c r="N1541" s="18">
        <v>12</v>
      </c>
      <c r="O1541" s="18">
        <v>7</v>
      </c>
      <c r="P1541" s="18">
        <v>6</v>
      </c>
      <c r="Q1541" s="18">
        <v>5</v>
      </c>
      <c r="R1541" s="18">
        <v>12</v>
      </c>
      <c r="S1541" s="18">
        <v>17</v>
      </c>
      <c r="T1541" s="18">
        <v>314</v>
      </c>
      <c r="U1541" s="18">
        <f t="shared" si="604"/>
        <v>948</v>
      </c>
      <c r="V1541" s="4">
        <v>10.158218554825305</v>
      </c>
      <c r="X1541" s="161"/>
      <c r="Y1541" s="1"/>
      <c r="Z1541" s="1"/>
      <c r="AA1541" s="1"/>
      <c r="AB1541" s="1"/>
      <c r="AC1541" s="1"/>
    </row>
    <row r="1542" spans="1:37" ht="15" customHeight="1" x14ac:dyDescent="0.15">
      <c r="B1542" s="149"/>
      <c r="C1542" s="153" t="s">
        <v>56</v>
      </c>
      <c r="D1542" s="155"/>
      <c r="E1542" s="155"/>
      <c r="F1542" s="155"/>
      <c r="G1542" s="49"/>
      <c r="H1542" s="9">
        <v>336</v>
      </c>
      <c r="I1542" s="9">
        <v>8</v>
      </c>
      <c r="J1542" s="9">
        <v>15</v>
      </c>
      <c r="K1542" s="9">
        <v>22</v>
      </c>
      <c r="L1542" s="9">
        <v>19</v>
      </c>
      <c r="M1542" s="9">
        <v>32</v>
      </c>
      <c r="N1542" s="18">
        <v>36</v>
      </c>
      <c r="O1542" s="18">
        <v>31</v>
      </c>
      <c r="P1542" s="18">
        <v>36</v>
      </c>
      <c r="Q1542" s="18">
        <v>30</v>
      </c>
      <c r="R1542" s="18">
        <v>40</v>
      </c>
      <c r="S1542" s="18">
        <v>87</v>
      </c>
      <c r="T1542" s="18">
        <v>256</v>
      </c>
      <c r="U1542" s="18">
        <f t="shared" si="604"/>
        <v>948</v>
      </c>
      <c r="V1542" s="4">
        <v>35.474546540299286</v>
      </c>
      <c r="X1542" s="161"/>
      <c r="Y1542" s="1"/>
      <c r="Z1542" s="1"/>
      <c r="AA1542" s="1"/>
      <c r="AB1542" s="1"/>
      <c r="AC1542" s="1"/>
    </row>
    <row r="1543" spans="1:37" ht="15" customHeight="1" x14ac:dyDescent="0.15">
      <c r="B1543" s="149"/>
      <c r="C1543" s="153" t="s">
        <v>308</v>
      </c>
      <c r="D1543" s="155"/>
      <c r="E1543" s="155"/>
      <c r="F1543" s="155"/>
      <c r="G1543" s="49"/>
      <c r="H1543" s="9">
        <v>561</v>
      </c>
      <c r="I1543" s="9">
        <v>5</v>
      </c>
      <c r="J1543" s="9">
        <v>6</v>
      </c>
      <c r="K1543" s="9">
        <v>5</v>
      </c>
      <c r="L1543" s="9">
        <v>4</v>
      </c>
      <c r="M1543" s="9">
        <v>6</v>
      </c>
      <c r="N1543" s="18">
        <v>7</v>
      </c>
      <c r="O1543" s="18">
        <v>5</v>
      </c>
      <c r="P1543" s="18">
        <v>7</v>
      </c>
      <c r="Q1543" s="18">
        <v>4</v>
      </c>
      <c r="R1543" s="18">
        <v>6</v>
      </c>
      <c r="S1543" s="18">
        <v>29</v>
      </c>
      <c r="T1543" s="18">
        <v>303</v>
      </c>
      <c r="U1543" s="18">
        <f t="shared" si="604"/>
        <v>948</v>
      </c>
      <c r="V1543" s="4">
        <v>8.7353809194639052</v>
      </c>
      <c r="X1543" s="161"/>
      <c r="Y1543" s="1"/>
      <c r="Z1543" s="1"/>
      <c r="AA1543" s="1"/>
      <c r="AB1543" s="1"/>
      <c r="AC1543" s="1"/>
    </row>
    <row r="1544" spans="1:37" ht="15" customHeight="1" x14ac:dyDescent="0.15">
      <c r="B1544" s="150"/>
      <c r="C1544" s="154" t="s">
        <v>309</v>
      </c>
      <c r="D1544" s="400"/>
      <c r="E1544" s="400"/>
      <c r="F1544" s="400"/>
      <c r="G1544" s="151"/>
      <c r="H1544" s="10">
        <v>539</v>
      </c>
      <c r="I1544" s="10">
        <v>1</v>
      </c>
      <c r="J1544" s="10">
        <v>3</v>
      </c>
      <c r="K1544" s="10">
        <v>5</v>
      </c>
      <c r="L1544" s="10">
        <v>2</v>
      </c>
      <c r="M1544" s="10">
        <v>2</v>
      </c>
      <c r="N1544" s="19">
        <v>6</v>
      </c>
      <c r="O1544" s="19">
        <v>8</v>
      </c>
      <c r="P1544" s="19">
        <v>9</v>
      </c>
      <c r="Q1544" s="19">
        <v>20</v>
      </c>
      <c r="R1544" s="19">
        <v>21</v>
      </c>
      <c r="S1544" s="19">
        <v>11</v>
      </c>
      <c r="T1544" s="19">
        <v>321</v>
      </c>
      <c r="U1544" s="19">
        <f t="shared" si="604"/>
        <v>948</v>
      </c>
      <c r="V1544" s="5">
        <v>10.593846613290577</v>
      </c>
      <c r="X1544" s="161"/>
      <c r="Y1544" s="1"/>
      <c r="Z1544" s="1"/>
      <c r="AA1544" s="1"/>
      <c r="AB1544" s="1"/>
      <c r="AC1544" s="1"/>
    </row>
    <row r="1545" spans="1:37" ht="15" customHeight="1" x14ac:dyDescent="0.15">
      <c r="B1545" s="59" t="s">
        <v>3</v>
      </c>
      <c r="C1545" s="152" t="s">
        <v>55</v>
      </c>
      <c r="D1545" s="155"/>
      <c r="E1545" s="155"/>
      <c r="F1545" s="155"/>
      <c r="G1545" s="20">
        <f>U1540</f>
        <v>948</v>
      </c>
      <c r="H1545" s="12">
        <f t="shared" ref="H1545:T1545" si="605">H1540/$G1545*100</f>
        <v>21.202531645569618</v>
      </c>
      <c r="I1545" s="12">
        <f t="shared" si="605"/>
        <v>3.2700421940928273</v>
      </c>
      <c r="J1545" s="12">
        <f t="shared" si="605"/>
        <v>2.4261603375527425</v>
      </c>
      <c r="K1545" s="12">
        <f t="shared" si="605"/>
        <v>2.3206751054852321</v>
      </c>
      <c r="L1545" s="12">
        <f t="shared" si="605"/>
        <v>1.0548523206751055</v>
      </c>
      <c r="M1545" s="12">
        <f t="shared" si="605"/>
        <v>1.5822784810126582</v>
      </c>
      <c r="N1545" s="4">
        <f t="shared" si="605"/>
        <v>2.3206751054852321</v>
      </c>
      <c r="O1545" s="4">
        <f t="shared" si="605"/>
        <v>1.7932489451476792</v>
      </c>
      <c r="P1545" s="4">
        <f t="shared" si="605"/>
        <v>3.0590717299578061</v>
      </c>
      <c r="Q1545" s="4">
        <f t="shared" si="605"/>
        <v>4.3248945147679327</v>
      </c>
      <c r="R1545" s="4">
        <f t="shared" si="605"/>
        <v>6.5400843881856545</v>
      </c>
      <c r="S1545" s="4">
        <f t="shared" si="605"/>
        <v>23.628691983122362</v>
      </c>
      <c r="T1545" s="4">
        <f t="shared" si="605"/>
        <v>26.476793248945146</v>
      </c>
      <c r="U1545" s="4">
        <f t="shared" si="604"/>
        <v>100</v>
      </c>
      <c r="Y1545" s="1"/>
      <c r="Z1545" s="1"/>
      <c r="AA1545" s="1"/>
      <c r="AB1545" s="1"/>
      <c r="AC1545" s="1"/>
    </row>
    <row r="1546" spans="1:37" ht="15" customHeight="1" x14ac:dyDescent="0.15">
      <c r="B1546" s="149"/>
      <c r="C1546" s="153" t="s">
        <v>154</v>
      </c>
      <c r="D1546" s="155"/>
      <c r="E1546" s="155"/>
      <c r="F1546" s="155"/>
      <c r="G1546" s="20">
        <f>U1541</f>
        <v>948</v>
      </c>
      <c r="H1546" s="12">
        <f t="shared" ref="H1546:T1546" si="606">H1541/$G1546*100</f>
        <v>51.687763713080173</v>
      </c>
      <c r="I1546" s="12">
        <f t="shared" si="606"/>
        <v>2.6371308016877637</v>
      </c>
      <c r="J1546" s="12">
        <f t="shared" si="606"/>
        <v>2.0042194092827006</v>
      </c>
      <c r="K1546" s="12">
        <f t="shared" si="606"/>
        <v>2.4261603375527425</v>
      </c>
      <c r="L1546" s="12">
        <f t="shared" si="606"/>
        <v>1.1603375527426161</v>
      </c>
      <c r="M1546" s="12">
        <f t="shared" si="606"/>
        <v>0.73839662447257381</v>
      </c>
      <c r="N1546" s="4">
        <f t="shared" si="606"/>
        <v>1.2658227848101267</v>
      </c>
      <c r="O1546" s="4">
        <f t="shared" si="606"/>
        <v>0.73839662447257381</v>
      </c>
      <c r="P1546" s="4">
        <f t="shared" si="606"/>
        <v>0.63291139240506333</v>
      </c>
      <c r="Q1546" s="4">
        <f t="shared" si="606"/>
        <v>0.52742616033755274</v>
      </c>
      <c r="R1546" s="4">
        <f t="shared" si="606"/>
        <v>1.2658227848101267</v>
      </c>
      <c r="S1546" s="4">
        <f t="shared" si="606"/>
        <v>1.7932489451476792</v>
      </c>
      <c r="T1546" s="4">
        <f t="shared" si="606"/>
        <v>33.122362869198312</v>
      </c>
      <c r="U1546" s="4">
        <f t="shared" si="604"/>
        <v>100</v>
      </c>
      <c r="Y1546" s="1"/>
      <c r="Z1546" s="1"/>
      <c r="AA1546" s="1"/>
      <c r="AB1546" s="1"/>
      <c r="AC1546" s="1"/>
    </row>
    <row r="1547" spans="1:37" ht="15" customHeight="1" x14ac:dyDescent="0.15">
      <c r="B1547" s="149"/>
      <c r="C1547" s="153" t="s">
        <v>56</v>
      </c>
      <c r="D1547" s="155"/>
      <c r="E1547" s="155"/>
      <c r="F1547" s="155"/>
      <c r="G1547" s="20">
        <f>U1542</f>
        <v>948</v>
      </c>
      <c r="H1547" s="12">
        <f t="shared" ref="H1547:T1547" si="607">H1542/$G1547*100</f>
        <v>35.443037974683541</v>
      </c>
      <c r="I1547" s="12">
        <f t="shared" si="607"/>
        <v>0.8438818565400843</v>
      </c>
      <c r="J1547" s="12">
        <f t="shared" si="607"/>
        <v>1.5822784810126582</v>
      </c>
      <c r="K1547" s="12">
        <f t="shared" si="607"/>
        <v>2.3206751054852321</v>
      </c>
      <c r="L1547" s="12">
        <f t="shared" si="607"/>
        <v>2.0042194092827006</v>
      </c>
      <c r="M1547" s="12">
        <f t="shared" si="607"/>
        <v>3.3755274261603372</v>
      </c>
      <c r="N1547" s="4">
        <f t="shared" si="607"/>
        <v>3.79746835443038</v>
      </c>
      <c r="O1547" s="4">
        <f t="shared" si="607"/>
        <v>3.2700421940928273</v>
      </c>
      <c r="P1547" s="4">
        <f t="shared" si="607"/>
        <v>3.79746835443038</v>
      </c>
      <c r="Q1547" s="4">
        <f t="shared" si="607"/>
        <v>3.1645569620253164</v>
      </c>
      <c r="R1547" s="4">
        <f t="shared" si="607"/>
        <v>4.2194092827004219</v>
      </c>
      <c r="S1547" s="4">
        <f t="shared" si="607"/>
        <v>9.1772151898734187</v>
      </c>
      <c r="T1547" s="4">
        <f t="shared" si="607"/>
        <v>27.004219409282697</v>
      </c>
      <c r="U1547" s="4">
        <f t="shared" si="604"/>
        <v>100</v>
      </c>
      <c r="Y1547" s="1"/>
      <c r="Z1547" s="1"/>
      <c r="AA1547" s="1"/>
      <c r="AB1547" s="1"/>
      <c r="AC1547" s="1"/>
    </row>
    <row r="1548" spans="1:37" ht="15" customHeight="1" x14ac:dyDescent="0.15">
      <c r="B1548" s="149"/>
      <c r="C1548" s="153" t="s">
        <v>308</v>
      </c>
      <c r="D1548" s="155"/>
      <c r="E1548" s="155"/>
      <c r="F1548" s="155"/>
      <c r="G1548" s="20">
        <f>U1543</f>
        <v>948</v>
      </c>
      <c r="H1548" s="12">
        <f t="shared" ref="H1548:T1548" si="608">H1543/$G1548*100</f>
        <v>59.177215189873422</v>
      </c>
      <c r="I1548" s="12">
        <f t="shared" si="608"/>
        <v>0.52742616033755274</v>
      </c>
      <c r="J1548" s="12">
        <f t="shared" si="608"/>
        <v>0.63291139240506333</v>
      </c>
      <c r="K1548" s="12">
        <f t="shared" si="608"/>
        <v>0.52742616033755274</v>
      </c>
      <c r="L1548" s="12">
        <f t="shared" si="608"/>
        <v>0.42194092827004215</v>
      </c>
      <c r="M1548" s="12">
        <f t="shared" si="608"/>
        <v>0.63291139240506333</v>
      </c>
      <c r="N1548" s="4">
        <f t="shared" si="608"/>
        <v>0.73839662447257381</v>
      </c>
      <c r="O1548" s="4">
        <f t="shared" si="608"/>
        <v>0.52742616033755274</v>
      </c>
      <c r="P1548" s="4">
        <f t="shared" si="608"/>
        <v>0.73839662447257381</v>
      </c>
      <c r="Q1548" s="4">
        <f t="shared" si="608"/>
        <v>0.42194092827004215</v>
      </c>
      <c r="R1548" s="4">
        <f t="shared" si="608"/>
        <v>0.63291139240506333</v>
      </c>
      <c r="S1548" s="4">
        <f t="shared" si="608"/>
        <v>3.0590717299578061</v>
      </c>
      <c r="T1548" s="4">
        <f t="shared" si="608"/>
        <v>31.962025316455694</v>
      </c>
      <c r="U1548" s="4">
        <f t="shared" si="604"/>
        <v>100</v>
      </c>
      <c r="Y1548" s="1"/>
      <c r="Z1548" s="1"/>
      <c r="AA1548" s="1"/>
      <c r="AB1548" s="1"/>
      <c r="AC1548" s="1"/>
    </row>
    <row r="1549" spans="1:37" ht="15" customHeight="1" x14ac:dyDescent="0.15">
      <c r="B1549" s="150"/>
      <c r="C1549" s="154" t="s">
        <v>309</v>
      </c>
      <c r="D1549" s="400"/>
      <c r="E1549" s="400"/>
      <c r="F1549" s="400"/>
      <c r="G1549" s="21">
        <f>U1544</f>
        <v>948</v>
      </c>
      <c r="H1549" s="13">
        <f t="shared" ref="H1549:T1549" si="609">H1544/$G1549*100</f>
        <v>56.856540084388186</v>
      </c>
      <c r="I1549" s="13">
        <f t="shared" si="609"/>
        <v>0.10548523206751054</v>
      </c>
      <c r="J1549" s="13">
        <f t="shared" si="609"/>
        <v>0.31645569620253167</v>
      </c>
      <c r="K1549" s="13">
        <f t="shared" si="609"/>
        <v>0.52742616033755274</v>
      </c>
      <c r="L1549" s="13">
        <f t="shared" si="609"/>
        <v>0.21097046413502107</v>
      </c>
      <c r="M1549" s="13">
        <f t="shared" si="609"/>
        <v>0.21097046413502107</v>
      </c>
      <c r="N1549" s="5">
        <f t="shared" si="609"/>
        <v>0.63291139240506333</v>
      </c>
      <c r="O1549" s="5">
        <f t="shared" si="609"/>
        <v>0.8438818565400843</v>
      </c>
      <c r="P1549" s="5">
        <f t="shared" si="609"/>
        <v>0.949367088607595</v>
      </c>
      <c r="Q1549" s="5">
        <f t="shared" si="609"/>
        <v>2.109704641350211</v>
      </c>
      <c r="R1549" s="5">
        <f t="shared" si="609"/>
        <v>2.2151898734177213</v>
      </c>
      <c r="S1549" s="5">
        <f t="shared" si="609"/>
        <v>1.1603375527426161</v>
      </c>
      <c r="T1549" s="5">
        <f t="shared" si="609"/>
        <v>33.860759493670884</v>
      </c>
      <c r="U1549" s="5">
        <f t="shared" si="604"/>
        <v>100.00000000000001</v>
      </c>
      <c r="V1549" s="364"/>
      <c r="Y1549" s="1"/>
      <c r="Z1549" s="1"/>
      <c r="AA1549" s="1"/>
      <c r="AB1549" s="1"/>
      <c r="AC1549" s="1"/>
      <c r="AF1549" s="364"/>
      <c r="AK1549" s="364"/>
    </row>
    <row r="1550" spans="1:37" ht="15" customHeight="1" x14ac:dyDescent="0.15">
      <c r="B1550" s="93"/>
      <c r="C1550" s="155"/>
      <c r="D1550" s="155"/>
      <c r="E1550" s="155"/>
      <c r="F1550" s="155"/>
      <c r="G1550" s="53"/>
      <c r="H1550" s="14"/>
      <c r="I1550" s="14"/>
      <c r="J1550" s="14"/>
      <c r="K1550" s="14"/>
      <c r="L1550" s="14"/>
      <c r="M1550" s="14"/>
      <c r="N1550" s="80"/>
      <c r="O1550" s="80"/>
      <c r="P1550" s="80"/>
      <c r="Q1550" s="80"/>
      <c r="R1550" s="80"/>
      <c r="S1550" s="80"/>
      <c r="T1550" s="80"/>
      <c r="U1550" s="80"/>
      <c r="Y1550" s="1"/>
      <c r="Z1550" s="1"/>
      <c r="AA1550" s="1"/>
      <c r="AB1550" s="1"/>
      <c r="AC1550" s="1"/>
    </row>
    <row r="1551" spans="1:37" ht="15" customHeight="1" x14ac:dyDescent="0.15">
      <c r="A1551" s="73" t="s">
        <v>725</v>
      </c>
      <c r="C1551" s="1"/>
      <c r="D1551" s="1"/>
      <c r="E1551" s="1"/>
      <c r="F1551" s="1"/>
      <c r="G1551" s="1"/>
      <c r="I1551" s="7"/>
      <c r="J1551" s="7"/>
      <c r="K1551" s="7"/>
      <c r="L1551" s="7"/>
      <c r="M1551" s="55"/>
      <c r="N1551" s="7"/>
      <c r="Y1551" s="1"/>
      <c r="Z1551" s="1"/>
      <c r="AA1551" s="1"/>
      <c r="AB1551" s="1"/>
      <c r="AC1551" s="1"/>
    </row>
    <row r="1552" spans="1:37" ht="15" customHeight="1" x14ac:dyDescent="0.15">
      <c r="A1552" s="1" t="s">
        <v>726</v>
      </c>
      <c r="B1552" s="62"/>
      <c r="C1552" s="62"/>
      <c r="D1552" s="62"/>
      <c r="E1552" s="62"/>
      <c r="F1552" s="62"/>
      <c r="G1552" s="45"/>
      <c r="H1552" s="14"/>
      <c r="I1552" s="14"/>
      <c r="J1552" s="14"/>
      <c r="K1552" s="14"/>
      <c r="L1552" s="14"/>
      <c r="M1552" s="167"/>
      <c r="Y1552" s="1"/>
      <c r="Z1552" s="1"/>
      <c r="AA1552" s="1"/>
      <c r="AB1552" s="1"/>
      <c r="AC1552" s="1"/>
    </row>
    <row r="1553" spans="2:29" ht="22.5" x14ac:dyDescent="0.15">
      <c r="B1553" s="38"/>
      <c r="C1553" s="78" t="s">
        <v>184</v>
      </c>
      <c r="D1553" s="78"/>
      <c r="E1553" s="78"/>
      <c r="F1553" s="78"/>
      <c r="G1553" s="29"/>
      <c r="H1553" s="437" t="s">
        <v>167</v>
      </c>
      <c r="I1553" s="438" t="s">
        <v>79</v>
      </c>
      <c r="J1553" s="438" t="s">
        <v>310</v>
      </c>
      <c r="K1553" s="438" t="s">
        <v>81</v>
      </c>
      <c r="L1553" s="438" t="s">
        <v>82</v>
      </c>
      <c r="M1553" s="439" t="s">
        <v>136</v>
      </c>
      <c r="N1553" s="436" t="s">
        <v>137</v>
      </c>
      <c r="O1553" s="436" t="s">
        <v>138</v>
      </c>
      <c r="P1553" s="436" t="s">
        <v>142</v>
      </c>
      <c r="Q1553" s="436" t="s">
        <v>143</v>
      </c>
      <c r="R1553" s="436" t="s">
        <v>144</v>
      </c>
      <c r="S1553" s="121" t="s">
        <v>153</v>
      </c>
      <c r="T1553" s="436" t="s">
        <v>141</v>
      </c>
      <c r="U1553" s="121" t="s">
        <v>4</v>
      </c>
      <c r="V1553" s="121" t="s">
        <v>311</v>
      </c>
      <c r="Y1553" s="1"/>
      <c r="Z1553" s="1"/>
      <c r="AA1553" s="1"/>
      <c r="AB1553" s="1"/>
      <c r="AC1553" s="1"/>
    </row>
    <row r="1554" spans="2:29" ht="15" customHeight="1" x14ac:dyDescent="0.15">
      <c r="B1554" s="59" t="s">
        <v>2</v>
      </c>
      <c r="C1554" s="152" t="s">
        <v>55</v>
      </c>
      <c r="D1554" s="399"/>
      <c r="E1554" s="399"/>
      <c r="F1554" s="399"/>
      <c r="G1554" s="48"/>
      <c r="H1554" s="8">
        <v>10</v>
      </c>
      <c r="I1554" s="8">
        <v>1</v>
      </c>
      <c r="J1554" s="8">
        <v>2</v>
      </c>
      <c r="K1554" s="8">
        <v>4</v>
      </c>
      <c r="L1554" s="8">
        <v>5</v>
      </c>
      <c r="M1554" s="8">
        <v>4</v>
      </c>
      <c r="N1554" s="17">
        <v>2</v>
      </c>
      <c r="O1554" s="17">
        <v>2</v>
      </c>
      <c r="P1554" s="17">
        <v>2</v>
      </c>
      <c r="Q1554" s="17">
        <v>10</v>
      </c>
      <c r="R1554" s="17">
        <v>13</v>
      </c>
      <c r="S1554" s="17">
        <v>52</v>
      </c>
      <c r="T1554" s="17">
        <v>31</v>
      </c>
      <c r="U1554" s="17">
        <f t="shared" ref="U1554:U1563" si="610">SUM(H1554:T1554)</f>
        <v>138</v>
      </c>
      <c r="V1554" s="3">
        <v>76.057112583454582</v>
      </c>
      <c r="X1554" s="161"/>
      <c r="Y1554" s="1"/>
      <c r="Z1554" s="1"/>
      <c r="AA1554" s="1"/>
      <c r="AB1554" s="1"/>
      <c r="AC1554" s="1"/>
    </row>
    <row r="1555" spans="2:29" ht="15" customHeight="1" x14ac:dyDescent="0.15">
      <c r="B1555" s="149"/>
      <c r="C1555" s="153" t="s">
        <v>154</v>
      </c>
      <c r="D1555" s="155"/>
      <c r="E1555" s="155"/>
      <c r="F1555" s="155"/>
      <c r="G1555" s="49"/>
      <c r="H1555" s="9">
        <v>10</v>
      </c>
      <c r="I1555" s="9">
        <v>5</v>
      </c>
      <c r="J1555" s="9">
        <v>5</v>
      </c>
      <c r="K1555" s="9">
        <v>2</v>
      </c>
      <c r="L1555" s="9">
        <v>2</v>
      </c>
      <c r="M1555" s="9">
        <v>0</v>
      </c>
      <c r="N1555" s="18">
        <v>3</v>
      </c>
      <c r="O1555" s="18">
        <v>1</v>
      </c>
      <c r="P1555" s="18">
        <v>0</v>
      </c>
      <c r="Q1555" s="18">
        <v>3</v>
      </c>
      <c r="R1555" s="18">
        <v>1</v>
      </c>
      <c r="S1555" s="18">
        <v>10</v>
      </c>
      <c r="T1555" s="18">
        <v>13</v>
      </c>
      <c r="U1555" s="18">
        <f t="shared" si="610"/>
        <v>55</v>
      </c>
      <c r="V1555" s="4">
        <v>43.288853351379963</v>
      </c>
      <c r="X1555" s="161"/>
      <c r="Y1555" s="1"/>
      <c r="Z1555" s="1"/>
      <c r="AA1555" s="1"/>
      <c r="AB1555" s="1"/>
      <c r="AC1555" s="1"/>
    </row>
    <row r="1556" spans="2:29" ht="15" customHeight="1" x14ac:dyDescent="0.15">
      <c r="B1556" s="149"/>
      <c r="C1556" s="153" t="s">
        <v>56</v>
      </c>
      <c r="D1556" s="155"/>
      <c r="E1556" s="155"/>
      <c r="F1556" s="155"/>
      <c r="G1556" s="49"/>
      <c r="H1556" s="9">
        <v>9</v>
      </c>
      <c r="I1556" s="9">
        <v>2</v>
      </c>
      <c r="J1556" s="9">
        <v>2</v>
      </c>
      <c r="K1556" s="9">
        <v>7</v>
      </c>
      <c r="L1556" s="9">
        <v>3</v>
      </c>
      <c r="M1556" s="9">
        <v>7</v>
      </c>
      <c r="N1556" s="18">
        <v>5</v>
      </c>
      <c r="O1556" s="18">
        <v>2</v>
      </c>
      <c r="P1556" s="18">
        <v>8</v>
      </c>
      <c r="Q1556" s="18">
        <v>8</v>
      </c>
      <c r="R1556" s="18">
        <v>6</v>
      </c>
      <c r="S1556" s="18">
        <v>36</v>
      </c>
      <c r="T1556" s="18">
        <v>28</v>
      </c>
      <c r="U1556" s="18">
        <f t="shared" si="610"/>
        <v>123</v>
      </c>
      <c r="V1556" s="4">
        <v>67.671969621487605</v>
      </c>
      <c r="X1556" s="161"/>
      <c r="Y1556" s="1"/>
      <c r="Z1556" s="1"/>
      <c r="AA1556" s="1"/>
      <c r="AB1556" s="1"/>
      <c r="AC1556" s="1"/>
    </row>
    <row r="1557" spans="2:29" ht="15" customHeight="1" x14ac:dyDescent="0.15">
      <c r="B1557" s="149"/>
      <c r="C1557" s="153" t="s">
        <v>308</v>
      </c>
      <c r="D1557" s="155"/>
      <c r="E1557" s="155"/>
      <c r="F1557" s="155"/>
      <c r="G1557" s="49"/>
      <c r="H1557" s="9">
        <v>2</v>
      </c>
      <c r="I1557" s="9">
        <v>2</v>
      </c>
      <c r="J1557" s="9">
        <v>0</v>
      </c>
      <c r="K1557" s="9">
        <v>0</v>
      </c>
      <c r="L1557" s="9">
        <v>1</v>
      </c>
      <c r="M1557" s="9">
        <v>1</v>
      </c>
      <c r="N1557" s="18">
        <v>1</v>
      </c>
      <c r="O1557" s="18">
        <v>1</v>
      </c>
      <c r="P1557" s="18">
        <v>1</v>
      </c>
      <c r="Q1557" s="18">
        <v>0</v>
      </c>
      <c r="R1557" s="18">
        <v>1</v>
      </c>
      <c r="S1557" s="18">
        <v>3</v>
      </c>
      <c r="T1557" s="18">
        <v>2</v>
      </c>
      <c r="U1557" s="18">
        <f t="shared" si="610"/>
        <v>15</v>
      </c>
      <c r="V1557" s="4">
        <v>51.650230111768565</v>
      </c>
      <c r="X1557" s="161"/>
      <c r="Y1557" s="1"/>
      <c r="Z1557" s="1"/>
      <c r="AA1557" s="1"/>
      <c r="AB1557" s="1"/>
      <c r="AC1557" s="1"/>
    </row>
    <row r="1558" spans="2:29" ht="15" customHeight="1" x14ac:dyDescent="0.15">
      <c r="B1558" s="150"/>
      <c r="C1558" s="154" t="s">
        <v>309</v>
      </c>
      <c r="D1558" s="400"/>
      <c r="E1558" s="400"/>
      <c r="F1558" s="400"/>
      <c r="G1558" s="151"/>
      <c r="H1558" s="10">
        <v>3</v>
      </c>
      <c r="I1558" s="10">
        <v>0</v>
      </c>
      <c r="J1558" s="10">
        <v>0</v>
      </c>
      <c r="K1558" s="10">
        <v>0</v>
      </c>
      <c r="L1558" s="10">
        <v>0</v>
      </c>
      <c r="M1558" s="10">
        <v>1</v>
      </c>
      <c r="N1558" s="19">
        <v>1</v>
      </c>
      <c r="O1558" s="19">
        <v>1</v>
      </c>
      <c r="P1558" s="19">
        <v>1</v>
      </c>
      <c r="Q1558" s="19">
        <v>1</v>
      </c>
      <c r="R1558" s="19">
        <v>5</v>
      </c>
      <c r="S1558" s="19">
        <v>3</v>
      </c>
      <c r="T1558" s="19">
        <v>4</v>
      </c>
      <c r="U1558" s="19">
        <f t="shared" si="610"/>
        <v>20</v>
      </c>
      <c r="V1558" s="5">
        <v>69.100990831202083</v>
      </c>
      <c r="X1558" s="161"/>
      <c r="Y1558" s="1"/>
      <c r="Z1558" s="1"/>
      <c r="AA1558" s="1"/>
      <c r="AB1558" s="1"/>
      <c r="AC1558" s="1"/>
    </row>
    <row r="1559" spans="2:29" ht="15" customHeight="1" x14ac:dyDescent="0.15">
      <c r="B1559" s="59" t="s">
        <v>3</v>
      </c>
      <c r="C1559" s="152" t="s">
        <v>55</v>
      </c>
      <c r="D1559" s="155"/>
      <c r="E1559" s="155"/>
      <c r="F1559" s="155"/>
      <c r="G1559" s="20">
        <f>U1554</f>
        <v>138</v>
      </c>
      <c r="H1559" s="12">
        <f t="shared" ref="H1559:T1559" si="611">H1554/$G1559*100</f>
        <v>7.2463768115942031</v>
      </c>
      <c r="I1559" s="12">
        <f t="shared" si="611"/>
        <v>0.72463768115942029</v>
      </c>
      <c r="J1559" s="12">
        <f t="shared" si="611"/>
        <v>1.4492753623188406</v>
      </c>
      <c r="K1559" s="12">
        <f t="shared" si="611"/>
        <v>2.8985507246376812</v>
      </c>
      <c r="L1559" s="12">
        <f t="shared" si="611"/>
        <v>3.6231884057971016</v>
      </c>
      <c r="M1559" s="12">
        <f t="shared" si="611"/>
        <v>2.8985507246376812</v>
      </c>
      <c r="N1559" s="4">
        <f t="shared" si="611"/>
        <v>1.4492753623188406</v>
      </c>
      <c r="O1559" s="4">
        <f t="shared" si="611"/>
        <v>1.4492753623188406</v>
      </c>
      <c r="P1559" s="4">
        <f t="shared" si="611"/>
        <v>1.4492753623188406</v>
      </c>
      <c r="Q1559" s="4">
        <f t="shared" si="611"/>
        <v>7.2463768115942031</v>
      </c>
      <c r="R1559" s="4">
        <f t="shared" si="611"/>
        <v>9.4202898550724647</v>
      </c>
      <c r="S1559" s="4">
        <f t="shared" si="611"/>
        <v>37.681159420289859</v>
      </c>
      <c r="T1559" s="4">
        <f t="shared" si="611"/>
        <v>22.463768115942027</v>
      </c>
      <c r="U1559" s="4">
        <f t="shared" si="610"/>
        <v>100</v>
      </c>
      <c r="Y1559" s="1"/>
      <c r="Z1559" s="1"/>
      <c r="AA1559" s="1"/>
      <c r="AB1559" s="1"/>
      <c r="AC1559" s="1"/>
    </row>
    <row r="1560" spans="2:29" ht="15" customHeight="1" x14ac:dyDescent="0.15">
      <c r="B1560" s="149"/>
      <c r="C1560" s="153" t="s">
        <v>154</v>
      </c>
      <c r="D1560" s="155"/>
      <c r="E1560" s="155"/>
      <c r="F1560" s="155"/>
      <c r="G1560" s="20">
        <f>U1555</f>
        <v>55</v>
      </c>
      <c r="H1560" s="12">
        <f t="shared" ref="H1560:T1560" si="612">H1555/$G1560*100</f>
        <v>18.181818181818183</v>
      </c>
      <c r="I1560" s="12">
        <f t="shared" si="612"/>
        <v>9.0909090909090917</v>
      </c>
      <c r="J1560" s="12">
        <f t="shared" si="612"/>
        <v>9.0909090909090917</v>
      </c>
      <c r="K1560" s="12">
        <f t="shared" si="612"/>
        <v>3.6363636363636362</v>
      </c>
      <c r="L1560" s="12">
        <f t="shared" si="612"/>
        <v>3.6363636363636362</v>
      </c>
      <c r="M1560" s="12">
        <f t="shared" si="612"/>
        <v>0</v>
      </c>
      <c r="N1560" s="4">
        <f t="shared" si="612"/>
        <v>5.4545454545454541</v>
      </c>
      <c r="O1560" s="4">
        <f t="shared" si="612"/>
        <v>1.8181818181818181</v>
      </c>
      <c r="P1560" s="4">
        <f t="shared" si="612"/>
        <v>0</v>
      </c>
      <c r="Q1560" s="4">
        <f t="shared" si="612"/>
        <v>5.4545454545454541</v>
      </c>
      <c r="R1560" s="4">
        <f t="shared" si="612"/>
        <v>1.8181818181818181</v>
      </c>
      <c r="S1560" s="4">
        <f t="shared" si="612"/>
        <v>18.181818181818183</v>
      </c>
      <c r="T1560" s="4">
        <f t="shared" si="612"/>
        <v>23.636363636363637</v>
      </c>
      <c r="U1560" s="4">
        <f t="shared" si="610"/>
        <v>100</v>
      </c>
      <c r="Y1560" s="1"/>
      <c r="Z1560" s="1"/>
      <c r="AA1560" s="1"/>
      <c r="AB1560" s="1"/>
      <c r="AC1560" s="1"/>
    </row>
    <row r="1561" spans="2:29" ht="15" customHeight="1" x14ac:dyDescent="0.15">
      <c r="B1561" s="149"/>
      <c r="C1561" s="153" t="s">
        <v>56</v>
      </c>
      <c r="D1561" s="155"/>
      <c r="E1561" s="155"/>
      <c r="F1561" s="155"/>
      <c r="G1561" s="20">
        <f>U1556</f>
        <v>123</v>
      </c>
      <c r="H1561" s="12">
        <f t="shared" ref="H1561:T1561" si="613">H1556/$G1561*100</f>
        <v>7.3170731707317067</v>
      </c>
      <c r="I1561" s="12">
        <f t="shared" si="613"/>
        <v>1.6260162601626018</v>
      </c>
      <c r="J1561" s="12">
        <f t="shared" si="613"/>
        <v>1.6260162601626018</v>
      </c>
      <c r="K1561" s="12">
        <f t="shared" si="613"/>
        <v>5.6910569105691051</v>
      </c>
      <c r="L1561" s="12">
        <f t="shared" si="613"/>
        <v>2.4390243902439024</v>
      </c>
      <c r="M1561" s="12">
        <f t="shared" si="613"/>
        <v>5.6910569105691051</v>
      </c>
      <c r="N1561" s="4">
        <f t="shared" si="613"/>
        <v>4.0650406504065035</v>
      </c>
      <c r="O1561" s="4">
        <f t="shared" si="613"/>
        <v>1.6260162601626018</v>
      </c>
      <c r="P1561" s="4">
        <f t="shared" si="613"/>
        <v>6.5040650406504072</v>
      </c>
      <c r="Q1561" s="4">
        <f t="shared" si="613"/>
        <v>6.5040650406504072</v>
      </c>
      <c r="R1561" s="4">
        <f t="shared" si="613"/>
        <v>4.8780487804878048</v>
      </c>
      <c r="S1561" s="4">
        <f t="shared" si="613"/>
        <v>29.268292682926827</v>
      </c>
      <c r="T1561" s="4">
        <f t="shared" si="613"/>
        <v>22.76422764227642</v>
      </c>
      <c r="U1561" s="4">
        <f t="shared" si="610"/>
        <v>100</v>
      </c>
      <c r="Y1561" s="1"/>
      <c r="Z1561" s="1"/>
      <c r="AA1561" s="1"/>
      <c r="AB1561" s="1"/>
      <c r="AC1561" s="1"/>
    </row>
    <row r="1562" spans="2:29" ht="15" customHeight="1" x14ac:dyDescent="0.15">
      <c r="B1562" s="149"/>
      <c r="C1562" s="153" t="s">
        <v>308</v>
      </c>
      <c r="D1562" s="155"/>
      <c r="E1562" s="155"/>
      <c r="F1562" s="155"/>
      <c r="G1562" s="20">
        <f>U1557</f>
        <v>15</v>
      </c>
      <c r="H1562" s="12">
        <f t="shared" ref="H1562:T1562" si="614">H1557/$G1562*100</f>
        <v>13.333333333333334</v>
      </c>
      <c r="I1562" s="12">
        <f t="shared" si="614"/>
        <v>13.333333333333334</v>
      </c>
      <c r="J1562" s="12">
        <f t="shared" si="614"/>
        <v>0</v>
      </c>
      <c r="K1562" s="12">
        <f t="shared" si="614"/>
        <v>0</v>
      </c>
      <c r="L1562" s="12">
        <f t="shared" si="614"/>
        <v>6.666666666666667</v>
      </c>
      <c r="M1562" s="12">
        <f t="shared" si="614"/>
        <v>6.666666666666667</v>
      </c>
      <c r="N1562" s="4">
        <f t="shared" si="614"/>
        <v>6.666666666666667</v>
      </c>
      <c r="O1562" s="4">
        <f t="shared" si="614"/>
        <v>6.666666666666667</v>
      </c>
      <c r="P1562" s="4">
        <f t="shared" si="614"/>
        <v>6.666666666666667</v>
      </c>
      <c r="Q1562" s="4">
        <f t="shared" si="614"/>
        <v>0</v>
      </c>
      <c r="R1562" s="4">
        <f t="shared" si="614"/>
        <v>6.666666666666667</v>
      </c>
      <c r="S1562" s="4">
        <f t="shared" si="614"/>
        <v>20</v>
      </c>
      <c r="T1562" s="4">
        <f t="shared" si="614"/>
        <v>13.333333333333334</v>
      </c>
      <c r="U1562" s="4">
        <f t="shared" si="610"/>
        <v>99.999999999999986</v>
      </c>
      <c r="Y1562" s="1"/>
      <c r="Z1562" s="1"/>
      <c r="AA1562" s="1"/>
      <c r="AB1562" s="1"/>
      <c r="AC1562" s="1"/>
    </row>
    <row r="1563" spans="2:29" ht="15" customHeight="1" x14ac:dyDescent="0.15">
      <c r="B1563" s="150"/>
      <c r="C1563" s="154" t="s">
        <v>309</v>
      </c>
      <c r="D1563" s="400"/>
      <c r="E1563" s="400"/>
      <c r="F1563" s="400"/>
      <c r="G1563" s="21">
        <f>U1558</f>
        <v>20</v>
      </c>
      <c r="H1563" s="13">
        <f t="shared" ref="H1563:T1563" si="615">H1558/$G1563*100</f>
        <v>15</v>
      </c>
      <c r="I1563" s="13">
        <f t="shared" si="615"/>
        <v>0</v>
      </c>
      <c r="J1563" s="13">
        <f t="shared" si="615"/>
        <v>0</v>
      </c>
      <c r="K1563" s="13">
        <f t="shared" si="615"/>
        <v>0</v>
      </c>
      <c r="L1563" s="13">
        <f t="shared" si="615"/>
        <v>0</v>
      </c>
      <c r="M1563" s="13">
        <f t="shared" si="615"/>
        <v>5</v>
      </c>
      <c r="N1563" s="5">
        <f t="shared" si="615"/>
        <v>5</v>
      </c>
      <c r="O1563" s="5">
        <f t="shared" si="615"/>
        <v>5</v>
      </c>
      <c r="P1563" s="5">
        <f t="shared" si="615"/>
        <v>5</v>
      </c>
      <c r="Q1563" s="5">
        <f t="shared" si="615"/>
        <v>5</v>
      </c>
      <c r="R1563" s="5">
        <f t="shared" si="615"/>
        <v>25</v>
      </c>
      <c r="S1563" s="5">
        <f t="shared" si="615"/>
        <v>15</v>
      </c>
      <c r="T1563" s="5">
        <f t="shared" si="615"/>
        <v>20</v>
      </c>
      <c r="U1563" s="5">
        <f t="shared" si="610"/>
        <v>100</v>
      </c>
      <c r="Y1563" s="1"/>
      <c r="Z1563" s="1"/>
      <c r="AA1563" s="1"/>
      <c r="AB1563" s="1"/>
      <c r="AC1563" s="1"/>
    </row>
    <row r="1564" spans="2:29" ht="15" customHeight="1" x14ac:dyDescent="0.15">
      <c r="B1564" s="62"/>
      <c r="C1564" s="62"/>
      <c r="D1564" s="62"/>
      <c r="E1564" s="62"/>
      <c r="F1564" s="62"/>
      <c r="G1564" s="45"/>
      <c r="H1564" s="14"/>
      <c r="I1564" s="14"/>
      <c r="J1564" s="14"/>
      <c r="K1564" s="14"/>
      <c r="L1564" s="14"/>
      <c r="M1564" s="167"/>
      <c r="Y1564" s="1"/>
      <c r="Z1564" s="1"/>
      <c r="AA1564" s="1"/>
      <c r="AB1564" s="1"/>
      <c r="AC1564" s="1"/>
    </row>
    <row r="1565" spans="2:29" ht="22.5" x14ac:dyDescent="0.15">
      <c r="B1565" s="38"/>
      <c r="C1565" s="78" t="s">
        <v>186</v>
      </c>
      <c r="D1565" s="78"/>
      <c r="E1565" s="78"/>
      <c r="F1565" s="78"/>
      <c r="G1565" s="29"/>
      <c r="H1565" s="437" t="s">
        <v>167</v>
      </c>
      <c r="I1565" s="438" t="s">
        <v>79</v>
      </c>
      <c r="J1565" s="438" t="s">
        <v>310</v>
      </c>
      <c r="K1565" s="438" t="s">
        <v>81</v>
      </c>
      <c r="L1565" s="438" t="s">
        <v>82</v>
      </c>
      <c r="M1565" s="439" t="s">
        <v>136</v>
      </c>
      <c r="N1565" s="436" t="s">
        <v>137</v>
      </c>
      <c r="O1565" s="436" t="s">
        <v>138</v>
      </c>
      <c r="P1565" s="436" t="s">
        <v>142</v>
      </c>
      <c r="Q1565" s="436" t="s">
        <v>143</v>
      </c>
      <c r="R1565" s="436" t="s">
        <v>144</v>
      </c>
      <c r="S1565" s="121" t="s">
        <v>153</v>
      </c>
      <c r="T1565" s="436" t="s">
        <v>141</v>
      </c>
      <c r="U1565" s="121" t="s">
        <v>4</v>
      </c>
      <c r="V1565" s="121" t="s">
        <v>311</v>
      </c>
      <c r="Y1565" s="1"/>
      <c r="Z1565" s="1"/>
      <c r="AA1565" s="1"/>
      <c r="AB1565" s="1"/>
      <c r="AC1565" s="1"/>
    </row>
    <row r="1566" spans="2:29" ht="15" customHeight="1" x14ac:dyDescent="0.15">
      <c r="B1566" s="59" t="s">
        <v>2</v>
      </c>
      <c r="C1566" s="152" t="s">
        <v>55</v>
      </c>
      <c r="D1566" s="399"/>
      <c r="E1566" s="399"/>
      <c r="F1566" s="399"/>
      <c r="G1566" s="48"/>
      <c r="H1566" s="8">
        <v>7</v>
      </c>
      <c r="I1566" s="8">
        <v>7</v>
      </c>
      <c r="J1566" s="8">
        <v>6</v>
      </c>
      <c r="K1566" s="8">
        <v>8</v>
      </c>
      <c r="L1566" s="8">
        <v>4</v>
      </c>
      <c r="M1566" s="8">
        <v>8</v>
      </c>
      <c r="N1566" s="17">
        <v>12</v>
      </c>
      <c r="O1566" s="17">
        <v>5</v>
      </c>
      <c r="P1566" s="17">
        <v>18</v>
      </c>
      <c r="Q1566" s="17">
        <v>19</v>
      </c>
      <c r="R1566" s="17">
        <v>30</v>
      </c>
      <c r="S1566" s="17">
        <v>70</v>
      </c>
      <c r="T1566" s="17">
        <v>41</v>
      </c>
      <c r="U1566" s="17">
        <f t="shared" ref="U1566:U1575" si="616">SUM(H1566:T1566)</f>
        <v>235</v>
      </c>
      <c r="V1566" s="3">
        <v>75.119601830390081</v>
      </c>
      <c r="X1566" s="161"/>
      <c r="Y1566" s="1"/>
      <c r="Z1566" s="1"/>
      <c r="AA1566" s="1"/>
      <c r="AB1566" s="1"/>
      <c r="AC1566" s="1"/>
    </row>
    <row r="1567" spans="2:29" ht="15" customHeight="1" x14ac:dyDescent="0.15">
      <c r="B1567" s="149"/>
      <c r="C1567" s="153" t="s">
        <v>154</v>
      </c>
      <c r="D1567" s="155"/>
      <c r="E1567" s="155"/>
      <c r="F1567" s="155"/>
      <c r="G1567" s="49"/>
      <c r="H1567" s="9">
        <v>13</v>
      </c>
      <c r="I1567" s="9">
        <v>10</v>
      </c>
      <c r="J1567" s="9">
        <v>10</v>
      </c>
      <c r="K1567" s="9">
        <v>6</v>
      </c>
      <c r="L1567" s="9">
        <v>7</v>
      </c>
      <c r="M1567" s="9">
        <v>6</v>
      </c>
      <c r="N1567" s="18">
        <v>7</v>
      </c>
      <c r="O1567" s="18">
        <v>0</v>
      </c>
      <c r="P1567" s="18">
        <v>4</v>
      </c>
      <c r="Q1567" s="18">
        <v>2</v>
      </c>
      <c r="R1567" s="18">
        <v>4</v>
      </c>
      <c r="S1567" s="18">
        <v>3</v>
      </c>
      <c r="T1567" s="18">
        <v>16</v>
      </c>
      <c r="U1567" s="18">
        <f t="shared" si="616"/>
        <v>88</v>
      </c>
      <c r="V1567" s="4">
        <v>32.76111491587946</v>
      </c>
      <c r="X1567" s="161"/>
      <c r="Y1567" s="1"/>
      <c r="Z1567" s="1"/>
      <c r="AA1567" s="1"/>
      <c r="AB1567" s="1"/>
      <c r="AC1567" s="1"/>
    </row>
    <row r="1568" spans="2:29" ht="15" customHeight="1" x14ac:dyDescent="0.15">
      <c r="B1568" s="149"/>
      <c r="C1568" s="153" t="s">
        <v>56</v>
      </c>
      <c r="D1568" s="155"/>
      <c r="E1568" s="155"/>
      <c r="F1568" s="155"/>
      <c r="G1568" s="49"/>
      <c r="H1568" s="9">
        <v>9</v>
      </c>
      <c r="I1568" s="9">
        <v>4</v>
      </c>
      <c r="J1568" s="9">
        <v>3</v>
      </c>
      <c r="K1568" s="9">
        <v>14</v>
      </c>
      <c r="L1568" s="9">
        <v>6</v>
      </c>
      <c r="M1568" s="9">
        <v>19</v>
      </c>
      <c r="N1568" s="18">
        <v>18</v>
      </c>
      <c r="O1568" s="18">
        <v>13</v>
      </c>
      <c r="P1568" s="18">
        <v>21</v>
      </c>
      <c r="Q1568" s="18">
        <v>15</v>
      </c>
      <c r="R1568" s="18">
        <v>18</v>
      </c>
      <c r="S1568" s="18">
        <v>22</v>
      </c>
      <c r="T1568" s="18">
        <v>33</v>
      </c>
      <c r="U1568" s="18">
        <f t="shared" si="616"/>
        <v>195</v>
      </c>
      <c r="V1568" s="4">
        <v>61.898758617222171</v>
      </c>
      <c r="X1568" s="161"/>
      <c r="Y1568" s="1"/>
      <c r="Z1568" s="1"/>
      <c r="AA1568" s="1"/>
      <c r="AB1568" s="1"/>
      <c r="AC1568" s="1"/>
    </row>
    <row r="1569" spans="1:29" ht="15" customHeight="1" x14ac:dyDescent="0.15">
      <c r="B1569" s="149"/>
      <c r="C1569" s="153" t="s">
        <v>308</v>
      </c>
      <c r="D1569" s="155"/>
      <c r="E1569" s="155"/>
      <c r="F1569" s="155"/>
      <c r="G1569" s="49"/>
      <c r="H1569" s="9">
        <v>5</v>
      </c>
      <c r="I1569" s="9">
        <v>4</v>
      </c>
      <c r="J1569" s="9">
        <v>5</v>
      </c>
      <c r="K1569" s="9">
        <v>3</v>
      </c>
      <c r="L1569" s="9">
        <v>2</v>
      </c>
      <c r="M1569" s="9">
        <v>4</v>
      </c>
      <c r="N1569" s="18">
        <v>2</v>
      </c>
      <c r="O1569" s="18">
        <v>1</v>
      </c>
      <c r="P1569" s="18">
        <v>3</v>
      </c>
      <c r="Q1569" s="18">
        <v>0</v>
      </c>
      <c r="R1569" s="18">
        <v>2</v>
      </c>
      <c r="S1569" s="18">
        <v>7</v>
      </c>
      <c r="T1569" s="18">
        <v>7</v>
      </c>
      <c r="U1569" s="18">
        <f t="shared" si="616"/>
        <v>45</v>
      </c>
      <c r="V1569" s="4">
        <v>44.307511319844437</v>
      </c>
      <c r="X1569" s="161"/>
      <c r="Y1569" s="1"/>
      <c r="Z1569" s="1"/>
      <c r="AA1569" s="1"/>
      <c r="AB1569" s="1"/>
      <c r="AC1569" s="1"/>
    </row>
    <row r="1570" spans="1:29" ht="15" customHeight="1" x14ac:dyDescent="0.15">
      <c r="B1570" s="150"/>
      <c r="C1570" s="154" t="s">
        <v>309</v>
      </c>
      <c r="D1570" s="400"/>
      <c r="E1570" s="400"/>
      <c r="F1570" s="400"/>
      <c r="G1570" s="151"/>
      <c r="H1570" s="10">
        <v>1</v>
      </c>
      <c r="I1570" s="10">
        <v>1</v>
      </c>
      <c r="J1570" s="10">
        <v>1</v>
      </c>
      <c r="K1570" s="10">
        <v>2</v>
      </c>
      <c r="L1570" s="10">
        <v>2</v>
      </c>
      <c r="M1570" s="10">
        <v>1</v>
      </c>
      <c r="N1570" s="19">
        <v>3</v>
      </c>
      <c r="O1570" s="19">
        <v>6</v>
      </c>
      <c r="P1570" s="19">
        <v>3</v>
      </c>
      <c r="Q1570" s="19">
        <v>3</v>
      </c>
      <c r="R1570" s="19">
        <v>4</v>
      </c>
      <c r="S1570" s="19">
        <v>3</v>
      </c>
      <c r="T1570" s="19">
        <v>4</v>
      </c>
      <c r="U1570" s="19">
        <f t="shared" si="616"/>
        <v>34</v>
      </c>
      <c r="V1570" s="5">
        <v>62.641978610404983</v>
      </c>
      <c r="X1570" s="161"/>
      <c r="Y1570" s="1"/>
      <c r="Z1570" s="1"/>
      <c r="AA1570" s="1"/>
      <c r="AB1570" s="1"/>
      <c r="AC1570" s="1"/>
    </row>
    <row r="1571" spans="1:29" ht="15" customHeight="1" x14ac:dyDescent="0.15">
      <c r="B1571" s="59" t="s">
        <v>3</v>
      </c>
      <c r="C1571" s="152" t="s">
        <v>55</v>
      </c>
      <c r="D1571" s="155"/>
      <c r="E1571" s="155"/>
      <c r="F1571" s="155"/>
      <c r="G1571" s="20">
        <f>U1566</f>
        <v>235</v>
      </c>
      <c r="H1571" s="12">
        <f t="shared" ref="H1571:T1571" si="617">H1566/$G1571*100</f>
        <v>2.9787234042553195</v>
      </c>
      <c r="I1571" s="12">
        <f t="shared" si="617"/>
        <v>2.9787234042553195</v>
      </c>
      <c r="J1571" s="12">
        <f t="shared" si="617"/>
        <v>2.5531914893617018</v>
      </c>
      <c r="K1571" s="12">
        <f t="shared" si="617"/>
        <v>3.4042553191489362</v>
      </c>
      <c r="L1571" s="12">
        <f t="shared" si="617"/>
        <v>1.7021276595744681</v>
      </c>
      <c r="M1571" s="12">
        <f t="shared" si="617"/>
        <v>3.4042553191489362</v>
      </c>
      <c r="N1571" s="4">
        <f t="shared" si="617"/>
        <v>5.1063829787234036</v>
      </c>
      <c r="O1571" s="4">
        <f t="shared" si="617"/>
        <v>2.1276595744680851</v>
      </c>
      <c r="P1571" s="4">
        <f t="shared" si="617"/>
        <v>7.6595744680851059</v>
      </c>
      <c r="Q1571" s="4">
        <f t="shared" si="617"/>
        <v>8.085106382978724</v>
      </c>
      <c r="R1571" s="4">
        <f t="shared" si="617"/>
        <v>12.76595744680851</v>
      </c>
      <c r="S1571" s="4">
        <f t="shared" si="617"/>
        <v>29.787234042553191</v>
      </c>
      <c r="T1571" s="4">
        <f t="shared" si="617"/>
        <v>17.446808510638299</v>
      </c>
      <c r="U1571" s="4">
        <f t="shared" si="616"/>
        <v>100</v>
      </c>
      <c r="Y1571" s="1"/>
      <c r="Z1571" s="1"/>
      <c r="AA1571" s="1"/>
      <c r="AB1571" s="1"/>
      <c r="AC1571" s="1"/>
    </row>
    <row r="1572" spans="1:29" ht="15" customHeight="1" x14ac:dyDescent="0.15">
      <c r="B1572" s="149"/>
      <c r="C1572" s="153" t="s">
        <v>154</v>
      </c>
      <c r="D1572" s="155"/>
      <c r="E1572" s="155"/>
      <c r="F1572" s="155"/>
      <c r="G1572" s="20">
        <f>U1567</f>
        <v>88</v>
      </c>
      <c r="H1572" s="12">
        <f t="shared" ref="H1572:T1572" si="618">H1567/$G1572*100</f>
        <v>14.772727272727273</v>
      </c>
      <c r="I1572" s="12">
        <f t="shared" si="618"/>
        <v>11.363636363636363</v>
      </c>
      <c r="J1572" s="12">
        <f t="shared" si="618"/>
        <v>11.363636363636363</v>
      </c>
      <c r="K1572" s="12">
        <f t="shared" si="618"/>
        <v>6.8181818181818175</v>
      </c>
      <c r="L1572" s="12">
        <f t="shared" si="618"/>
        <v>7.9545454545454541</v>
      </c>
      <c r="M1572" s="12">
        <f t="shared" si="618"/>
        <v>6.8181818181818175</v>
      </c>
      <c r="N1572" s="4">
        <f t="shared" si="618"/>
        <v>7.9545454545454541</v>
      </c>
      <c r="O1572" s="4">
        <f t="shared" si="618"/>
        <v>0</v>
      </c>
      <c r="P1572" s="4">
        <f t="shared" si="618"/>
        <v>4.5454545454545459</v>
      </c>
      <c r="Q1572" s="4">
        <f t="shared" si="618"/>
        <v>2.2727272727272729</v>
      </c>
      <c r="R1572" s="4">
        <f t="shared" si="618"/>
        <v>4.5454545454545459</v>
      </c>
      <c r="S1572" s="4">
        <f t="shared" si="618"/>
        <v>3.4090909090909087</v>
      </c>
      <c r="T1572" s="4">
        <f t="shared" si="618"/>
        <v>18.181818181818183</v>
      </c>
      <c r="U1572" s="4">
        <f t="shared" si="616"/>
        <v>100</v>
      </c>
      <c r="Y1572" s="1"/>
      <c r="Z1572" s="1"/>
      <c r="AA1572" s="1"/>
      <c r="AB1572" s="1"/>
      <c r="AC1572" s="1"/>
    </row>
    <row r="1573" spans="1:29" ht="15" customHeight="1" x14ac:dyDescent="0.15">
      <c r="B1573" s="149"/>
      <c r="C1573" s="153" t="s">
        <v>56</v>
      </c>
      <c r="D1573" s="155"/>
      <c r="E1573" s="155"/>
      <c r="F1573" s="155"/>
      <c r="G1573" s="20">
        <f>U1568</f>
        <v>195</v>
      </c>
      <c r="H1573" s="12">
        <f t="shared" ref="H1573:T1573" si="619">H1568/$G1573*100</f>
        <v>4.6153846153846159</v>
      </c>
      <c r="I1573" s="12">
        <f t="shared" si="619"/>
        <v>2.0512820512820511</v>
      </c>
      <c r="J1573" s="12">
        <f t="shared" si="619"/>
        <v>1.5384615384615385</v>
      </c>
      <c r="K1573" s="12">
        <f t="shared" si="619"/>
        <v>7.1794871794871788</v>
      </c>
      <c r="L1573" s="12">
        <f t="shared" si="619"/>
        <v>3.0769230769230771</v>
      </c>
      <c r="M1573" s="12">
        <f t="shared" si="619"/>
        <v>9.7435897435897445</v>
      </c>
      <c r="N1573" s="4">
        <f t="shared" si="619"/>
        <v>9.2307692307692317</v>
      </c>
      <c r="O1573" s="4">
        <f t="shared" si="619"/>
        <v>6.666666666666667</v>
      </c>
      <c r="P1573" s="4">
        <f t="shared" si="619"/>
        <v>10.76923076923077</v>
      </c>
      <c r="Q1573" s="4">
        <f t="shared" si="619"/>
        <v>7.6923076923076925</v>
      </c>
      <c r="R1573" s="4">
        <f t="shared" si="619"/>
        <v>9.2307692307692317</v>
      </c>
      <c r="S1573" s="4">
        <f t="shared" si="619"/>
        <v>11.282051282051283</v>
      </c>
      <c r="T1573" s="4">
        <f t="shared" si="619"/>
        <v>16.923076923076923</v>
      </c>
      <c r="U1573" s="4">
        <f t="shared" si="616"/>
        <v>100</v>
      </c>
      <c r="Y1573" s="1"/>
      <c r="Z1573" s="1"/>
      <c r="AA1573" s="1"/>
      <c r="AB1573" s="1"/>
      <c r="AC1573" s="1"/>
    </row>
    <row r="1574" spans="1:29" ht="15" customHeight="1" x14ac:dyDescent="0.15">
      <c r="B1574" s="149"/>
      <c r="C1574" s="153" t="s">
        <v>308</v>
      </c>
      <c r="D1574" s="155"/>
      <c r="E1574" s="155"/>
      <c r="F1574" s="155"/>
      <c r="G1574" s="20">
        <f>U1569</f>
        <v>45</v>
      </c>
      <c r="H1574" s="12">
        <f t="shared" ref="H1574:T1574" si="620">H1569/$G1574*100</f>
        <v>11.111111111111111</v>
      </c>
      <c r="I1574" s="12">
        <f t="shared" si="620"/>
        <v>8.8888888888888893</v>
      </c>
      <c r="J1574" s="12">
        <f t="shared" si="620"/>
        <v>11.111111111111111</v>
      </c>
      <c r="K1574" s="12">
        <f t="shared" si="620"/>
        <v>6.666666666666667</v>
      </c>
      <c r="L1574" s="12">
        <f t="shared" si="620"/>
        <v>4.4444444444444446</v>
      </c>
      <c r="M1574" s="12">
        <f t="shared" si="620"/>
        <v>8.8888888888888893</v>
      </c>
      <c r="N1574" s="4">
        <f t="shared" si="620"/>
        <v>4.4444444444444446</v>
      </c>
      <c r="O1574" s="4">
        <f t="shared" si="620"/>
        <v>2.2222222222222223</v>
      </c>
      <c r="P1574" s="4">
        <f t="shared" si="620"/>
        <v>6.666666666666667</v>
      </c>
      <c r="Q1574" s="4">
        <f t="shared" si="620"/>
        <v>0</v>
      </c>
      <c r="R1574" s="4">
        <f t="shared" si="620"/>
        <v>4.4444444444444446</v>
      </c>
      <c r="S1574" s="4">
        <f t="shared" si="620"/>
        <v>15.555555555555555</v>
      </c>
      <c r="T1574" s="4">
        <f t="shared" si="620"/>
        <v>15.555555555555555</v>
      </c>
      <c r="U1574" s="4">
        <f t="shared" si="616"/>
        <v>100</v>
      </c>
      <c r="Y1574" s="1"/>
      <c r="Z1574" s="1"/>
      <c r="AA1574" s="1"/>
      <c r="AB1574" s="1"/>
      <c r="AC1574" s="1"/>
    </row>
    <row r="1575" spans="1:29" ht="15" customHeight="1" x14ac:dyDescent="0.15">
      <c r="B1575" s="150"/>
      <c r="C1575" s="154" t="s">
        <v>309</v>
      </c>
      <c r="D1575" s="400"/>
      <c r="E1575" s="400"/>
      <c r="F1575" s="400"/>
      <c r="G1575" s="21">
        <f>U1570</f>
        <v>34</v>
      </c>
      <c r="H1575" s="13">
        <f t="shared" ref="H1575:T1575" si="621">H1570/$G1575*100</f>
        <v>2.9411764705882351</v>
      </c>
      <c r="I1575" s="13">
        <f t="shared" si="621"/>
        <v>2.9411764705882351</v>
      </c>
      <c r="J1575" s="13">
        <f t="shared" si="621"/>
        <v>2.9411764705882351</v>
      </c>
      <c r="K1575" s="13">
        <f t="shared" si="621"/>
        <v>5.8823529411764701</v>
      </c>
      <c r="L1575" s="13">
        <f t="shared" si="621"/>
        <v>5.8823529411764701</v>
      </c>
      <c r="M1575" s="13">
        <f t="shared" si="621"/>
        <v>2.9411764705882351</v>
      </c>
      <c r="N1575" s="5">
        <f t="shared" si="621"/>
        <v>8.8235294117647065</v>
      </c>
      <c r="O1575" s="5">
        <f t="shared" si="621"/>
        <v>17.647058823529413</v>
      </c>
      <c r="P1575" s="5">
        <f t="shared" si="621"/>
        <v>8.8235294117647065</v>
      </c>
      <c r="Q1575" s="5">
        <f t="shared" si="621"/>
        <v>8.8235294117647065</v>
      </c>
      <c r="R1575" s="5">
        <f t="shared" si="621"/>
        <v>11.76470588235294</v>
      </c>
      <c r="S1575" s="5">
        <f t="shared" si="621"/>
        <v>8.8235294117647065</v>
      </c>
      <c r="T1575" s="5">
        <f t="shared" si="621"/>
        <v>11.76470588235294</v>
      </c>
      <c r="U1575" s="5">
        <f t="shared" si="616"/>
        <v>100.00000000000001</v>
      </c>
      <c r="Y1575" s="1"/>
      <c r="Z1575" s="1"/>
      <c r="AA1575" s="1"/>
      <c r="AB1575" s="1"/>
      <c r="AC1575" s="1"/>
    </row>
    <row r="1576" spans="1:29" ht="15" customHeight="1" x14ac:dyDescent="0.15">
      <c r="B1576" s="93"/>
      <c r="C1576" s="155"/>
      <c r="D1576" s="155"/>
      <c r="E1576" s="155"/>
      <c r="F1576" s="155"/>
      <c r="G1576" s="53"/>
      <c r="H1576" s="14"/>
      <c r="I1576" s="14"/>
      <c r="J1576" s="14"/>
      <c r="K1576" s="14"/>
      <c r="L1576" s="14"/>
      <c r="M1576" s="14"/>
      <c r="N1576" s="80"/>
      <c r="O1576" s="80"/>
      <c r="P1576" s="80"/>
      <c r="Q1576" s="80"/>
      <c r="R1576" s="80"/>
      <c r="S1576" s="80"/>
      <c r="T1576" s="80"/>
      <c r="U1576" s="80"/>
      <c r="Y1576" s="1"/>
      <c r="Z1576" s="1"/>
      <c r="AA1576" s="1"/>
      <c r="AB1576" s="1"/>
      <c r="AC1576" s="1"/>
    </row>
    <row r="1577" spans="1:29" ht="15" customHeight="1" x14ac:dyDescent="0.15">
      <c r="A1577" s="73" t="s">
        <v>722</v>
      </c>
      <c r="C1577" s="1"/>
      <c r="D1577" s="1"/>
      <c r="E1577" s="1"/>
      <c r="F1577" s="1"/>
      <c r="G1577" s="1"/>
      <c r="I1577" s="7"/>
      <c r="J1577" s="7"/>
      <c r="K1577" s="7"/>
      <c r="L1577" s="7"/>
      <c r="M1577" s="55"/>
      <c r="N1577" s="7"/>
      <c r="Y1577" s="1"/>
      <c r="Z1577" s="1"/>
      <c r="AA1577" s="1"/>
      <c r="AB1577" s="1"/>
      <c r="AC1577" s="1"/>
    </row>
    <row r="1578" spans="1:29" ht="15" customHeight="1" x14ac:dyDescent="0.15">
      <c r="A1578" s="1" t="s">
        <v>727</v>
      </c>
      <c r="B1578" s="62"/>
      <c r="C1578" s="62"/>
      <c r="D1578" s="62"/>
      <c r="E1578" s="62"/>
      <c r="F1578" s="62"/>
      <c r="G1578" s="45"/>
      <c r="H1578" s="14"/>
      <c r="I1578" s="14"/>
      <c r="J1578" s="14"/>
      <c r="K1578" s="14"/>
      <c r="L1578" s="14"/>
      <c r="M1578" s="167"/>
      <c r="Y1578" s="1"/>
      <c r="Z1578" s="1"/>
      <c r="AA1578" s="1"/>
      <c r="AB1578" s="1"/>
      <c r="AC1578" s="1"/>
    </row>
    <row r="1579" spans="1:29" ht="22.5" x14ac:dyDescent="0.15">
      <c r="B1579" s="38"/>
      <c r="C1579" s="78" t="s">
        <v>184</v>
      </c>
      <c r="D1579" s="78"/>
      <c r="E1579" s="78"/>
      <c r="F1579" s="78"/>
      <c r="G1579" s="29"/>
      <c r="H1579" s="437" t="s">
        <v>167</v>
      </c>
      <c r="I1579" s="438" t="s">
        <v>79</v>
      </c>
      <c r="J1579" s="438" t="s">
        <v>310</v>
      </c>
      <c r="K1579" s="438" t="s">
        <v>81</v>
      </c>
      <c r="L1579" s="438" t="s">
        <v>82</v>
      </c>
      <c r="M1579" s="439" t="s">
        <v>136</v>
      </c>
      <c r="N1579" s="436" t="s">
        <v>137</v>
      </c>
      <c r="O1579" s="436" t="s">
        <v>138</v>
      </c>
      <c r="P1579" s="436" t="s">
        <v>142</v>
      </c>
      <c r="Q1579" s="436" t="s">
        <v>143</v>
      </c>
      <c r="R1579" s="436" t="s">
        <v>144</v>
      </c>
      <c r="S1579" s="121" t="s">
        <v>153</v>
      </c>
      <c r="T1579" s="436" t="s">
        <v>141</v>
      </c>
      <c r="U1579" s="121" t="s">
        <v>4</v>
      </c>
      <c r="V1579" s="121" t="s">
        <v>311</v>
      </c>
      <c r="Y1579" s="1"/>
      <c r="Z1579" s="1"/>
      <c r="AA1579" s="1"/>
      <c r="AB1579" s="1"/>
      <c r="AC1579" s="1"/>
    </row>
    <row r="1580" spans="1:29" ht="15" customHeight="1" x14ac:dyDescent="0.15">
      <c r="B1580" s="59" t="s">
        <v>2</v>
      </c>
      <c r="C1580" s="152" t="s">
        <v>55</v>
      </c>
      <c r="D1580" s="399"/>
      <c r="E1580" s="399"/>
      <c r="F1580" s="399"/>
      <c r="G1580" s="48"/>
      <c r="H1580" s="8">
        <v>314</v>
      </c>
      <c r="I1580" s="8">
        <v>17</v>
      </c>
      <c r="J1580" s="8">
        <v>12</v>
      </c>
      <c r="K1580" s="8">
        <v>6</v>
      </c>
      <c r="L1580" s="8">
        <v>5</v>
      </c>
      <c r="M1580" s="8">
        <v>5</v>
      </c>
      <c r="N1580" s="17">
        <v>4</v>
      </c>
      <c r="O1580" s="17">
        <v>4</v>
      </c>
      <c r="P1580" s="17">
        <v>9</v>
      </c>
      <c r="Q1580" s="17">
        <v>8</v>
      </c>
      <c r="R1580" s="17">
        <v>10</v>
      </c>
      <c r="S1580" s="17">
        <v>87</v>
      </c>
      <c r="T1580" s="17">
        <v>351</v>
      </c>
      <c r="U1580" s="17">
        <f t="shared" ref="U1580:U1589" si="622">SUM(H1580:T1580)</f>
        <v>832</v>
      </c>
      <c r="V1580" s="3">
        <v>25.542387225695446</v>
      </c>
      <c r="Y1580" s="1"/>
      <c r="Z1580" s="1"/>
      <c r="AA1580" s="1"/>
      <c r="AB1580" s="1"/>
      <c r="AC1580" s="1"/>
    </row>
    <row r="1581" spans="1:29" ht="15" customHeight="1" x14ac:dyDescent="0.15">
      <c r="B1581" s="149"/>
      <c r="C1581" s="153" t="s">
        <v>154</v>
      </c>
      <c r="D1581" s="155"/>
      <c r="E1581" s="155"/>
      <c r="F1581" s="155"/>
      <c r="G1581" s="49"/>
      <c r="H1581" s="9">
        <v>304</v>
      </c>
      <c r="I1581" s="9">
        <v>63</v>
      </c>
      <c r="J1581" s="9">
        <v>31</v>
      </c>
      <c r="K1581" s="9">
        <v>25</v>
      </c>
      <c r="L1581" s="9">
        <v>8</v>
      </c>
      <c r="M1581" s="9">
        <v>4</v>
      </c>
      <c r="N1581" s="18">
        <v>4</v>
      </c>
      <c r="O1581" s="18">
        <v>6</v>
      </c>
      <c r="P1581" s="18">
        <v>2</v>
      </c>
      <c r="Q1581" s="18">
        <v>6</v>
      </c>
      <c r="R1581" s="18">
        <v>5</v>
      </c>
      <c r="S1581" s="18">
        <v>19</v>
      </c>
      <c r="T1581" s="18">
        <v>355</v>
      </c>
      <c r="U1581" s="18">
        <f t="shared" si="622"/>
        <v>832</v>
      </c>
      <c r="V1581" s="4">
        <v>11.427898572225399</v>
      </c>
      <c r="Y1581" s="1"/>
      <c r="Z1581" s="1"/>
      <c r="AA1581" s="1"/>
      <c r="AB1581" s="1"/>
      <c r="AC1581" s="1"/>
    </row>
    <row r="1582" spans="1:29" ht="15" customHeight="1" x14ac:dyDescent="0.15">
      <c r="B1582" s="149"/>
      <c r="C1582" s="153" t="s">
        <v>56</v>
      </c>
      <c r="D1582" s="155"/>
      <c r="E1582" s="155"/>
      <c r="F1582" s="155"/>
      <c r="G1582" s="49"/>
      <c r="H1582" s="9">
        <v>300</v>
      </c>
      <c r="I1582" s="9">
        <v>34</v>
      </c>
      <c r="J1582" s="9">
        <v>50</v>
      </c>
      <c r="K1582" s="9">
        <v>24</v>
      </c>
      <c r="L1582" s="9">
        <v>14</v>
      </c>
      <c r="M1582" s="9">
        <v>11</v>
      </c>
      <c r="N1582" s="18">
        <v>18</v>
      </c>
      <c r="O1582" s="18">
        <v>8</v>
      </c>
      <c r="P1582" s="18">
        <v>9</v>
      </c>
      <c r="Q1582" s="18">
        <v>10</v>
      </c>
      <c r="R1582" s="18">
        <v>6</v>
      </c>
      <c r="S1582" s="18">
        <v>25</v>
      </c>
      <c r="T1582" s="18">
        <v>323</v>
      </c>
      <c r="U1582" s="18">
        <f t="shared" si="622"/>
        <v>832</v>
      </c>
      <c r="V1582" s="4">
        <v>16.719190423061605</v>
      </c>
      <c r="Y1582" s="1"/>
      <c r="Z1582" s="1"/>
      <c r="AA1582" s="1"/>
      <c r="AB1582" s="1"/>
      <c r="AC1582" s="1"/>
    </row>
    <row r="1583" spans="1:29" ht="15" customHeight="1" x14ac:dyDescent="0.15">
      <c r="B1583" s="149"/>
      <c r="C1583" s="153" t="s">
        <v>308</v>
      </c>
      <c r="D1583" s="155"/>
      <c r="E1583" s="155"/>
      <c r="F1583" s="155"/>
      <c r="G1583" s="49"/>
      <c r="H1583" s="9">
        <v>440</v>
      </c>
      <c r="I1583" s="9">
        <v>3</v>
      </c>
      <c r="J1583" s="9">
        <v>0</v>
      </c>
      <c r="K1583" s="9">
        <v>1</v>
      </c>
      <c r="L1583" s="9">
        <v>1</v>
      </c>
      <c r="M1583" s="9">
        <v>0</v>
      </c>
      <c r="N1583" s="18">
        <v>0</v>
      </c>
      <c r="O1583" s="18">
        <v>1</v>
      </c>
      <c r="P1583" s="18">
        <v>0</v>
      </c>
      <c r="Q1583" s="18">
        <v>1</v>
      </c>
      <c r="R1583" s="18">
        <v>0</v>
      </c>
      <c r="S1583" s="18">
        <v>1</v>
      </c>
      <c r="T1583" s="18">
        <v>384</v>
      </c>
      <c r="U1583" s="18">
        <f t="shared" si="622"/>
        <v>832</v>
      </c>
      <c r="V1583" s="4">
        <v>0.72108304372473619</v>
      </c>
      <c r="Y1583" s="1"/>
      <c r="Z1583" s="1"/>
      <c r="AA1583" s="1"/>
      <c r="AB1583" s="1"/>
      <c r="AC1583" s="1"/>
    </row>
    <row r="1584" spans="1:29" ht="15" customHeight="1" x14ac:dyDescent="0.15">
      <c r="B1584" s="150"/>
      <c r="C1584" s="154" t="s">
        <v>309</v>
      </c>
      <c r="D1584" s="400"/>
      <c r="E1584" s="400"/>
      <c r="F1584" s="400"/>
      <c r="G1584" s="151"/>
      <c r="H1584" s="10">
        <v>430</v>
      </c>
      <c r="I1584" s="10">
        <v>3</v>
      </c>
      <c r="J1584" s="10">
        <v>1</v>
      </c>
      <c r="K1584" s="10">
        <v>1</v>
      </c>
      <c r="L1584" s="10">
        <v>0</v>
      </c>
      <c r="M1584" s="10">
        <v>0</v>
      </c>
      <c r="N1584" s="19">
        <v>0</v>
      </c>
      <c r="O1584" s="19">
        <v>0</v>
      </c>
      <c r="P1584" s="19">
        <v>1</v>
      </c>
      <c r="Q1584" s="19">
        <v>0</v>
      </c>
      <c r="R1584" s="19">
        <v>1</v>
      </c>
      <c r="S1584" s="19">
        <v>5</v>
      </c>
      <c r="T1584" s="19">
        <v>390</v>
      </c>
      <c r="U1584" s="19">
        <f t="shared" si="622"/>
        <v>832</v>
      </c>
      <c r="V1584" s="5">
        <v>1.6603181899345374</v>
      </c>
      <c r="Y1584" s="1"/>
      <c r="Z1584" s="1"/>
      <c r="AA1584" s="1"/>
      <c r="AB1584" s="1"/>
      <c r="AC1584" s="1"/>
    </row>
    <row r="1585" spans="2:29" ht="15" customHeight="1" x14ac:dyDescent="0.15">
      <c r="B1585" s="59" t="s">
        <v>3</v>
      </c>
      <c r="C1585" s="152" t="s">
        <v>55</v>
      </c>
      <c r="D1585" s="155"/>
      <c r="E1585" s="155"/>
      <c r="F1585" s="155"/>
      <c r="G1585" s="20">
        <f>G1533</f>
        <v>832</v>
      </c>
      <c r="H1585" s="12">
        <f t="shared" ref="H1585:T1585" si="623">H1580/$G1585*100</f>
        <v>37.740384615384613</v>
      </c>
      <c r="I1585" s="12">
        <f t="shared" si="623"/>
        <v>2.0432692307692308</v>
      </c>
      <c r="J1585" s="12">
        <f t="shared" si="623"/>
        <v>1.4423076923076923</v>
      </c>
      <c r="K1585" s="12">
        <f t="shared" si="623"/>
        <v>0.72115384615384615</v>
      </c>
      <c r="L1585" s="12">
        <f t="shared" si="623"/>
        <v>0.60096153846153855</v>
      </c>
      <c r="M1585" s="12">
        <f t="shared" si="623"/>
        <v>0.60096153846153855</v>
      </c>
      <c r="N1585" s="4">
        <f t="shared" si="623"/>
        <v>0.48076923076923078</v>
      </c>
      <c r="O1585" s="4">
        <f t="shared" si="623"/>
        <v>0.48076923076923078</v>
      </c>
      <c r="P1585" s="4">
        <f t="shared" si="623"/>
        <v>1.0817307692307692</v>
      </c>
      <c r="Q1585" s="4">
        <f t="shared" si="623"/>
        <v>0.96153846153846156</v>
      </c>
      <c r="R1585" s="4">
        <f t="shared" si="623"/>
        <v>1.2019230769230771</v>
      </c>
      <c r="S1585" s="4">
        <f t="shared" si="623"/>
        <v>10.45673076923077</v>
      </c>
      <c r="T1585" s="4">
        <f t="shared" si="623"/>
        <v>42.1875</v>
      </c>
      <c r="U1585" s="4">
        <f t="shared" si="622"/>
        <v>100.00000000000001</v>
      </c>
      <c r="Y1585" s="1"/>
      <c r="Z1585" s="1"/>
      <c r="AA1585" s="1"/>
      <c r="AB1585" s="1"/>
      <c r="AC1585" s="1"/>
    </row>
    <row r="1586" spans="2:29" ht="15" customHeight="1" x14ac:dyDescent="0.15">
      <c r="B1586" s="149"/>
      <c r="C1586" s="153" t="s">
        <v>154</v>
      </c>
      <c r="D1586" s="155"/>
      <c r="E1586" s="155"/>
      <c r="F1586" s="155"/>
      <c r="G1586" s="20">
        <f>G1534</f>
        <v>832</v>
      </c>
      <c r="H1586" s="12">
        <f t="shared" ref="H1586:T1586" si="624">H1581/$G1586*100</f>
        <v>36.538461538461533</v>
      </c>
      <c r="I1586" s="12">
        <f t="shared" si="624"/>
        <v>7.5721153846153841</v>
      </c>
      <c r="J1586" s="12">
        <f t="shared" si="624"/>
        <v>3.7259615384615383</v>
      </c>
      <c r="K1586" s="12">
        <f t="shared" si="624"/>
        <v>3.0048076923076925</v>
      </c>
      <c r="L1586" s="12">
        <f t="shared" si="624"/>
        <v>0.96153846153846156</v>
      </c>
      <c r="M1586" s="12">
        <f t="shared" si="624"/>
        <v>0.48076923076923078</v>
      </c>
      <c r="N1586" s="4">
        <f t="shared" si="624"/>
        <v>0.48076923076923078</v>
      </c>
      <c r="O1586" s="4">
        <f t="shared" si="624"/>
        <v>0.72115384615384615</v>
      </c>
      <c r="P1586" s="4">
        <f t="shared" si="624"/>
        <v>0.24038461538461539</v>
      </c>
      <c r="Q1586" s="4">
        <f t="shared" si="624"/>
        <v>0.72115384615384615</v>
      </c>
      <c r="R1586" s="4">
        <f t="shared" si="624"/>
        <v>0.60096153846153855</v>
      </c>
      <c r="S1586" s="4">
        <f t="shared" si="624"/>
        <v>2.2836538461538458</v>
      </c>
      <c r="T1586" s="4">
        <f t="shared" si="624"/>
        <v>42.668269230769226</v>
      </c>
      <c r="U1586" s="4">
        <f t="shared" si="622"/>
        <v>100</v>
      </c>
      <c r="Y1586" s="1"/>
      <c r="Z1586" s="1"/>
      <c r="AA1586" s="1"/>
      <c r="AB1586" s="1"/>
      <c r="AC1586" s="1"/>
    </row>
    <row r="1587" spans="2:29" ht="15" customHeight="1" x14ac:dyDescent="0.15">
      <c r="B1587" s="149"/>
      <c r="C1587" s="153" t="s">
        <v>56</v>
      </c>
      <c r="D1587" s="155"/>
      <c r="E1587" s="155"/>
      <c r="F1587" s="155"/>
      <c r="G1587" s="20">
        <f>G1535</f>
        <v>832</v>
      </c>
      <c r="H1587" s="12">
        <f t="shared" ref="H1587:T1587" si="625">H1582/$G1587*100</f>
        <v>36.057692307692307</v>
      </c>
      <c r="I1587" s="12">
        <f t="shared" si="625"/>
        <v>4.0865384615384617</v>
      </c>
      <c r="J1587" s="12">
        <f t="shared" si="625"/>
        <v>6.009615384615385</v>
      </c>
      <c r="K1587" s="12">
        <f t="shared" si="625"/>
        <v>2.8846153846153846</v>
      </c>
      <c r="L1587" s="12">
        <f t="shared" si="625"/>
        <v>1.6826923076923077</v>
      </c>
      <c r="M1587" s="12">
        <f t="shared" si="625"/>
        <v>1.3221153846153846</v>
      </c>
      <c r="N1587" s="4">
        <f t="shared" si="625"/>
        <v>2.1634615384615383</v>
      </c>
      <c r="O1587" s="4">
        <f t="shared" si="625"/>
        <v>0.96153846153846156</v>
      </c>
      <c r="P1587" s="4">
        <f t="shared" si="625"/>
        <v>1.0817307692307692</v>
      </c>
      <c r="Q1587" s="4">
        <f t="shared" si="625"/>
        <v>1.2019230769230771</v>
      </c>
      <c r="R1587" s="4">
        <f t="shared" si="625"/>
        <v>0.72115384615384615</v>
      </c>
      <c r="S1587" s="4">
        <f t="shared" si="625"/>
        <v>3.0048076923076925</v>
      </c>
      <c r="T1587" s="4">
        <f t="shared" si="625"/>
        <v>38.822115384615387</v>
      </c>
      <c r="U1587" s="4">
        <f t="shared" si="622"/>
        <v>100</v>
      </c>
      <c r="Y1587" s="1"/>
      <c r="Z1587" s="1"/>
      <c r="AA1587" s="1"/>
      <c r="AB1587" s="1"/>
      <c r="AC1587" s="1"/>
    </row>
    <row r="1588" spans="2:29" ht="15" customHeight="1" x14ac:dyDescent="0.15">
      <c r="B1588" s="149"/>
      <c r="C1588" s="153" t="s">
        <v>308</v>
      </c>
      <c r="D1588" s="155"/>
      <c r="E1588" s="155"/>
      <c r="F1588" s="155"/>
      <c r="G1588" s="20">
        <f>G1536</f>
        <v>832</v>
      </c>
      <c r="H1588" s="12">
        <f t="shared" ref="H1588:T1588" si="626">H1583/$G1588*100</f>
        <v>52.884615384615387</v>
      </c>
      <c r="I1588" s="12">
        <f t="shared" si="626"/>
        <v>0.36057692307692307</v>
      </c>
      <c r="J1588" s="12">
        <f t="shared" si="626"/>
        <v>0</v>
      </c>
      <c r="K1588" s="12">
        <f t="shared" si="626"/>
        <v>0.1201923076923077</v>
      </c>
      <c r="L1588" s="12">
        <f t="shared" si="626"/>
        <v>0.1201923076923077</v>
      </c>
      <c r="M1588" s="12">
        <f t="shared" si="626"/>
        <v>0</v>
      </c>
      <c r="N1588" s="4">
        <f t="shared" si="626"/>
        <v>0</v>
      </c>
      <c r="O1588" s="4">
        <f t="shared" si="626"/>
        <v>0.1201923076923077</v>
      </c>
      <c r="P1588" s="4">
        <f t="shared" si="626"/>
        <v>0</v>
      </c>
      <c r="Q1588" s="4">
        <f t="shared" si="626"/>
        <v>0.1201923076923077</v>
      </c>
      <c r="R1588" s="4">
        <f t="shared" si="626"/>
        <v>0</v>
      </c>
      <c r="S1588" s="4">
        <f t="shared" si="626"/>
        <v>0.1201923076923077</v>
      </c>
      <c r="T1588" s="4">
        <f t="shared" si="626"/>
        <v>46.153846153846153</v>
      </c>
      <c r="U1588" s="4">
        <f t="shared" si="622"/>
        <v>100</v>
      </c>
      <c r="Y1588" s="1"/>
      <c r="Z1588" s="1"/>
      <c r="AA1588" s="1"/>
      <c r="AB1588" s="1"/>
      <c r="AC1588" s="1"/>
    </row>
    <row r="1589" spans="2:29" ht="15" customHeight="1" x14ac:dyDescent="0.15">
      <c r="B1589" s="150"/>
      <c r="C1589" s="154" t="s">
        <v>309</v>
      </c>
      <c r="D1589" s="400"/>
      <c r="E1589" s="400"/>
      <c r="F1589" s="400"/>
      <c r="G1589" s="21">
        <f>G1537</f>
        <v>832</v>
      </c>
      <c r="H1589" s="13">
        <f t="shared" ref="H1589:T1589" si="627">H1584/$G1589*100</f>
        <v>51.682692307692314</v>
      </c>
      <c r="I1589" s="13">
        <f t="shared" si="627"/>
        <v>0.36057692307692307</v>
      </c>
      <c r="J1589" s="13">
        <f t="shared" si="627"/>
        <v>0.1201923076923077</v>
      </c>
      <c r="K1589" s="13">
        <f t="shared" si="627"/>
        <v>0.1201923076923077</v>
      </c>
      <c r="L1589" s="13">
        <f t="shared" si="627"/>
        <v>0</v>
      </c>
      <c r="M1589" s="13">
        <f t="shared" si="627"/>
        <v>0</v>
      </c>
      <c r="N1589" s="5">
        <f t="shared" si="627"/>
        <v>0</v>
      </c>
      <c r="O1589" s="5">
        <f t="shared" si="627"/>
        <v>0</v>
      </c>
      <c r="P1589" s="5">
        <f t="shared" si="627"/>
        <v>0.1201923076923077</v>
      </c>
      <c r="Q1589" s="5">
        <f t="shared" si="627"/>
        <v>0</v>
      </c>
      <c r="R1589" s="5">
        <f t="shared" si="627"/>
        <v>0.1201923076923077</v>
      </c>
      <c r="S1589" s="5">
        <f t="shared" si="627"/>
        <v>0.60096153846153855</v>
      </c>
      <c r="T1589" s="5">
        <f t="shared" si="627"/>
        <v>46.875</v>
      </c>
      <c r="U1589" s="5">
        <f t="shared" si="622"/>
        <v>100</v>
      </c>
      <c r="Y1589" s="1"/>
      <c r="Z1589" s="1"/>
      <c r="AA1589" s="1"/>
      <c r="AB1589" s="1"/>
      <c r="AC1589" s="1"/>
    </row>
    <row r="1590" spans="2:29" ht="15" customHeight="1" x14ac:dyDescent="0.15">
      <c r="B1590" s="62"/>
      <c r="C1590" s="62"/>
      <c r="D1590" s="62"/>
      <c r="E1590" s="62"/>
      <c r="F1590" s="62"/>
      <c r="G1590" s="45"/>
      <c r="H1590" s="14"/>
      <c r="I1590" s="14"/>
      <c r="J1590" s="14"/>
      <c r="K1590" s="14"/>
      <c r="L1590" s="14"/>
      <c r="M1590" s="167"/>
      <c r="Y1590" s="1"/>
      <c r="Z1590" s="1"/>
      <c r="AA1590" s="1"/>
      <c r="AB1590" s="1"/>
      <c r="AC1590" s="1"/>
    </row>
    <row r="1591" spans="2:29" ht="22.5" x14ac:dyDescent="0.15">
      <c r="B1591" s="38"/>
      <c r="C1591" s="78" t="s">
        <v>186</v>
      </c>
      <c r="D1591" s="78"/>
      <c r="E1591" s="78"/>
      <c r="F1591" s="78"/>
      <c r="G1591" s="29"/>
      <c r="H1591" s="437" t="s">
        <v>167</v>
      </c>
      <c r="I1591" s="438" t="s">
        <v>79</v>
      </c>
      <c r="J1591" s="438" t="s">
        <v>310</v>
      </c>
      <c r="K1591" s="438" t="s">
        <v>81</v>
      </c>
      <c r="L1591" s="438" t="s">
        <v>82</v>
      </c>
      <c r="M1591" s="439" t="s">
        <v>136</v>
      </c>
      <c r="N1591" s="436" t="s">
        <v>137</v>
      </c>
      <c r="O1591" s="436" t="s">
        <v>138</v>
      </c>
      <c r="P1591" s="436" t="s">
        <v>142</v>
      </c>
      <c r="Q1591" s="436" t="s">
        <v>143</v>
      </c>
      <c r="R1591" s="436" t="s">
        <v>144</v>
      </c>
      <c r="S1591" s="121" t="s">
        <v>153</v>
      </c>
      <c r="T1591" s="436" t="s">
        <v>141</v>
      </c>
      <c r="U1591" s="121" t="s">
        <v>4</v>
      </c>
      <c r="V1591" s="121" t="s">
        <v>311</v>
      </c>
      <c r="Y1591" s="1"/>
      <c r="Z1591" s="1"/>
      <c r="AA1591" s="1"/>
      <c r="AB1591" s="1"/>
      <c r="AC1591" s="1"/>
    </row>
    <row r="1592" spans="2:29" ht="15" customHeight="1" x14ac:dyDescent="0.15">
      <c r="B1592" s="59" t="s">
        <v>2</v>
      </c>
      <c r="C1592" s="152" t="s">
        <v>55</v>
      </c>
      <c r="D1592" s="399"/>
      <c r="E1592" s="399"/>
      <c r="F1592" s="399"/>
      <c r="G1592" s="48"/>
      <c r="H1592" s="8">
        <v>460</v>
      </c>
      <c r="I1592" s="8">
        <v>49</v>
      </c>
      <c r="J1592" s="8">
        <v>17</v>
      </c>
      <c r="K1592" s="8">
        <v>11</v>
      </c>
      <c r="L1592" s="8">
        <v>15</v>
      </c>
      <c r="M1592" s="8">
        <v>9</v>
      </c>
      <c r="N1592" s="17">
        <v>9</v>
      </c>
      <c r="O1592" s="17">
        <v>18</v>
      </c>
      <c r="P1592" s="17">
        <v>8</v>
      </c>
      <c r="Q1592" s="17">
        <v>11</v>
      </c>
      <c r="R1592" s="17">
        <v>8</v>
      </c>
      <c r="S1592" s="17">
        <v>38</v>
      </c>
      <c r="T1592" s="17">
        <v>295</v>
      </c>
      <c r="U1592" s="17">
        <f t="shared" ref="U1592:U1601" si="628">SUM(H1592:T1592)</f>
        <v>948</v>
      </c>
      <c r="V1592" s="3">
        <v>14.344707086057035</v>
      </c>
      <c r="Y1592" s="1"/>
      <c r="Z1592" s="1"/>
      <c r="AA1592" s="1"/>
      <c r="AB1592" s="1"/>
      <c r="AC1592" s="1"/>
    </row>
    <row r="1593" spans="2:29" ht="15" customHeight="1" x14ac:dyDescent="0.15">
      <c r="B1593" s="149"/>
      <c r="C1593" s="153" t="s">
        <v>154</v>
      </c>
      <c r="D1593" s="155"/>
      <c r="E1593" s="155"/>
      <c r="F1593" s="155"/>
      <c r="G1593" s="49"/>
      <c r="H1593" s="9">
        <v>406</v>
      </c>
      <c r="I1593" s="9">
        <v>86</v>
      </c>
      <c r="J1593" s="9">
        <v>65</v>
      </c>
      <c r="K1593" s="9">
        <v>25</v>
      </c>
      <c r="L1593" s="9">
        <v>22</v>
      </c>
      <c r="M1593" s="9">
        <v>14</v>
      </c>
      <c r="N1593" s="18">
        <v>8</v>
      </c>
      <c r="O1593" s="18">
        <v>4</v>
      </c>
      <c r="P1593" s="18">
        <v>2</v>
      </c>
      <c r="Q1593" s="18">
        <v>5</v>
      </c>
      <c r="R1593" s="18">
        <v>3</v>
      </c>
      <c r="S1593" s="18">
        <v>9</v>
      </c>
      <c r="T1593" s="18">
        <v>299</v>
      </c>
      <c r="U1593" s="18">
        <f t="shared" si="628"/>
        <v>948</v>
      </c>
      <c r="V1593" s="4">
        <v>8.8979760638689989</v>
      </c>
      <c r="Y1593" s="1"/>
      <c r="Z1593" s="1"/>
      <c r="AA1593" s="1"/>
      <c r="AB1593" s="1"/>
      <c r="AC1593" s="1"/>
    </row>
    <row r="1594" spans="2:29" ht="15" customHeight="1" x14ac:dyDescent="0.15">
      <c r="B1594" s="149"/>
      <c r="C1594" s="153" t="s">
        <v>56</v>
      </c>
      <c r="D1594" s="155"/>
      <c r="E1594" s="155"/>
      <c r="F1594" s="155"/>
      <c r="G1594" s="49"/>
      <c r="H1594" s="9">
        <v>393</v>
      </c>
      <c r="I1594" s="9">
        <v>66</v>
      </c>
      <c r="J1594" s="9">
        <v>72</v>
      </c>
      <c r="K1594" s="9">
        <v>31</v>
      </c>
      <c r="L1594" s="9">
        <v>26</v>
      </c>
      <c r="M1594" s="9">
        <v>21</v>
      </c>
      <c r="N1594" s="18">
        <v>21</v>
      </c>
      <c r="O1594" s="18">
        <v>9</v>
      </c>
      <c r="P1594" s="18">
        <v>6</v>
      </c>
      <c r="Q1594" s="18">
        <v>5</v>
      </c>
      <c r="R1594" s="18">
        <v>2</v>
      </c>
      <c r="S1594" s="18">
        <v>2</v>
      </c>
      <c r="T1594" s="18">
        <v>294</v>
      </c>
      <c r="U1594" s="18">
        <f t="shared" si="628"/>
        <v>948</v>
      </c>
      <c r="V1594" s="4">
        <v>10.568837288201333</v>
      </c>
      <c r="Y1594" s="1"/>
      <c r="Z1594" s="1"/>
      <c r="AA1594" s="1"/>
      <c r="AB1594" s="1"/>
      <c r="AC1594" s="1"/>
    </row>
    <row r="1595" spans="2:29" ht="15" customHeight="1" x14ac:dyDescent="0.15">
      <c r="B1595" s="149"/>
      <c r="C1595" s="153" t="s">
        <v>308</v>
      </c>
      <c r="D1595" s="155"/>
      <c r="E1595" s="155"/>
      <c r="F1595" s="155"/>
      <c r="G1595" s="49"/>
      <c r="H1595" s="9">
        <v>609</v>
      </c>
      <c r="I1595" s="9">
        <v>7</v>
      </c>
      <c r="J1595" s="9">
        <v>2</v>
      </c>
      <c r="K1595" s="9">
        <v>1</v>
      </c>
      <c r="L1595" s="9">
        <v>1</v>
      </c>
      <c r="M1595" s="9">
        <v>0</v>
      </c>
      <c r="N1595" s="18">
        <v>0</v>
      </c>
      <c r="O1595" s="18">
        <v>0</v>
      </c>
      <c r="P1595" s="18">
        <v>1</v>
      </c>
      <c r="Q1595" s="18">
        <v>0</v>
      </c>
      <c r="R1595" s="18">
        <v>0</v>
      </c>
      <c r="S1595" s="18">
        <v>1</v>
      </c>
      <c r="T1595" s="18">
        <v>326</v>
      </c>
      <c r="U1595" s="18">
        <f t="shared" si="628"/>
        <v>948</v>
      </c>
      <c r="V1595" s="4">
        <v>0.48892252555906202</v>
      </c>
      <c r="Y1595" s="1"/>
      <c r="Z1595" s="1"/>
      <c r="AA1595" s="1"/>
      <c r="AB1595" s="1"/>
      <c r="AC1595" s="1"/>
    </row>
    <row r="1596" spans="2:29" ht="15" customHeight="1" x14ac:dyDescent="0.15">
      <c r="B1596" s="150"/>
      <c r="C1596" s="154" t="s">
        <v>309</v>
      </c>
      <c r="D1596" s="400"/>
      <c r="E1596" s="400"/>
      <c r="F1596" s="400"/>
      <c r="G1596" s="151"/>
      <c r="H1596" s="10">
        <v>608</v>
      </c>
      <c r="I1596" s="10">
        <v>2</v>
      </c>
      <c r="J1596" s="10">
        <v>1</v>
      </c>
      <c r="K1596" s="10">
        <v>3</v>
      </c>
      <c r="L1596" s="10">
        <v>2</v>
      </c>
      <c r="M1596" s="10">
        <v>0</v>
      </c>
      <c r="N1596" s="19">
        <v>1</v>
      </c>
      <c r="O1596" s="19">
        <v>1</v>
      </c>
      <c r="P1596" s="19">
        <v>0</v>
      </c>
      <c r="Q1596" s="19">
        <v>0</v>
      </c>
      <c r="R1596" s="19">
        <v>2</v>
      </c>
      <c r="S1596" s="19">
        <v>4</v>
      </c>
      <c r="T1596" s="19">
        <v>324</v>
      </c>
      <c r="U1596" s="19">
        <f t="shared" si="628"/>
        <v>948</v>
      </c>
      <c r="V1596" s="5">
        <v>1.3979772379619737</v>
      </c>
      <c r="Y1596" s="1"/>
      <c r="Z1596" s="1"/>
      <c r="AA1596" s="1"/>
      <c r="AB1596" s="1"/>
      <c r="AC1596" s="1"/>
    </row>
    <row r="1597" spans="2:29" ht="15" customHeight="1" x14ac:dyDescent="0.15">
      <c r="B1597" s="59" t="s">
        <v>3</v>
      </c>
      <c r="C1597" s="152" t="s">
        <v>55</v>
      </c>
      <c r="D1597" s="155"/>
      <c r="E1597" s="155"/>
      <c r="F1597" s="155"/>
      <c r="G1597" s="20">
        <f>G1545</f>
        <v>948</v>
      </c>
      <c r="H1597" s="12">
        <f t="shared" ref="H1597:T1597" si="629">H1592/$G1597*100</f>
        <v>48.52320675105485</v>
      </c>
      <c r="I1597" s="12">
        <f t="shared" si="629"/>
        <v>5.1687763713080166</v>
      </c>
      <c r="J1597" s="12">
        <f t="shared" si="629"/>
        <v>1.7932489451476792</v>
      </c>
      <c r="K1597" s="12">
        <f t="shared" si="629"/>
        <v>1.1603375527426161</v>
      </c>
      <c r="L1597" s="12">
        <f t="shared" si="629"/>
        <v>1.5822784810126582</v>
      </c>
      <c r="M1597" s="12">
        <f t="shared" si="629"/>
        <v>0.949367088607595</v>
      </c>
      <c r="N1597" s="4">
        <f t="shared" si="629"/>
        <v>0.949367088607595</v>
      </c>
      <c r="O1597" s="4">
        <f t="shared" si="629"/>
        <v>1.89873417721519</v>
      </c>
      <c r="P1597" s="4">
        <f t="shared" si="629"/>
        <v>0.8438818565400843</v>
      </c>
      <c r="Q1597" s="4">
        <f t="shared" si="629"/>
        <v>1.1603375527426161</v>
      </c>
      <c r="R1597" s="4">
        <f t="shared" si="629"/>
        <v>0.8438818565400843</v>
      </c>
      <c r="S1597" s="4">
        <f t="shared" si="629"/>
        <v>4.0084388185654012</v>
      </c>
      <c r="T1597" s="4">
        <f t="shared" si="629"/>
        <v>31.118143459915608</v>
      </c>
      <c r="U1597" s="4">
        <f t="shared" si="628"/>
        <v>100</v>
      </c>
      <c r="Y1597" s="1"/>
      <c r="Z1597" s="1"/>
      <c r="AA1597" s="1"/>
      <c r="AB1597" s="1"/>
      <c r="AC1597" s="1"/>
    </row>
    <row r="1598" spans="2:29" ht="15" customHeight="1" x14ac:dyDescent="0.15">
      <c r="B1598" s="149"/>
      <c r="C1598" s="153" t="s">
        <v>154</v>
      </c>
      <c r="D1598" s="155"/>
      <c r="E1598" s="155"/>
      <c r="F1598" s="155"/>
      <c r="G1598" s="20">
        <f>G1546</f>
        <v>948</v>
      </c>
      <c r="H1598" s="12">
        <f t="shared" ref="H1598:T1598" si="630">H1593/$G1598*100</f>
        <v>42.827004219409282</v>
      </c>
      <c r="I1598" s="12">
        <f t="shared" si="630"/>
        <v>9.071729957805907</v>
      </c>
      <c r="J1598" s="12">
        <f t="shared" si="630"/>
        <v>6.8565400843881852</v>
      </c>
      <c r="K1598" s="12">
        <f t="shared" si="630"/>
        <v>2.6371308016877637</v>
      </c>
      <c r="L1598" s="12">
        <f t="shared" si="630"/>
        <v>2.3206751054852321</v>
      </c>
      <c r="M1598" s="12">
        <f t="shared" si="630"/>
        <v>1.4767932489451476</v>
      </c>
      <c r="N1598" s="4">
        <f t="shared" si="630"/>
        <v>0.8438818565400843</v>
      </c>
      <c r="O1598" s="4">
        <f t="shared" si="630"/>
        <v>0.42194092827004215</v>
      </c>
      <c r="P1598" s="4">
        <f t="shared" si="630"/>
        <v>0.21097046413502107</v>
      </c>
      <c r="Q1598" s="4">
        <f t="shared" si="630"/>
        <v>0.52742616033755274</v>
      </c>
      <c r="R1598" s="4">
        <f t="shared" si="630"/>
        <v>0.31645569620253167</v>
      </c>
      <c r="S1598" s="4">
        <f t="shared" si="630"/>
        <v>0.949367088607595</v>
      </c>
      <c r="T1598" s="4">
        <f t="shared" si="630"/>
        <v>31.540084388185651</v>
      </c>
      <c r="U1598" s="4">
        <f t="shared" si="628"/>
        <v>100</v>
      </c>
      <c r="Y1598" s="1"/>
      <c r="Z1598" s="1"/>
      <c r="AA1598" s="1"/>
      <c r="AB1598" s="1"/>
      <c r="AC1598" s="1"/>
    </row>
    <row r="1599" spans="2:29" ht="15" customHeight="1" x14ac:dyDescent="0.15">
      <c r="B1599" s="149"/>
      <c r="C1599" s="153" t="s">
        <v>56</v>
      </c>
      <c r="D1599" s="155"/>
      <c r="E1599" s="155"/>
      <c r="F1599" s="155"/>
      <c r="G1599" s="20">
        <f>G1547</f>
        <v>948</v>
      </c>
      <c r="H1599" s="12">
        <f t="shared" ref="H1599:T1599" si="631">H1594/$G1599*100</f>
        <v>41.455696202531641</v>
      </c>
      <c r="I1599" s="12">
        <f t="shared" si="631"/>
        <v>6.962025316455696</v>
      </c>
      <c r="J1599" s="12">
        <f t="shared" si="631"/>
        <v>7.59493670886076</v>
      </c>
      <c r="K1599" s="12">
        <f t="shared" si="631"/>
        <v>3.2700421940928273</v>
      </c>
      <c r="L1599" s="12">
        <f t="shared" si="631"/>
        <v>2.7426160337552745</v>
      </c>
      <c r="M1599" s="12">
        <f t="shared" si="631"/>
        <v>2.2151898734177213</v>
      </c>
      <c r="N1599" s="4">
        <f t="shared" si="631"/>
        <v>2.2151898734177213</v>
      </c>
      <c r="O1599" s="4">
        <f t="shared" si="631"/>
        <v>0.949367088607595</v>
      </c>
      <c r="P1599" s="4">
        <f t="shared" si="631"/>
        <v>0.63291139240506333</v>
      </c>
      <c r="Q1599" s="4">
        <f t="shared" si="631"/>
        <v>0.52742616033755274</v>
      </c>
      <c r="R1599" s="4">
        <f t="shared" si="631"/>
        <v>0.21097046413502107</v>
      </c>
      <c r="S1599" s="4">
        <f t="shared" si="631"/>
        <v>0.21097046413502107</v>
      </c>
      <c r="T1599" s="4">
        <f t="shared" si="631"/>
        <v>31.0126582278481</v>
      </c>
      <c r="U1599" s="4">
        <f t="shared" si="628"/>
        <v>100</v>
      </c>
      <c r="Y1599" s="1"/>
      <c r="Z1599" s="1"/>
      <c r="AA1599" s="1"/>
      <c r="AB1599" s="1"/>
      <c r="AC1599" s="1"/>
    </row>
    <row r="1600" spans="2:29" ht="15" customHeight="1" x14ac:dyDescent="0.15">
      <c r="B1600" s="149"/>
      <c r="C1600" s="153" t="s">
        <v>308</v>
      </c>
      <c r="D1600" s="155"/>
      <c r="E1600" s="155"/>
      <c r="F1600" s="155"/>
      <c r="G1600" s="20">
        <f>G1548</f>
        <v>948</v>
      </c>
      <c r="H1600" s="12">
        <f t="shared" ref="H1600:T1600" si="632">H1595/$G1600*100</f>
        <v>64.240506329113927</v>
      </c>
      <c r="I1600" s="12">
        <f t="shared" si="632"/>
        <v>0.73839662447257381</v>
      </c>
      <c r="J1600" s="12">
        <f t="shared" si="632"/>
        <v>0.21097046413502107</v>
      </c>
      <c r="K1600" s="12">
        <f t="shared" si="632"/>
        <v>0.10548523206751054</v>
      </c>
      <c r="L1600" s="12">
        <f t="shared" si="632"/>
        <v>0.10548523206751054</v>
      </c>
      <c r="M1600" s="12">
        <f t="shared" si="632"/>
        <v>0</v>
      </c>
      <c r="N1600" s="4">
        <f t="shared" si="632"/>
        <v>0</v>
      </c>
      <c r="O1600" s="4">
        <f t="shared" si="632"/>
        <v>0</v>
      </c>
      <c r="P1600" s="4">
        <f t="shared" si="632"/>
        <v>0.10548523206751054</v>
      </c>
      <c r="Q1600" s="4">
        <f t="shared" si="632"/>
        <v>0</v>
      </c>
      <c r="R1600" s="4">
        <f t="shared" si="632"/>
        <v>0</v>
      </c>
      <c r="S1600" s="4">
        <f t="shared" si="632"/>
        <v>0.10548523206751054</v>
      </c>
      <c r="T1600" s="4">
        <f t="shared" si="632"/>
        <v>34.388185654008439</v>
      </c>
      <c r="U1600" s="4">
        <f t="shared" si="628"/>
        <v>99.999999999999986</v>
      </c>
      <c r="Y1600" s="1"/>
      <c r="Z1600" s="1"/>
      <c r="AA1600" s="1"/>
      <c r="AB1600" s="1"/>
      <c r="AC1600" s="1"/>
    </row>
    <row r="1601" spans="2:29" ht="15" customHeight="1" x14ac:dyDescent="0.15">
      <c r="B1601" s="150"/>
      <c r="C1601" s="154" t="s">
        <v>309</v>
      </c>
      <c r="D1601" s="400"/>
      <c r="E1601" s="400"/>
      <c r="F1601" s="400"/>
      <c r="G1601" s="21">
        <f>G1549</f>
        <v>948</v>
      </c>
      <c r="H1601" s="13">
        <f t="shared" ref="H1601:T1601" si="633">H1596/$G1601*100</f>
        <v>64.135021097046419</v>
      </c>
      <c r="I1601" s="13">
        <f t="shared" si="633"/>
        <v>0.21097046413502107</v>
      </c>
      <c r="J1601" s="13">
        <f t="shared" si="633"/>
        <v>0.10548523206751054</v>
      </c>
      <c r="K1601" s="13">
        <f t="shared" si="633"/>
        <v>0.31645569620253167</v>
      </c>
      <c r="L1601" s="13">
        <f t="shared" si="633"/>
        <v>0.21097046413502107</v>
      </c>
      <c r="M1601" s="13">
        <f t="shared" si="633"/>
        <v>0</v>
      </c>
      <c r="N1601" s="5">
        <f t="shared" si="633"/>
        <v>0.10548523206751054</v>
      </c>
      <c r="O1601" s="5">
        <f t="shared" si="633"/>
        <v>0.10548523206751054</v>
      </c>
      <c r="P1601" s="5">
        <f t="shared" si="633"/>
        <v>0</v>
      </c>
      <c r="Q1601" s="5">
        <f t="shared" si="633"/>
        <v>0</v>
      </c>
      <c r="R1601" s="5">
        <f t="shared" si="633"/>
        <v>0.21097046413502107</v>
      </c>
      <c r="S1601" s="5">
        <f t="shared" si="633"/>
        <v>0.42194092827004215</v>
      </c>
      <c r="T1601" s="5">
        <f t="shared" si="633"/>
        <v>34.177215189873415</v>
      </c>
      <c r="U1601" s="5">
        <f t="shared" si="628"/>
        <v>100</v>
      </c>
      <c r="Y1601" s="1"/>
      <c r="Z1601" s="1"/>
      <c r="AA1601" s="1"/>
      <c r="AB1601" s="1"/>
      <c r="AC1601" s="1"/>
    </row>
    <row r="1602" spans="2:29" ht="15" customHeight="1" x14ac:dyDescent="0.15">
      <c r="B1602" s="62"/>
      <c r="C1602" s="45"/>
      <c r="D1602" s="45"/>
      <c r="E1602" s="45"/>
      <c r="F1602" s="108"/>
      <c r="G1602" s="108"/>
      <c r="H1602" s="108"/>
      <c r="I1602" s="108"/>
      <c r="J1602" s="108"/>
      <c r="W1602" s="44"/>
      <c r="X1602" s="22"/>
      <c r="Y1602" s="1"/>
      <c r="Z1602" s="1"/>
      <c r="AA1602" s="1"/>
      <c r="AC1602" s="1"/>
    </row>
    <row r="1603" spans="2:29" ht="15" customHeight="1" x14ac:dyDescent="0.15">
      <c r="W1603" s="44"/>
      <c r="X1603" s="22"/>
      <c r="Y1603" s="1"/>
      <c r="Z1603" s="1"/>
      <c r="AA1603" s="1"/>
      <c r="AC1603" s="1"/>
    </row>
    <row r="1604" spans="2:29" ht="15" customHeight="1" x14ac:dyDescent="0.15">
      <c r="X1604" s="22"/>
      <c r="Y1604" s="1"/>
      <c r="Z1604" s="1"/>
      <c r="AA1604" s="1"/>
      <c r="AC1604" s="1"/>
    </row>
    <row r="1605" spans="2:29" ht="15" customHeight="1" x14ac:dyDescent="0.15">
      <c r="X1605" s="22"/>
      <c r="Y1605" s="1"/>
      <c r="Z1605" s="1"/>
      <c r="AA1605" s="1"/>
      <c r="AC1605" s="1"/>
    </row>
  </sheetData>
  <mergeCells count="28">
    <mergeCell ref="B1362:H1362"/>
    <mergeCell ref="B1374:H1374"/>
    <mergeCell ref="B413:D413"/>
    <mergeCell ref="X413:Z413"/>
    <mergeCell ref="C187:E187"/>
    <mergeCell ref="C202:E202"/>
    <mergeCell ref="C219:E219"/>
    <mergeCell ref="C234:E234"/>
    <mergeCell ref="C252:E252"/>
    <mergeCell ref="C267:E267"/>
    <mergeCell ref="C285:E285"/>
    <mergeCell ref="C300:E300"/>
    <mergeCell ref="C318:E318"/>
    <mergeCell ref="C333:E333"/>
    <mergeCell ref="C350:E350"/>
    <mergeCell ref="C365:E365"/>
    <mergeCell ref="E393:H393"/>
    <mergeCell ref="E371:H371"/>
    <mergeCell ref="E373:H373"/>
    <mergeCell ref="E375:H375"/>
    <mergeCell ref="E377:H377"/>
    <mergeCell ref="E379:H379"/>
    <mergeCell ref="E381:H381"/>
    <mergeCell ref="E383:H383"/>
    <mergeCell ref="E385:H385"/>
    <mergeCell ref="E387:H387"/>
    <mergeCell ref="E389:H389"/>
    <mergeCell ref="E391:H391"/>
  </mergeCells>
  <phoneticPr fontId="1"/>
  <printOptions horizontalCentered="1"/>
  <pageMargins left="0.19685039370078741" right="0.19685039370078741" top="0.47244094488188981" bottom="0.27559055118110237" header="0.23622047244094491" footer="0.19685039370078741"/>
  <pageSetup paperSize="9" scale="61" orientation="portrait" r:id="rId1"/>
  <headerFooter scaleWithDoc="0" alignWithMargins="0">
    <oddHeader>&amp;C&amp;"+,標準"&amp;8【2023年度　厚生労働省　老人保健健康増進等事業】
高齢者向け住まいに関するアンケート調査&amp;R&amp;"+,標準"&amp;9&amp;A</oddHeader>
    <oddFooter>&amp;L&amp;"ＭＳ ゴシック,標準"&amp;8&amp;F&amp;R&amp;"+,標準"&amp;9&amp;P/&amp;N</oddFooter>
  </headerFooter>
  <rowBreaks count="22" manualBreakCount="22">
    <brk id="85" max="16383" man="1"/>
    <brk id="170" max="16383" man="1"/>
    <brk id="235" max="16383" man="1"/>
    <brk id="301" max="16383" man="1"/>
    <brk id="366" max="16383" man="1"/>
    <brk id="415" max="16383" man="1"/>
    <brk id="464" max="16383" man="1"/>
    <brk id="553" max="16383" man="1"/>
    <brk id="621" max="16383" man="1"/>
    <brk id="711" max="16383" man="1"/>
    <brk id="774" max="16383" man="1"/>
    <brk id="857" max="16383" man="1"/>
    <brk id="932" max="16383" man="1"/>
    <brk id="1006" max="16383" man="1"/>
    <brk id="1073" max="16383" man="1"/>
    <brk id="1135" max="16383" man="1"/>
    <brk id="1226" max="16383" man="1"/>
    <brk id="1316" max="16383" man="1"/>
    <brk id="1377" max="16383" man="1"/>
    <brk id="1425" max="16383" man="1"/>
    <brk id="1498" max="16383" man="1"/>
    <brk id="15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61"/>
  <sheetViews>
    <sheetView showGridLines="0" view="pageBreakPreview" zoomScaleNormal="100" zoomScaleSheetLayoutView="100" workbookViewId="0"/>
  </sheetViews>
  <sheetFormatPr defaultColWidth="9.140625" defaultRowHeight="15" customHeight="1" x14ac:dyDescent="0.15"/>
  <cols>
    <col min="1" max="1" width="0.85546875" style="1" customWidth="1"/>
    <col min="2" max="2" width="5.7109375" style="1" customWidth="1"/>
    <col min="3" max="5" width="8.7109375" style="1" customWidth="1"/>
    <col min="6" max="11" width="8.7109375" style="7" customWidth="1"/>
    <col min="12" max="22" width="8.7109375" style="1" customWidth="1"/>
    <col min="23" max="23" width="2.7109375" style="1" customWidth="1"/>
    <col min="24" max="24" width="5.7109375" style="1" customWidth="1"/>
    <col min="25" max="27" width="8.7109375" style="1" customWidth="1"/>
    <col min="28" max="33" width="8.7109375" style="7" customWidth="1"/>
    <col min="34" max="35" width="8.7109375" style="1" customWidth="1"/>
    <col min="36" max="41" width="8.5703125" style="1" customWidth="1"/>
    <col min="42" max="42" width="9.42578125" style="1" customWidth="1"/>
    <col min="43" max="16384" width="9.140625" style="1"/>
  </cols>
  <sheetData>
    <row r="1" spans="1:33" ht="15" customHeight="1" x14ac:dyDescent="0.15">
      <c r="A1" s="43" t="s">
        <v>728</v>
      </c>
      <c r="F1" s="1"/>
      <c r="G1" s="1"/>
      <c r="H1" s="1"/>
      <c r="I1" s="1"/>
      <c r="J1" s="1"/>
      <c r="K1" s="1"/>
    </row>
    <row r="2" spans="1:33" ht="15" customHeight="1" x14ac:dyDescent="0.15">
      <c r="A2" s="1" t="s">
        <v>729</v>
      </c>
      <c r="B2" s="22"/>
      <c r="G2" s="1"/>
      <c r="H2" s="1"/>
      <c r="I2" s="1"/>
      <c r="J2" s="1"/>
      <c r="K2" s="1"/>
      <c r="X2" s="22"/>
      <c r="AC2" s="1"/>
      <c r="AD2" s="1"/>
      <c r="AE2" s="1"/>
      <c r="AF2" s="1"/>
      <c r="AG2" s="1"/>
    </row>
    <row r="3" spans="1:33" ht="13.7" customHeight="1" x14ac:dyDescent="0.15">
      <c r="B3" s="64"/>
      <c r="C3" s="33"/>
      <c r="D3" s="33"/>
      <c r="E3" s="33"/>
      <c r="F3" s="79"/>
      <c r="G3" s="83" t="s">
        <v>2</v>
      </c>
      <c r="H3" s="86"/>
      <c r="I3" s="103"/>
      <c r="J3" s="83" t="s">
        <v>3</v>
      </c>
      <c r="K3" s="84"/>
      <c r="X3" s="22"/>
      <c r="AC3" s="1"/>
      <c r="AD3" s="1"/>
      <c r="AE3" s="1"/>
      <c r="AF3" s="1"/>
      <c r="AG3" s="1"/>
    </row>
    <row r="4" spans="1:33" ht="21" x14ac:dyDescent="0.15">
      <c r="B4" s="77"/>
      <c r="C4" s="7"/>
      <c r="D4" s="7"/>
      <c r="E4" s="7"/>
      <c r="F4" s="94" t="s">
        <v>4</v>
      </c>
      <c r="G4" s="94" t="s">
        <v>183</v>
      </c>
      <c r="H4" s="94" t="s">
        <v>185</v>
      </c>
      <c r="I4" s="102" t="s">
        <v>4</v>
      </c>
      <c r="J4" s="94" t="s">
        <v>183</v>
      </c>
      <c r="K4" s="94" t="s">
        <v>185</v>
      </c>
      <c r="X4" s="22"/>
      <c r="AC4" s="1"/>
      <c r="AD4" s="1"/>
      <c r="AE4" s="1"/>
      <c r="AF4" s="1"/>
      <c r="AG4" s="1"/>
    </row>
    <row r="5" spans="1:33" ht="12" customHeight="1" x14ac:dyDescent="0.15">
      <c r="B5" s="35"/>
      <c r="C5" s="88"/>
      <c r="D5" s="88"/>
      <c r="E5" s="36"/>
      <c r="F5" s="37"/>
      <c r="G5" s="37"/>
      <c r="H5" s="37"/>
      <c r="I5" s="104">
        <f>F$9</f>
        <v>1165</v>
      </c>
      <c r="J5" s="2">
        <f>G$9</f>
        <v>1019</v>
      </c>
      <c r="K5" s="2">
        <f>H$9</f>
        <v>146</v>
      </c>
      <c r="L5" s="89"/>
      <c r="M5" s="89"/>
      <c r="N5" s="89"/>
      <c r="O5" s="89"/>
      <c r="P5" s="89"/>
      <c r="X5" s="22"/>
      <c r="AC5" s="1"/>
      <c r="AD5" s="1"/>
      <c r="AE5" s="1"/>
      <c r="AF5" s="1"/>
      <c r="AG5" s="1"/>
    </row>
    <row r="6" spans="1:33" ht="15" customHeight="1" x14ac:dyDescent="0.15">
      <c r="B6" s="34" t="s">
        <v>109</v>
      </c>
      <c r="C6" s="195"/>
      <c r="D6" s="195"/>
      <c r="E6" s="7"/>
      <c r="F6" s="18">
        <v>286</v>
      </c>
      <c r="G6" s="18">
        <v>231</v>
      </c>
      <c r="H6" s="18">
        <v>55</v>
      </c>
      <c r="I6" s="106">
        <f t="shared" ref="I6:K8" si="0">F6/I$5*100</f>
        <v>24.549356223175966</v>
      </c>
      <c r="J6" s="4">
        <f t="shared" si="0"/>
        <v>22.669283611383708</v>
      </c>
      <c r="K6" s="4">
        <f t="shared" si="0"/>
        <v>37.671232876712331</v>
      </c>
      <c r="L6" s="80"/>
      <c r="M6" s="80"/>
      <c r="N6" s="80"/>
      <c r="O6" s="80"/>
      <c r="P6" s="80"/>
      <c r="X6" s="22"/>
      <c r="AC6" s="1"/>
      <c r="AD6" s="1"/>
      <c r="AE6" s="1"/>
      <c r="AF6" s="1"/>
      <c r="AG6" s="1"/>
    </row>
    <row r="7" spans="1:33" ht="15" customHeight="1" x14ac:dyDescent="0.15">
      <c r="B7" s="34" t="s">
        <v>110</v>
      </c>
      <c r="C7" s="195"/>
      <c r="D7" s="195"/>
      <c r="E7" s="7"/>
      <c r="F7" s="18">
        <v>863</v>
      </c>
      <c r="G7" s="18">
        <v>775</v>
      </c>
      <c r="H7" s="18">
        <v>88</v>
      </c>
      <c r="I7" s="106">
        <f t="shared" si="0"/>
        <v>74.077253218884124</v>
      </c>
      <c r="J7" s="4">
        <f t="shared" si="0"/>
        <v>76.054955839057897</v>
      </c>
      <c r="K7" s="4">
        <f t="shared" si="0"/>
        <v>60.273972602739725</v>
      </c>
      <c r="L7" s="80"/>
      <c r="M7" s="80"/>
      <c r="N7" s="80"/>
      <c r="O7" s="80"/>
      <c r="P7" s="80"/>
      <c r="X7" s="22"/>
      <c r="AC7" s="1"/>
      <c r="AD7" s="1"/>
      <c r="AE7" s="1"/>
      <c r="AF7" s="1"/>
      <c r="AG7" s="1"/>
    </row>
    <row r="8" spans="1:33" ht="15" customHeight="1" x14ac:dyDescent="0.15">
      <c r="B8" s="35" t="s">
        <v>0</v>
      </c>
      <c r="C8" s="88"/>
      <c r="D8" s="88"/>
      <c r="E8" s="36"/>
      <c r="F8" s="19">
        <v>16</v>
      </c>
      <c r="G8" s="19">
        <v>13</v>
      </c>
      <c r="H8" s="19">
        <v>3</v>
      </c>
      <c r="I8" s="110">
        <f t="shared" si="0"/>
        <v>1.3733905579399142</v>
      </c>
      <c r="J8" s="5">
        <f t="shared" si="0"/>
        <v>1.2757605495583906</v>
      </c>
      <c r="K8" s="5">
        <f t="shared" si="0"/>
        <v>2.054794520547945</v>
      </c>
      <c r="L8" s="23"/>
      <c r="M8" s="23"/>
      <c r="N8" s="23"/>
      <c r="O8" s="23"/>
      <c r="P8" s="23"/>
      <c r="X8" s="22"/>
      <c r="AC8" s="1"/>
      <c r="AD8" s="1"/>
      <c r="AE8" s="1"/>
      <c r="AF8" s="1"/>
      <c r="AG8" s="1"/>
    </row>
    <row r="9" spans="1:33" ht="15" customHeight="1" x14ac:dyDescent="0.15">
      <c r="B9" s="38" t="s">
        <v>1</v>
      </c>
      <c r="C9" s="78"/>
      <c r="D9" s="78"/>
      <c r="E9" s="28"/>
      <c r="F9" s="39">
        <f>SUM(F6:F8)</f>
        <v>1165</v>
      </c>
      <c r="G9" s="39">
        <f>SUM(G6:G8)</f>
        <v>1019</v>
      </c>
      <c r="H9" s="39">
        <f>SUM(H6:H8)</f>
        <v>146</v>
      </c>
      <c r="I9" s="107">
        <f>IF(SUM(I6:I8)&gt;100,"－",SUM(I6:I8))</f>
        <v>100</v>
      </c>
      <c r="J9" s="6">
        <f>IF(SUM(J6:J8)&gt;100,"－",SUM(J6:J8))</f>
        <v>99.999999999999986</v>
      </c>
      <c r="K9" s="6">
        <f>IF(SUM(K6:K8)&gt;100,"－",SUM(K6:K8))</f>
        <v>100</v>
      </c>
      <c r="L9" s="23"/>
      <c r="M9" s="23"/>
      <c r="N9" s="23"/>
      <c r="O9" s="23"/>
      <c r="P9" s="23"/>
      <c r="X9" s="22"/>
      <c r="AC9" s="1"/>
      <c r="AD9" s="1"/>
      <c r="AE9" s="1"/>
      <c r="AF9" s="1"/>
      <c r="AG9" s="1"/>
    </row>
    <row r="10" spans="1:33" ht="15" customHeight="1" x14ac:dyDescent="0.15">
      <c r="B10" s="62"/>
      <c r="C10" s="62"/>
      <c r="D10" s="45"/>
      <c r="E10" s="45"/>
      <c r="F10" s="45"/>
      <c r="G10" s="45"/>
      <c r="H10" s="91"/>
      <c r="I10" s="46"/>
      <c r="J10" s="1"/>
      <c r="K10" s="1"/>
      <c r="X10" s="22"/>
      <c r="AC10" s="1"/>
      <c r="AD10" s="1"/>
      <c r="AE10" s="1"/>
      <c r="AF10" s="1"/>
      <c r="AG10" s="1"/>
    </row>
    <row r="11" spans="1:33" ht="15" customHeight="1" x14ac:dyDescent="0.15">
      <c r="A11" s="1" t="s">
        <v>730</v>
      </c>
      <c r="B11" s="22"/>
      <c r="C11" s="22"/>
      <c r="F11" s="1"/>
      <c r="H11" s="1"/>
      <c r="I11" s="1"/>
      <c r="J11" s="1"/>
      <c r="K11" s="1"/>
      <c r="X11" s="22"/>
      <c r="AC11" s="1"/>
      <c r="AD11" s="1"/>
      <c r="AE11" s="1"/>
      <c r="AF11" s="1"/>
      <c r="AG11" s="1"/>
    </row>
    <row r="12" spans="1:33" ht="13.7" customHeight="1" x14ac:dyDescent="0.15">
      <c r="B12" s="64"/>
      <c r="C12" s="33"/>
      <c r="D12" s="33"/>
      <c r="E12" s="33"/>
      <c r="F12" s="79"/>
      <c r="G12" s="83" t="s">
        <v>2</v>
      </c>
      <c r="H12" s="86"/>
      <c r="I12" s="103"/>
      <c r="J12" s="83" t="s">
        <v>3</v>
      </c>
      <c r="K12" s="84"/>
      <c r="X12" s="22"/>
      <c r="AC12" s="1"/>
      <c r="AD12" s="1"/>
      <c r="AE12" s="1"/>
      <c r="AF12" s="1"/>
      <c r="AG12" s="1"/>
    </row>
    <row r="13" spans="1:33" ht="21" x14ac:dyDescent="0.15">
      <c r="B13" s="77"/>
      <c r="C13" s="7"/>
      <c r="D13" s="7"/>
      <c r="E13" s="7"/>
      <c r="F13" s="94" t="s">
        <v>4</v>
      </c>
      <c r="G13" s="94" t="s">
        <v>183</v>
      </c>
      <c r="H13" s="94" t="s">
        <v>185</v>
      </c>
      <c r="I13" s="102" t="s">
        <v>4</v>
      </c>
      <c r="J13" s="94" t="s">
        <v>183</v>
      </c>
      <c r="K13" s="94" t="s">
        <v>185</v>
      </c>
      <c r="X13" s="22"/>
      <c r="AC13" s="1"/>
      <c r="AD13" s="1"/>
      <c r="AE13" s="1"/>
      <c r="AF13" s="1"/>
      <c r="AG13" s="1"/>
    </row>
    <row r="14" spans="1:33" ht="12" customHeight="1" x14ac:dyDescent="0.15">
      <c r="B14" s="35"/>
      <c r="C14" s="88"/>
      <c r="D14" s="88"/>
      <c r="E14" s="36"/>
      <c r="F14" s="37"/>
      <c r="G14" s="37"/>
      <c r="H14" s="37"/>
      <c r="I14" s="104">
        <f>F$9</f>
        <v>1165</v>
      </c>
      <c r="J14" s="2">
        <f>G$9</f>
        <v>1019</v>
      </c>
      <c r="K14" s="2">
        <f>H$9</f>
        <v>146</v>
      </c>
      <c r="L14" s="89"/>
      <c r="M14" s="89"/>
      <c r="N14" s="89"/>
      <c r="O14" s="89"/>
      <c r="P14" s="89"/>
      <c r="X14" s="22"/>
      <c r="AC14" s="1"/>
      <c r="AD14" s="1"/>
      <c r="AE14" s="1"/>
      <c r="AF14" s="1"/>
      <c r="AG14" s="1"/>
    </row>
    <row r="15" spans="1:33" ht="15" customHeight="1" x14ac:dyDescent="0.15">
      <c r="B15" s="34" t="s">
        <v>109</v>
      </c>
      <c r="C15" s="195"/>
      <c r="D15" s="195"/>
      <c r="E15" s="7"/>
      <c r="F15" s="18">
        <v>127</v>
      </c>
      <c r="G15" s="18">
        <v>88</v>
      </c>
      <c r="H15" s="18">
        <v>39</v>
      </c>
      <c r="I15" s="106">
        <f>F15/I$14*100</f>
        <v>10.90128755364807</v>
      </c>
      <c r="J15" s="4">
        <f t="shared" ref="J15:K17" si="1">G15/J$14*100</f>
        <v>8.6359175662414138</v>
      </c>
      <c r="K15" s="4">
        <f t="shared" si="1"/>
        <v>26.712328767123289</v>
      </c>
      <c r="L15" s="80"/>
      <c r="M15" s="80"/>
      <c r="N15" s="80"/>
      <c r="O15" s="80"/>
      <c r="P15" s="80"/>
      <c r="X15" s="22"/>
      <c r="AC15" s="1"/>
      <c r="AD15" s="1"/>
      <c r="AE15" s="1"/>
      <c r="AF15" s="1"/>
      <c r="AG15" s="1"/>
    </row>
    <row r="16" spans="1:33" ht="15" customHeight="1" x14ac:dyDescent="0.15">
      <c r="B16" s="34" t="s">
        <v>110</v>
      </c>
      <c r="C16" s="195"/>
      <c r="D16" s="195"/>
      <c r="E16" s="7"/>
      <c r="F16" s="18">
        <v>1019</v>
      </c>
      <c r="G16" s="18">
        <v>915</v>
      </c>
      <c r="H16" s="18">
        <v>104</v>
      </c>
      <c r="I16" s="106">
        <f t="shared" ref="I16:I17" si="2">F16/I$14*100</f>
        <v>87.467811158798284</v>
      </c>
      <c r="J16" s="4">
        <f t="shared" si="1"/>
        <v>89.793915603532866</v>
      </c>
      <c r="K16" s="4">
        <f t="shared" si="1"/>
        <v>71.232876712328761</v>
      </c>
      <c r="L16" s="80"/>
      <c r="M16" s="80"/>
      <c r="N16" s="80"/>
      <c r="O16" s="80"/>
      <c r="P16" s="80"/>
      <c r="X16" s="22"/>
      <c r="AC16" s="1"/>
      <c r="AD16" s="1"/>
      <c r="AE16" s="1"/>
      <c r="AF16" s="1"/>
      <c r="AG16" s="1"/>
    </row>
    <row r="17" spans="1:33" ht="15" customHeight="1" x14ac:dyDescent="0.15">
      <c r="B17" s="35" t="s">
        <v>0</v>
      </c>
      <c r="C17" s="88"/>
      <c r="D17" s="88"/>
      <c r="E17" s="36"/>
      <c r="F17" s="19">
        <v>19</v>
      </c>
      <c r="G17" s="19">
        <v>16</v>
      </c>
      <c r="H17" s="19">
        <v>3</v>
      </c>
      <c r="I17" s="110">
        <f t="shared" si="2"/>
        <v>1.6309012875536482</v>
      </c>
      <c r="J17" s="5">
        <f t="shared" si="1"/>
        <v>1.5701668302257115</v>
      </c>
      <c r="K17" s="5">
        <f t="shared" si="1"/>
        <v>2.054794520547945</v>
      </c>
      <c r="L17" s="23"/>
      <c r="M17" s="23"/>
      <c r="N17" s="23"/>
      <c r="O17" s="23"/>
      <c r="P17" s="23"/>
      <c r="X17" s="22"/>
      <c r="AC17" s="1"/>
      <c r="AD17" s="1"/>
      <c r="AE17" s="1"/>
      <c r="AF17" s="1"/>
      <c r="AG17" s="1"/>
    </row>
    <row r="18" spans="1:33" ht="15" customHeight="1" x14ac:dyDescent="0.15">
      <c r="B18" s="38" t="s">
        <v>1</v>
      </c>
      <c r="C18" s="78"/>
      <c r="D18" s="78"/>
      <c r="E18" s="28"/>
      <c r="F18" s="39">
        <f>SUM(F15:F17)</f>
        <v>1165</v>
      </c>
      <c r="G18" s="39">
        <f>SUM(G15:G17)</f>
        <v>1019</v>
      </c>
      <c r="H18" s="39">
        <f>SUM(H15:H17)</f>
        <v>146</v>
      </c>
      <c r="I18" s="107">
        <f>IF(SUM(I15:I17)&gt;100,"－",SUM(I15:I17))</f>
        <v>100</v>
      </c>
      <c r="J18" s="6">
        <f>IF(SUM(J15:J17)&gt;100,"－",SUM(J15:J17))</f>
        <v>100</v>
      </c>
      <c r="K18" s="6">
        <f>IF(SUM(K15:K17)&gt;100,"－",SUM(K15:K17))</f>
        <v>100</v>
      </c>
      <c r="L18" s="23"/>
      <c r="M18" s="23"/>
      <c r="N18" s="23"/>
      <c r="O18" s="23"/>
      <c r="P18" s="23"/>
      <c r="X18" s="22"/>
      <c r="AC18" s="1"/>
      <c r="AD18" s="1"/>
      <c r="AE18" s="1"/>
      <c r="AF18" s="1"/>
      <c r="AG18" s="1"/>
    </row>
    <row r="19" spans="1:33" ht="15" customHeight="1" x14ac:dyDescent="0.15">
      <c r="B19" s="62"/>
      <c r="C19" s="62"/>
      <c r="D19" s="45"/>
      <c r="E19" s="45"/>
      <c r="F19" s="45"/>
      <c r="G19" s="45"/>
      <c r="H19" s="91"/>
      <c r="I19" s="46"/>
      <c r="J19" s="1"/>
      <c r="K19" s="1"/>
      <c r="X19" s="22"/>
      <c r="AC19" s="1"/>
      <c r="AD19" s="1"/>
      <c r="AE19" s="1"/>
      <c r="AF19" s="1"/>
      <c r="AG19" s="1"/>
    </row>
    <row r="20" spans="1:33" ht="15" customHeight="1" x14ac:dyDescent="0.15">
      <c r="A20" s="43" t="s">
        <v>731</v>
      </c>
      <c r="F20" s="1"/>
      <c r="G20" s="1"/>
      <c r="K20" s="1"/>
      <c r="X20" s="22"/>
      <c r="AC20" s="1"/>
      <c r="AD20" s="1"/>
      <c r="AE20" s="1"/>
      <c r="AF20" s="1"/>
      <c r="AG20" s="1"/>
    </row>
    <row r="21" spans="1:33" ht="15" customHeight="1" x14ac:dyDescent="0.15">
      <c r="A21" s="1" t="s">
        <v>735</v>
      </c>
      <c r="B21" s="22"/>
      <c r="C21" s="22"/>
      <c r="D21" s="7"/>
      <c r="E21" s="7"/>
      <c r="J21" s="1"/>
      <c r="K21" s="1"/>
      <c r="X21" s="22"/>
      <c r="AC21" s="1"/>
      <c r="AD21" s="1"/>
      <c r="AE21" s="1"/>
      <c r="AF21" s="1"/>
      <c r="AG21" s="1"/>
    </row>
    <row r="22" spans="1:33" ht="13.7" customHeight="1" x14ac:dyDescent="0.15">
      <c r="B22" s="64"/>
      <c r="C22" s="33"/>
      <c r="D22" s="33"/>
      <c r="E22" s="33"/>
      <c r="F22" s="79"/>
      <c r="G22" s="83" t="s">
        <v>2</v>
      </c>
      <c r="H22" s="86"/>
      <c r="I22" s="103"/>
      <c r="J22" s="83" t="s">
        <v>3</v>
      </c>
      <c r="K22" s="84"/>
      <c r="X22" s="22"/>
      <c r="AC22" s="1"/>
      <c r="AD22" s="1"/>
      <c r="AE22" s="1"/>
      <c r="AF22" s="1"/>
      <c r="AG22" s="1"/>
    </row>
    <row r="23" spans="1:33" ht="21" x14ac:dyDescent="0.15">
      <c r="B23" s="77"/>
      <c r="C23" s="7"/>
      <c r="D23" s="7"/>
      <c r="E23" s="7"/>
      <c r="F23" s="94" t="s">
        <v>4</v>
      </c>
      <c r="G23" s="94" t="s">
        <v>183</v>
      </c>
      <c r="H23" s="94" t="s">
        <v>185</v>
      </c>
      <c r="I23" s="102" t="s">
        <v>4</v>
      </c>
      <c r="J23" s="94" t="s">
        <v>183</v>
      </c>
      <c r="K23" s="94" t="s">
        <v>185</v>
      </c>
      <c r="X23" s="22"/>
      <c r="AC23" s="1"/>
      <c r="AD23" s="1"/>
      <c r="AE23" s="1"/>
      <c r="AF23" s="1"/>
      <c r="AG23" s="1"/>
    </row>
    <row r="24" spans="1:33" ht="12" customHeight="1" x14ac:dyDescent="0.15">
      <c r="B24" s="35"/>
      <c r="C24" s="88"/>
      <c r="D24" s="88"/>
      <c r="E24" s="36"/>
      <c r="F24" s="37"/>
      <c r="G24" s="37"/>
      <c r="H24" s="37"/>
      <c r="I24" s="104">
        <f>F16</f>
        <v>1019</v>
      </c>
      <c r="J24" s="2">
        <f>G16</f>
        <v>915</v>
      </c>
      <c r="K24" s="2">
        <f>H16</f>
        <v>104</v>
      </c>
      <c r="L24" s="89"/>
      <c r="M24" s="89"/>
      <c r="N24" s="89"/>
      <c r="O24" s="89"/>
      <c r="P24" s="89"/>
      <c r="X24" s="22"/>
      <c r="AC24" s="1"/>
      <c r="AD24" s="1"/>
      <c r="AE24" s="1"/>
      <c r="AF24" s="1"/>
      <c r="AG24" s="1"/>
    </row>
    <row r="25" spans="1:33" ht="15" customHeight="1" x14ac:dyDescent="0.15">
      <c r="B25" s="34" t="s">
        <v>579</v>
      </c>
      <c r="C25" s="195"/>
      <c r="D25" s="195"/>
      <c r="E25" s="7"/>
      <c r="F25" s="18">
        <v>24</v>
      </c>
      <c r="G25" s="18">
        <v>22</v>
      </c>
      <c r="H25" s="18">
        <v>2</v>
      </c>
      <c r="I25" s="106">
        <f t="shared" ref="I25:I32" si="3">F25/I$24*100</f>
        <v>2.3552502453385671</v>
      </c>
      <c r="J25" s="4">
        <f t="shared" ref="J25:J32" si="4">G25/J$24*100</f>
        <v>2.4043715846994536</v>
      </c>
      <c r="K25" s="4">
        <f t="shared" ref="K25:K32" si="5">H25/K$24*100</f>
        <v>1.9230769230769231</v>
      </c>
      <c r="L25" s="80"/>
      <c r="M25" s="80"/>
      <c r="N25" s="80"/>
      <c r="O25" s="80"/>
      <c r="P25" s="80"/>
      <c r="X25" s="22"/>
      <c r="AC25" s="1"/>
      <c r="AD25" s="1"/>
      <c r="AE25" s="1"/>
      <c r="AF25" s="1"/>
      <c r="AG25" s="1"/>
    </row>
    <row r="26" spans="1:33" ht="15" customHeight="1" x14ac:dyDescent="0.15">
      <c r="B26" s="34" t="s">
        <v>580</v>
      </c>
      <c r="C26" s="195"/>
      <c r="D26" s="195"/>
      <c r="E26" s="7"/>
      <c r="F26" s="18">
        <v>56</v>
      </c>
      <c r="G26" s="18">
        <v>44</v>
      </c>
      <c r="H26" s="18">
        <v>12</v>
      </c>
      <c r="I26" s="106">
        <f t="shared" si="3"/>
        <v>5.4955839057899896</v>
      </c>
      <c r="J26" s="4">
        <f t="shared" si="4"/>
        <v>4.8087431693989071</v>
      </c>
      <c r="K26" s="4">
        <f t="shared" si="5"/>
        <v>11.538461538461538</v>
      </c>
      <c r="L26" s="80"/>
      <c r="M26" s="80"/>
      <c r="N26" s="80"/>
      <c r="O26" s="80"/>
      <c r="P26" s="80"/>
      <c r="X26" s="22"/>
      <c r="AC26" s="1"/>
      <c r="AD26" s="1"/>
      <c r="AE26" s="1"/>
      <c r="AF26" s="1"/>
      <c r="AG26" s="1"/>
    </row>
    <row r="27" spans="1:33" ht="15" customHeight="1" x14ac:dyDescent="0.15">
      <c r="B27" s="34" t="s">
        <v>581</v>
      </c>
      <c r="C27" s="195"/>
      <c r="D27" s="195"/>
      <c r="E27" s="7"/>
      <c r="F27" s="18">
        <v>113</v>
      </c>
      <c r="G27" s="18">
        <v>106</v>
      </c>
      <c r="H27" s="18">
        <v>7</v>
      </c>
      <c r="I27" s="106">
        <f t="shared" si="3"/>
        <v>11.089303238469087</v>
      </c>
      <c r="J27" s="4">
        <f t="shared" si="4"/>
        <v>11.584699453551913</v>
      </c>
      <c r="K27" s="4">
        <f t="shared" si="5"/>
        <v>6.7307692307692308</v>
      </c>
      <c r="L27" s="80"/>
      <c r="M27" s="80"/>
      <c r="N27" s="80"/>
      <c r="O27" s="80"/>
      <c r="P27" s="80"/>
      <c r="X27" s="22"/>
      <c r="AC27" s="1"/>
      <c r="AD27" s="1"/>
      <c r="AE27" s="1"/>
      <c r="AF27" s="1"/>
      <c r="AG27" s="1"/>
    </row>
    <row r="28" spans="1:33" ht="15" customHeight="1" x14ac:dyDescent="0.15">
      <c r="B28" s="34" t="s">
        <v>582</v>
      </c>
      <c r="C28" s="195"/>
      <c r="D28" s="195"/>
      <c r="E28" s="7"/>
      <c r="F28" s="18">
        <v>140</v>
      </c>
      <c r="G28" s="18">
        <v>132</v>
      </c>
      <c r="H28" s="18">
        <v>8</v>
      </c>
      <c r="I28" s="106">
        <f t="shared" si="3"/>
        <v>13.738959764474975</v>
      </c>
      <c r="J28" s="4">
        <f t="shared" si="4"/>
        <v>14.426229508196723</v>
      </c>
      <c r="K28" s="4">
        <f t="shared" si="5"/>
        <v>7.6923076923076925</v>
      </c>
      <c r="L28" s="80"/>
      <c r="M28" s="80"/>
      <c r="N28" s="80"/>
      <c r="O28" s="80"/>
      <c r="P28" s="80"/>
      <c r="X28" s="22"/>
      <c r="AC28" s="1"/>
      <c r="AD28" s="1"/>
      <c r="AE28" s="1"/>
      <c r="AF28" s="1"/>
      <c r="AG28" s="1"/>
    </row>
    <row r="29" spans="1:33" ht="15" customHeight="1" x14ac:dyDescent="0.15">
      <c r="B29" s="34" t="s">
        <v>583</v>
      </c>
      <c r="C29" s="195"/>
      <c r="D29" s="195"/>
      <c r="E29" s="7"/>
      <c r="F29" s="18">
        <v>197</v>
      </c>
      <c r="G29" s="18">
        <v>185</v>
      </c>
      <c r="H29" s="18">
        <v>12</v>
      </c>
      <c r="I29" s="106">
        <f t="shared" si="3"/>
        <v>19.332679097154074</v>
      </c>
      <c r="J29" s="4">
        <f t="shared" si="4"/>
        <v>20.21857923497268</v>
      </c>
      <c r="K29" s="4">
        <f t="shared" si="5"/>
        <v>11.538461538461538</v>
      </c>
      <c r="L29" s="80"/>
      <c r="M29" s="80"/>
      <c r="N29" s="80"/>
      <c r="O29" s="80"/>
      <c r="P29" s="80"/>
      <c r="X29" s="22"/>
      <c r="AC29" s="1"/>
      <c r="AD29" s="1"/>
      <c r="AE29" s="1"/>
      <c r="AF29" s="1"/>
      <c r="AG29" s="1"/>
    </row>
    <row r="30" spans="1:33" ht="15" customHeight="1" x14ac:dyDescent="0.15">
      <c r="B30" s="34" t="s">
        <v>584</v>
      </c>
      <c r="C30" s="195"/>
      <c r="D30" s="195"/>
      <c r="E30" s="7"/>
      <c r="F30" s="18">
        <v>153</v>
      </c>
      <c r="G30" s="18">
        <v>136</v>
      </c>
      <c r="H30" s="18">
        <v>17</v>
      </c>
      <c r="I30" s="106">
        <f t="shared" si="3"/>
        <v>15.014720314033367</v>
      </c>
      <c r="J30" s="4">
        <f t="shared" si="4"/>
        <v>14.863387978142075</v>
      </c>
      <c r="K30" s="4">
        <f t="shared" si="5"/>
        <v>16.346153846153847</v>
      </c>
      <c r="L30" s="80"/>
      <c r="M30" s="80"/>
      <c r="N30" s="80"/>
      <c r="O30" s="80"/>
      <c r="P30" s="80"/>
      <c r="X30" s="22"/>
      <c r="AC30" s="1"/>
      <c r="AD30" s="1"/>
      <c r="AE30" s="1"/>
      <c r="AF30" s="1"/>
      <c r="AG30" s="1"/>
    </row>
    <row r="31" spans="1:33" ht="15" customHeight="1" x14ac:dyDescent="0.15">
      <c r="B31" s="34" t="s">
        <v>385</v>
      </c>
      <c r="C31" s="195"/>
      <c r="D31" s="195"/>
      <c r="E31" s="7"/>
      <c r="F31" s="18">
        <v>188</v>
      </c>
      <c r="G31" s="18">
        <v>163</v>
      </c>
      <c r="H31" s="18">
        <v>25</v>
      </c>
      <c r="I31" s="106">
        <f t="shared" si="3"/>
        <v>18.449460255152108</v>
      </c>
      <c r="J31" s="4">
        <f t="shared" si="4"/>
        <v>17.814207650273222</v>
      </c>
      <c r="K31" s="4">
        <f t="shared" si="5"/>
        <v>24.03846153846154</v>
      </c>
      <c r="L31" s="80"/>
      <c r="M31" s="80"/>
      <c r="N31" s="80"/>
      <c r="O31" s="80"/>
      <c r="P31" s="80"/>
      <c r="X31" s="22"/>
      <c r="AC31" s="1"/>
      <c r="AD31" s="1"/>
      <c r="AE31" s="1"/>
      <c r="AF31" s="1"/>
      <c r="AG31" s="1"/>
    </row>
    <row r="32" spans="1:33" ht="15" customHeight="1" x14ac:dyDescent="0.15">
      <c r="B32" s="35" t="s">
        <v>0</v>
      </c>
      <c r="C32" s="88"/>
      <c r="D32" s="88"/>
      <c r="E32" s="36"/>
      <c r="F32" s="19">
        <v>148</v>
      </c>
      <c r="G32" s="19">
        <v>127</v>
      </c>
      <c r="H32" s="19">
        <v>21</v>
      </c>
      <c r="I32" s="110">
        <f t="shared" si="3"/>
        <v>14.524043179587832</v>
      </c>
      <c r="J32" s="5">
        <f t="shared" si="4"/>
        <v>13.879781420765028</v>
      </c>
      <c r="K32" s="5">
        <f t="shared" si="5"/>
        <v>20.192307692307693</v>
      </c>
      <c r="L32" s="23"/>
      <c r="M32" s="23"/>
      <c r="N32" s="23"/>
      <c r="O32" s="23"/>
      <c r="P32" s="23"/>
      <c r="X32" s="22"/>
      <c r="AC32" s="1"/>
      <c r="AD32" s="1"/>
      <c r="AE32" s="1"/>
      <c r="AF32" s="1"/>
      <c r="AG32" s="1"/>
    </row>
    <row r="33" spans="1:33" ht="15" customHeight="1" x14ac:dyDescent="0.15">
      <c r="B33" s="38" t="s">
        <v>1</v>
      </c>
      <c r="C33" s="78"/>
      <c r="D33" s="78"/>
      <c r="E33" s="28"/>
      <c r="F33" s="39">
        <f>SUM(F25:F32)</f>
        <v>1019</v>
      </c>
      <c r="G33" s="39">
        <f>SUM(G25:G32)</f>
        <v>915</v>
      </c>
      <c r="H33" s="39">
        <f>SUM(H25:H32)</f>
        <v>104</v>
      </c>
      <c r="I33" s="107">
        <f>IF(SUM(I25:I32)&gt;100,"－",SUM(I25:I32))</f>
        <v>100</v>
      </c>
      <c r="J33" s="6">
        <f>IF(SUM(J25:J32)&gt;100,"－",SUM(J25:J32))</f>
        <v>100</v>
      </c>
      <c r="K33" s="6">
        <f>IF(SUM(K25:K32)&gt;100,"－",SUM(K25:K32))</f>
        <v>100.00000000000001</v>
      </c>
      <c r="L33" s="23"/>
      <c r="M33" s="23"/>
      <c r="N33" s="23"/>
      <c r="O33" s="23"/>
      <c r="P33" s="23"/>
      <c r="X33" s="22"/>
      <c r="AC33" s="1"/>
      <c r="AD33" s="1"/>
      <c r="AE33" s="1"/>
      <c r="AF33" s="1"/>
      <c r="AG33" s="1"/>
    </row>
    <row r="34" spans="1:33" ht="15" customHeight="1" x14ac:dyDescent="0.15">
      <c r="B34" s="38" t="s">
        <v>99</v>
      </c>
      <c r="C34" s="78"/>
      <c r="D34" s="78"/>
      <c r="E34" s="29"/>
      <c r="F34" s="41">
        <v>45.777267508610791</v>
      </c>
      <c r="G34" s="71">
        <v>45.407360406091371</v>
      </c>
      <c r="H34" s="71">
        <v>49.289156626506021</v>
      </c>
      <c r="I34" s="23"/>
      <c r="J34" s="23"/>
      <c r="K34" s="23"/>
      <c r="L34" s="23"/>
      <c r="M34" s="23"/>
      <c r="N34" s="23"/>
      <c r="O34" s="23"/>
      <c r="P34" s="23"/>
      <c r="X34" s="22"/>
      <c r="AC34" s="1"/>
      <c r="AD34" s="1"/>
      <c r="AE34" s="1"/>
      <c r="AF34" s="1"/>
      <c r="AG34" s="1"/>
    </row>
    <row r="35" spans="1:33" ht="15" customHeight="1" x14ac:dyDescent="0.15">
      <c r="B35" s="38" t="s">
        <v>100</v>
      </c>
      <c r="C35" s="78"/>
      <c r="D35" s="78"/>
      <c r="E35" s="29"/>
      <c r="F35" s="160">
        <v>174</v>
      </c>
      <c r="G35" s="47">
        <v>174</v>
      </c>
      <c r="H35" s="47">
        <v>166</v>
      </c>
      <c r="I35" s="23"/>
      <c r="J35" s="23"/>
      <c r="K35" s="23"/>
      <c r="L35" s="23"/>
      <c r="M35" s="23"/>
      <c r="N35" s="23"/>
      <c r="O35" s="23"/>
      <c r="P35" s="23"/>
      <c r="X35" s="22"/>
      <c r="AC35" s="1"/>
      <c r="AD35" s="1"/>
      <c r="AE35" s="1"/>
      <c r="AF35" s="1"/>
      <c r="AG35" s="1"/>
    </row>
    <row r="36" spans="1:33" ht="15" customHeight="1" x14ac:dyDescent="0.15">
      <c r="B36" s="62"/>
      <c r="C36" s="62"/>
      <c r="D36" s="55"/>
      <c r="E36" s="55"/>
      <c r="F36" s="55"/>
      <c r="G36" s="55"/>
      <c r="H36" s="14"/>
      <c r="I36" s="14"/>
      <c r="J36" s="14"/>
      <c r="K36" s="1"/>
      <c r="X36" s="22"/>
      <c r="AC36" s="1"/>
      <c r="AD36" s="1"/>
      <c r="AE36" s="1"/>
      <c r="AF36" s="1"/>
      <c r="AG36" s="1"/>
    </row>
    <row r="37" spans="1:33" ht="15" customHeight="1" x14ac:dyDescent="0.15">
      <c r="A37" s="1" t="s">
        <v>732</v>
      </c>
      <c r="B37" s="22"/>
      <c r="C37" s="22"/>
      <c r="F37" s="1"/>
      <c r="H37" s="1"/>
      <c r="I37" s="1"/>
      <c r="J37" s="1"/>
      <c r="K37" s="1"/>
      <c r="X37" s="22"/>
      <c r="AC37" s="1"/>
      <c r="AD37" s="1"/>
      <c r="AE37" s="1"/>
      <c r="AF37" s="1"/>
      <c r="AG37" s="1"/>
    </row>
    <row r="38" spans="1:33" ht="13.7" customHeight="1" x14ac:dyDescent="0.15">
      <c r="B38" s="64"/>
      <c r="C38" s="33"/>
      <c r="D38" s="33"/>
      <c r="E38" s="33"/>
      <c r="F38" s="79"/>
      <c r="G38" s="83" t="s">
        <v>2</v>
      </c>
      <c r="H38" s="86"/>
      <c r="I38" s="103"/>
      <c r="J38" s="83" t="s">
        <v>3</v>
      </c>
      <c r="K38" s="84"/>
      <c r="X38" s="22"/>
      <c r="AC38" s="1"/>
      <c r="AD38" s="1"/>
      <c r="AE38" s="1"/>
      <c r="AF38" s="1"/>
      <c r="AG38" s="1"/>
    </row>
    <row r="39" spans="1:33" ht="21" x14ac:dyDescent="0.15">
      <c r="B39" s="77"/>
      <c r="C39" s="7"/>
      <c r="D39" s="7"/>
      <c r="E39" s="7"/>
      <c r="F39" s="94" t="s">
        <v>4</v>
      </c>
      <c r="G39" s="94" t="s">
        <v>183</v>
      </c>
      <c r="H39" s="94" t="s">
        <v>185</v>
      </c>
      <c r="I39" s="102" t="s">
        <v>4</v>
      </c>
      <c r="J39" s="94" t="s">
        <v>183</v>
      </c>
      <c r="K39" s="94" t="s">
        <v>185</v>
      </c>
      <c r="X39" s="22"/>
      <c r="AC39" s="1"/>
      <c r="AD39" s="1"/>
      <c r="AE39" s="1"/>
      <c r="AF39" s="1"/>
      <c r="AG39" s="1"/>
    </row>
    <row r="40" spans="1:33" ht="12" customHeight="1" x14ac:dyDescent="0.15">
      <c r="B40" s="35"/>
      <c r="C40" s="88"/>
      <c r="D40" s="88"/>
      <c r="E40" s="36"/>
      <c r="F40" s="37"/>
      <c r="G40" s="37"/>
      <c r="H40" s="37"/>
      <c r="I40" s="104">
        <f>F$9</f>
        <v>1165</v>
      </c>
      <c r="J40" s="2">
        <f>G$9</f>
        <v>1019</v>
      </c>
      <c r="K40" s="2">
        <f>H$9</f>
        <v>146</v>
      </c>
      <c r="L40" s="89"/>
      <c r="M40" s="89"/>
      <c r="N40" s="89"/>
      <c r="O40" s="89"/>
      <c r="P40" s="89"/>
      <c r="X40" s="22"/>
      <c r="AC40" s="1"/>
      <c r="AD40" s="1"/>
      <c r="AE40" s="1"/>
      <c r="AF40" s="1"/>
      <c r="AG40" s="1"/>
    </row>
    <row r="41" spans="1:33" ht="15" customHeight="1" x14ac:dyDescent="0.15">
      <c r="B41" s="34" t="s">
        <v>109</v>
      </c>
      <c r="C41" s="195"/>
      <c r="D41" s="195"/>
      <c r="E41" s="7"/>
      <c r="F41" s="18">
        <v>433</v>
      </c>
      <c r="G41" s="18">
        <v>370</v>
      </c>
      <c r="H41" s="18">
        <v>63</v>
      </c>
      <c r="I41" s="106">
        <f>F41/I$40*100</f>
        <v>37.167381974248926</v>
      </c>
      <c r="J41" s="4">
        <f t="shared" ref="J41:K43" si="6">G41/J$40*100</f>
        <v>36.310107948969581</v>
      </c>
      <c r="K41" s="4">
        <f t="shared" si="6"/>
        <v>43.150684931506852</v>
      </c>
      <c r="L41" s="80"/>
      <c r="M41" s="80"/>
      <c r="N41" s="80"/>
      <c r="O41" s="80"/>
      <c r="P41" s="80"/>
      <c r="X41" s="22"/>
      <c r="AC41" s="1"/>
      <c r="AD41" s="1"/>
      <c r="AE41" s="1"/>
      <c r="AF41" s="1"/>
      <c r="AG41" s="1"/>
    </row>
    <row r="42" spans="1:33" ht="15" customHeight="1" x14ac:dyDescent="0.15">
      <c r="B42" s="34" t="s">
        <v>110</v>
      </c>
      <c r="C42" s="195"/>
      <c r="D42" s="195"/>
      <c r="E42" s="7"/>
      <c r="F42" s="18">
        <v>699</v>
      </c>
      <c r="G42" s="18">
        <v>620</v>
      </c>
      <c r="H42" s="18">
        <v>79</v>
      </c>
      <c r="I42" s="106">
        <f t="shared" ref="I42:I43" si="7">F42/I$40*100</f>
        <v>60</v>
      </c>
      <c r="J42" s="4">
        <f t="shared" si="6"/>
        <v>60.843964671246319</v>
      </c>
      <c r="K42" s="4">
        <f t="shared" si="6"/>
        <v>54.109589041095894</v>
      </c>
      <c r="L42" s="80"/>
      <c r="M42" s="80"/>
      <c r="N42" s="80"/>
      <c r="O42" s="80"/>
      <c r="P42" s="80"/>
      <c r="X42" s="22"/>
      <c r="AC42" s="1"/>
      <c r="AD42" s="1"/>
      <c r="AE42" s="1"/>
      <c r="AF42" s="1"/>
      <c r="AG42" s="1"/>
    </row>
    <row r="43" spans="1:33" ht="15" customHeight="1" x14ac:dyDescent="0.15">
      <c r="B43" s="35" t="s">
        <v>0</v>
      </c>
      <c r="C43" s="88"/>
      <c r="D43" s="88"/>
      <c r="E43" s="36"/>
      <c r="F43" s="19">
        <v>33</v>
      </c>
      <c r="G43" s="19">
        <v>29</v>
      </c>
      <c r="H43" s="19">
        <v>4</v>
      </c>
      <c r="I43" s="110">
        <f t="shared" si="7"/>
        <v>2.8326180257510729</v>
      </c>
      <c r="J43" s="5">
        <f t="shared" si="6"/>
        <v>2.845927379784102</v>
      </c>
      <c r="K43" s="5">
        <f t="shared" si="6"/>
        <v>2.7397260273972601</v>
      </c>
      <c r="L43" s="23"/>
      <c r="M43" s="23"/>
      <c r="N43" s="23"/>
      <c r="O43" s="23"/>
      <c r="P43" s="23"/>
      <c r="X43" s="22"/>
      <c r="AC43" s="1"/>
      <c r="AD43" s="1"/>
      <c r="AE43" s="1"/>
      <c r="AF43" s="1"/>
      <c r="AG43" s="1"/>
    </row>
    <row r="44" spans="1:33" ht="15" customHeight="1" x14ac:dyDescent="0.15">
      <c r="B44" s="38" t="s">
        <v>1</v>
      </c>
      <c r="C44" s="78"/>
      <c r="D44" s="78"/>
      <c r="E44" s="28"/>
      <c r="F44" s="39">
        <f>SUM(F41:F43)</f>
        <v>1165</v>
      </c>
      <c r="G44" s="39">
        <f>SUM(G41:G43)</f>
        <v>1019</v>
      </c>
      <c r="H44" s="39">
        <f>SUM(H41:H43)</f>
        <v>146</v>
      </c>
      <c r="I44" s="107">
        <f>IF(SUM(I41:I43)&gt;100,"－",SUM(I41:I43))</f>
        <v>100</v>
      </c>
      <c r="J44" s="6">
        <f>IF(SUM(J41:J43)&gt;100,"－",SUM(J41:J43))</f>
        <v>100</v>
      </c>
      <c r="K44" s="6">
        <f>IF(SUM(K41:K43)&gt;100,"－",SUM(K41:K43))</f>
        <v>100</v>
      </c>
      <c r="L44" s="23"/>
      <c r="M44" s="23"/>
      <c r="N44" s="23"/>
      <c r="O44" s="23"/>
      <c r="P44" s="23"/>
      <c r="X44" s="22"/>
      <c r="AC44" s="1"/>
      <c r="AD44" s="1"/>
      <c r="AE44" s="1"/>
      <c r="AF44" s="1"/>
      <c r="AG44" s="1"/>
    </row>
    <row r="45" spans="1:33" ht="15" customHeight="1" x14ac:dyDescent="0.15">
      <c r="B45" s="62"/>
      <c r="C45" s="62"/>
      <c r="D45" s="45"/>
      <c r="E45" s="45"/>
      <c r="F45" s="45"/>
      <c r="G45" s="45"/>
      <c r="H45" s="91"/>
      <c r="I45" s="46"/>
      <c r="J45" s="1"/>
      <c r="K45" s="1"/>
      <c r="X45" s="22"/>
      <c r="AC45" s="1"/>
      <c r="AD45" s="1"/>
      <c r="AE45" s="1"/>
      <c r="AF45" s="1"/>
      <c r="AG45" s="1"/>
    </row>
    <row r="46" spans="1:33" ht="15" customHeight="1" x14ac:dyDescent="0.15">
      <c r="A46" s="43" t="s">
        <v>733</v>
      </c>
      <c r="F46" s="1"/>
      <c r="G46" s="1"/>
      <c r="K46" s="1"/>
      <c r="X46" s="22"/>
      <c r="AC46" s="1"/>
      <c r="AD46" s="1"/>
      <c r="AE46" s="1"/>
      <c r="AF46" s="1"/>
      <c r="AG46" s="1"/>
    </row>
    <row r="47" spans="1:33" ht="15" customHeight="1" x14ac:dyDescent="0.15">
      <c r="A47" s="1" t="s">
        <v>734</v>
      </c>
      <c r="B47" s="22"/>
      <c r="C47" s="22"/>
      <c r="D47" s="7"/>
      <c r="E47" s="7"/>
      <c r="J47" s="1"/>
      <c r="K47" s="1"/>
      <c r="X47" s="22"/>
      <c r="AC47" s="1"/>
      <c r="AD47" s="1"/>
      <c r="AE47" s="1"/>
      <c r="AF47" s="1"/>
      <c r="AG47" s="1"/>
    </row>
    <row r="48" spans="1:33" ht="13.7" customHeight="1" x14ac:dyDescent="0.15">
      <c r="B48" s="64"/>
      <c r="C48" s="33"/>
      <c r="D48" s="33"/>
      <c r="E48" s="33"/>
      <c r="F48" s="79"/>
      <c r="G48" s="83" t="s">
        <v>2</v>
      </c>
      <c r="H48" s="86"/>
      <c r="I48" s="103"/>
      <c r="J48" s="83" t="s">
        <v>3</v>
      </c>
      <c r="K48" s="84"/>
      <c r="X48" s="22"/>
      <c r="AC48" s="1"/>
      <c r="AD48" s="1"/>
      <c r="AE48" s="1"/>
      <c r="AF48" s="1"/>
      <c r="AG48" s="1"/>
    </row>
    <row r="49" spans="1:33" ht="21" x14ac:dyDescent="0.15">
      <c r="B49" s="77"/>
      <c r="C49" s="7"/>
      <c r="D49" s="7"/>
      <c r="E49" s="7"/>
      <c r="F49" s="94" t="s">
        <v>4</v>
      </c>
      <c r="G49" s="94" t="s">
        <v>183</v>
      </c>
      <c r="H49" s="94" t="s">
        <v>185</v>
      </c>
      <c r="I49" s="102" t="s">
        <v>4</v>
      </c>
      <c r="J49" s="94" t="s">
        <v>183</v>
      </c>
      <c r="K49" s="94" t="s">
        <v>185</v>
      </c>
      <c r="X49" s="22"/>
      <c r="AC49" s="1"/>
      <c r="AD49" s="1"/>
      <c r="AE49" s="1"/>
      <c r="AF49" s="1"/>
      <c r="AG49" s="1"/>
    </row>
    <row r="50" spans="1:33" ht="12" customHeight="1" x14ac:dyDescent="0.15">
      <c r="B50" s="35"/>
      <c r="C50" s="88"/>
      <c r="D50" s="88"/>
      <c r="E50" s="36"/>
      <c r="F50" s="37"/>
      <c r="G50" s="37"/>
      <c r="H50" s="37"/>
      <c r="I50" s="104">
        <f>F42</f>
        <v>699</v>
      </c>
      <c r="J50" s="2">
        <f>G42</f>
        <v>620</v>
      </c>
      <c r="K50" s="2">
        <f>H42</f>
        <v>79</v>
      </c>
      <c r="L50" s="89"/>
      <c r="M50" s="89"/>
      <c r="N50" s="89"/>
      <c r="O50" s="89"/>
      <c r="P50" s="89"/>
      <c r="X50" s="22"/>
      <c r="AC50" s="1"/>
      <c r="AD50" s="1"/>
      <c r="AE50" s="1"/>
      <c r="AF50" s="1"/>
      <c r="AG50" s="1"/>
    </row>
    <row r="51" spans="1:33" ht="15" customHeight="1" x14ac:dyDescent="0.15">
      <c r="B51" s="237" t="s">
        <v>165</v>
      </c>
      <c r="C51" s="281"/>
      <c r="D51" s="195"/>
      <c r="E51" s="7"/>
      <c r="F51" s="18">
        <v>149</v>
      </c>
      <c r="G51" s="18">
        <v>138</v>
      </c>
      <c r="H51" s="18">
        <v>11</v>
      </c>
      <c r="I51" s="106">
        <f t="shared" ref="I51:K55" si="8">F51/I$50*100</f>
        <v>21.316165951359086</v>
      </c>
      <c r="J51" s="4">
        <f t="shared" si="8"/>
        <v>22.258064516129032</v>
      </c>
      <c r="K51" s="4">
        <f t="shared" si="8"/>
        <v>13.924050632911392</v>
      </c>
      <c r="L51" s="229"/>
      <c r="M51" s="80"/>
      <c r="N51" s="80"/>
      <c r="O51" s="80"/>
      <c r="P51" s="80"/>
      <c r="X51" s="22"/>
      <c r="AC51" s="1"/>
      <c r="AD51" s="1"/>
      <c r="AE51" s="1"/>
      <c r="AF51" s="1"/>
      <c r="AG51" s="1"/>
    </row>
    <row r="52" spans="1:33" ht="15" customHeight="1" x14ac:dyDescent="0.15">
      <c r="B52" s="237" t="s">
        <v>95</v>
      </c>
      <c r="C52" s="281"/>
      <c r="D52" s="195"/>
      <c r="E52" s="7"/>
      <c r="F52" s="18">
        <v>272</v>
      </c>
      <c r="G52" s="18">
        <v>233</v>
      </c>
      <c r="H52" s="18">
        <v>39</v>
      </c>
      <c r="I52" s="106">
        <f t="shared" si="8"/>
        <v>38.912732474964237</v>
      </c>
      <c r="J52" s="4">
        <f t="shared" si="8"/>
        <v>37.58064516129032</v>
      </c>
      <c r="K52" s="4">
        <f t="shared" si="8"/>
        <v>49.367088607594937</v>
      </c>
      <c r="L52" s="80"/>
      <c r="M52" s="80"/>
      <c r="N52" s="80"/>
      <c r="O52" s="80"/>
      <c r="P52" s="80"/>
      <c r="X52" s="22"/>
      <c r="AC52" s="1"/>
      <c r="AD52" s="1"/>
      <c r="AE52" s="1"/>
      <c r="AF52" s="1"/>
      <c r="AG52" s="1"/>
    </row>
    <row r="53" spans="1:33" ht="15" customHeight="1" x14ac:dyDescent="0.15">
      <c r="B53" s="237" t="s">
        <v>96</v>
      </c>
      <c r="C53" s="281"/>
      <c r="D53" s="195"/>
      <c r="E53" s="7"/>
      <c r="F53" s="18">
        <v>89</v>
      </c>
      <c r="G53" s="18">
        <v>83</v>
      </c>
      <c r="H53" s="18">
        <v>6</v>
      </c>
      <c r="I53" s="106">
        <f t="shared" si="8"/>
        <v>12.732474964234623</v>
      </c>
      <c r="J53" s="4">
        <f t="shared" si="8"/>
        <v>13.38709677419355</v>
      </c>
      <c r="K53" s="4">
        <f t="shared" si="8"/>
        <v>7.59493670886076</v>
      </c>
      <c r="L53" s="80"/>
      <c r="M53" s="80"/>
      <c r="N53" s="80"/>
      <c r="O53" s="80"/>
      <c r="P53" s="80"/>
      <c r="X53" s="22"/>
      <c r="AC53" s="1"/>
      <c r="AD53" s="1"/>
      <c r="AE53" s="1"/>
      <c r="AF53" s="1"/>
      <c r="AG53" s="1"/>
    </row>
    <row r="54" spans="1:33" ht="15" customHeight="1" x14ac:dyDescent="0.15">
      <c r="B54" s="237" t="s">
        <v>367</v>
      </c>
      <c r="C54" s="281"/>
      <c r="D54" s="195"/>
      <c r="E54" s="7"/>
      <c r="F54" s="18">
        <v>59</v>
      </c>
      <c r="G54" s="18">
        <v>55</v>
      </c>
      <c r="H54" s="18">
        <v>4</v>
      </c>
      <c r="I54" s="106">
        <f t="shared" si="8"/>
        <v>8.4406294706723894</v>
      </c>
      <c r="J54" s="4">
        <f t="shared" si="8"/>
        <v>8.870967741935484</v>
      </c>
      <c r="K54" s="4">
        <f t="shared" si="8"/>
        <v>5.0632911392405067</v>
      </c>
      <c r="L54" s="80"/>
      <c r="M54" s="80"/>
      <c r="N54" s="80"/>
      <c r="O54" s="80"/>
      <c r="P54" s="80"/>
      <c r="X54" s="22"/>
      <c r="AC54" s="1"/>
      <c r="AD54" s="1"/>
      <c r="AE54" s="1"/>
      <c r="AF54" s="1"/>
      <c r="AG54" s="1"/>
    </row>
    <row r="55" spans="1:33" ht="15" customHeight="1" x14ac:dyDescent="0.15">
      <c r="B55" s="238" t="s">
        <v>0</v>
      </c>
      <c r="C55" s="282"/>
      <c r="D55" s="88"/>
      <c r="E55" s="36"/>
      <c r="F55" s="19">
        <v>130</v>
      </c>
      <c r="G55" s="19">
        <v>111</v>
      </c>
      <c r="H55" s="19">
        <v>19</v>
      </c>
      <c r="I55" s="110">
        <f t="shared" si="8"/>
        <v>18.597997138769671</v>
      </c>
      <c r="J55" s="5">
        <f t="shared" si="8"/>
        <v>17.903225806451616</v>
      </c>
      <c r="K55" s="5">
        <f t="shared" si="8"/>
        <v>24.050632911392405</v>
      </c>
      <c r="L55" s="23"/>
      <c r="M55" s="23"/>
      <c r="N55" s="23"/>
      <c r="O55" s="23"/>
      <c r="P55" s="23"/>
      <c r="X55" s="22"/>
      <c r="AC55" s="1"/>
      <c r="AD55" s="1"/>
      <c r="AE55" s="1"/>
      <c r="AF55" s="1"/>
      <c r="AG55" s="1"/>
    </row>
    <row r="56" spans="1:33" ht="15" customHeight="1" x14ac:dyDescent="0.15">
      <c r="B56" s="239" t="s">
        <v>1</v>
      </c>
      <c r="C56" s="283"/>
      <c r="D56" s="78"/>
      <c r="E56" s="28"/>
      <c r="F56" s="39">
        <f>SUM(F51:F55)</f>
        <v>699</v>
      </c>
      <c r="G56" s="39">
        <f>SUM(G51:G55)</f>
        <v>620</v>
      </c>
      <c r="H56" s="39">
        <f>SUM(H51:H55)</f>
        <v>79</v>
      </c>
      <c r="I56" s="107">
        <f>IF(SUM(I51:I55)&gt;100,"－",SUM(I51:I55))</f>
        <v>100.00000000000001</v>
      </c>
      <c r="J56" s="6">
        <f>IF(SUM(J51:J55)&gt;100,"－",SUM(J51:J55))</f>
        <v>100</v>
      </c>
      <c r="K56" s="6">
        <f>IF(SUM(K51:K55)&gt;100,"－",SUM(K51:K55))</f>
        <v>100</v>
      </c>
      <c r="L56" s="23"/>
      <c r="M56" s="23"/>
      <c r="N56" s="23"/>
      <c r="O56" s="23"/>
      <c r="P56" s="23"/>
      <c r="X56" s="22"/>
      <c r="AC56" s="1"/>
      <c r="AD56" s="1"/>
      <c r="AE56" s="1"/>
      <c r="AF56" s="1"/>
      <c r="AG56" s="1"/>
    </row>
    <row r="57" spans="1:33" ht="15" customHeight="1" x14ac:dyDescent="0.15">
      <c r="B57" s="239" t="s">
        <v>99</v>
      </c>
      <c r="C57" s="283"/>
      <c r="D57" s="78"/>
      <c r="E57" s="29"/>
      <c r="F57" s="41">
        <v>1.344463971880492</v>
      </c>
      <c r="G57" s="71">
        <v>1.3732809430255404</v>
      </c>
      <c r="H57" s="71">
        <v>1.1000000000000001</v>
      </c>
      <c r="I57" s="23"/>
      <c r="J57" s="23"/>
      <c r="K57" s="23"/>
      <c r="L57" s="23"/>
      <c r="M57" s="23"/>
      <c r="N57" s="23"/>
      <c r="O57" s="23"/>
      <c r="P57" s="23"/>
      <c r="X57" s="22"/>
      <c r="AC57" s="1"/>
      <c r="AD57" s="1"/>
      <c r="AE57" s="1"/>
      <c r="AF57" s="1"/>
      <c r="AG57" s="1"/>
    </row>
    <row r="58" spans="1:33" ht="15" customHeight="1" x14ac:dyDescent="0.15">
      <c r="B58" s="239" t="s">
        <v>100</v>
      </c>
      <c r="C58" s="283"/>
      <c r="D58" s="78"/>
      <c r="E58" s="29"/>
      <c r="F58" s="160">
        <v>49</v>
      </c>
      <c r="G58" s="47">
        <v>49</v>
      </c>
      <c r="H58" s="47">
        <v>5</v>
      </c>
      <c r="I58" s="23"/>
      <c r="J58" s="23"/>
      <c r="K58" s="23"/>
      <c r="L58" s="23"/>
      <c r="M58" s="23"/>
      <c r="N58" s="23"/>
      <c r="O58" s="23"/>
      <c r="P58" s="23"/>
      <c r="X58" s="22"/>
      <c r="AC58" s="1"/>
      <c r="AD58" s="1"/>
      <c r="AE58" s="1"/>
      <c r="AF58" s="1"/>
      <c r="AG58" s="1"/>
    </row>
    <row r="59" spans="1:33" ht="15" customHeight="1" x14ac:dyDescent="0.15">
      <c r="B59" s="62"/>
      <c r="C59" s="62"/>
      <c r="D59" s="55"/>
      <c r="E59" s="55"/>
      <c r="F59" s="55"/>
      <c r="G59" s="55"/>
      <c r="H59" s="14"/>
      <c r="I59" s="14"/>
      <c r="J59" s="14"/>
      <c r="K59" s="1"/>
      <c r="X59" s="22"/>
      <c r="AC59" s="1"/>
      <c r="AD59" s="1"/>
      <c r="AE59" s="1"/>
      <c r="AF59" s="1"/>
      <c r="AG59" s="1"/>
    </row>
    <row r="60" spans="1:33" ht="15" customHeight="1" x14ac:dyDescent="0.15">
      <c r="A60" s="1" t="s">
        <v>1034</v>
      </c>
      <c r="B60" s="22"/>
      <c r="C60" s="22"/>
      <c r="F60" s="1"/>
      <c r="H60" s="1"/>
      <c r="I60" s="1"/>
      <c r="J60" s="1"/>
      <c r="K60" s="1"/>
      <c r="X60" s="22"/>
      <c r="AC60" s="1"/>
      <c r="AD60" s="1"/>
      <c r="AE60" s="1"/>
      <c r="AF60" s="1"/>
      <c r="AG60" s="1"/>
    </row>
    <row r="61" spans="1:33" ht="13.7" customHeight="1" x14ac:dyDescent="0.15">
      <c r="B61" s="64"/>
      <c r="C61" s="33"/>
      <c r="D61" s="33"/>
      <c r="E61" s="33"/>
      <c r="F61" s="79"/>
      <c r="G61" s="83" t="s">
        <v>2</v>
      </c>
      <c r="H61" s="86"/>
      <c r="I61" s="103"/>
      <c r="J61" s="83" t="s">
        <v>3</v>
      </c>
      <c r="K61" s="84"/>
      <c r="X61" s="22"/>
      <c r="AC61" s="1"/>
      <c r="AD61" s="1"/>
      <c r="AE61" s="1"/>
      <c r="AF61" s="1"/>
      <c r="AG61" s="1"/>
    </row>
    <row r="62" spans="1:33" ht="21" x14ac:dyDescent="0.15">
      <c r="B62" s="77"/>
      <c r="C62" s="7"/>
      <c r="D62" s="7"/>
      <c r="E62" s="7"/>
      <c r="F62" s="94" t="s">
        <v>4</v>
      </c>
      <c r="G62" s="94" t="s">
        <v>183</v>
      </c>
      <c r="H62" s="94" t="s">
        <v>185</v>
      </c>
      <c r="I62" s="102" t="s">
        <v>4</v>
      </c>
      <c r="J62" s="94" t="s">
        <v>183</v>
      </c>
      <c r="K62" s="94" t="s">
        <v>185</v>
      </c>
      <c r="X62" s="22"/>
      <c r="AC62" s="1"/>
      <c r="AD62" s="1"/>
      <c r="AE62" s="1"/>
      <c r="AF62" s="1"/>
      <c r="AG62" s="1"/>
    </row>
    <row r="63" spans="1:33" ht="12" customHeight="1" x14ac:dyDescent="0.15">
      <c r="B63" s="35"/>
      <c r="C63" s="88"/>
      <c r="D63" s="88"/>
      <c r="E63" s="36"/>
      <c r="F63" s="37"/>
      <c r="G63" s="37"/>
      <c r="H63" s="37"/>
      <c r="I63" s="104">
        <f>F$9</f>
        <v>1165</v>
      </c>
      <c r="J63" s="2">
        <f>G$9</f>
        <v>1019</v>
      </c>
      <c r="K63" s="2">
        <f>H$9</f>
        <v>146</v>
      </c>
      <c r="L63" s="89"/>
      <c r="M63" s="89"/>
      <c r="N63" s="89"/>
      <c r="O63" s="89"/>
      <c r="P63" s="89"/>
      <c r="X63" s="22"/>
      <c r="AC63" s="1"/>
      <c r="AD63" s="1"/>
      <c r="AE63" s="1"/>
      <c r="AF63" s="1"/>
      <c r="AG63" s="1"/>
    </row>
    <row r="64" spans="1:33" ht="15" customHeight="1" x14ac:dyDescent="0.15">
      <c r="B64" s="34" t="s">
        <v>736</v>
      </c>
      <c r="C64" s="195"/>
      <c r="D64" s="195"/>
      <c r="E64" s="7"/>
      <c r="F64" s="18">
        <v>443</v>
      </c>
      <c r="G64" s="18">
        <v>368</v>
      </c>
      <c r="H64" s="18">
        <v>75</v>
      </c>
      <c r="I64" s="106">
        <f t="shared" ref="I64:K70" si="9">F64/I$63*100</f>
        <v>38.02575107296137</v>
      </c>
      <c r="J64" s="4">
        <f t="shared" si="9"/>
        <v>36.113837095191364</v>
      </c>
      <c r="K64" s="4">
        <f t="shared" si="9"/>
        <v>51.369863013698634</v>
      </c>
      <c r="L64" s="80"/>
      <c r="M64" s="80"/>
      <c r="N64" s="80"/>
      <c r="O64" s="80"/>
      <c r="P64" s="80"/>
      <c r="X64" s="22"/>
      <c r="AC64" s="1"/>
      <c r="AD64" s="1"/>
      <c r="AE64" s="1"/>
      <c r="AF64" s="1"/>
      <c r="AG64" s="1"/>
    </row>
    <row r="65" spans="1:33" ht="15" customHeight="1" x14ac:dyDescent="0.15">
      <c r="B65" s="34" t="s">
        <v>737</v>
      </c>
      <c r="C65" s="195"/>
      <c r="D65" s="195"/>
      <c r="E65" s="7"/>
      <c r="F65" s="18">
        <v>41</v>
      </c>
      <c r="G65" s="18">
        <v>41</v>
      </c>
      <c r="H65" s="18">
        <v>0</v>
      </c>
      <c r="I65" s="106">
        <f t="shared" si="9"/>
        <v>3.5193133047210301</v>
      </c>
      <c r="J65" s="4">
        <f t="shared" si="9"/>
        <v>4.0235525024533851</v>
      </c>
      <c r="K65" s="4">
        <f t="shared" si="9"/>
        <v>0</v>
      </c>
      <c r="L65" s="80"/>
      <c r="M65" s="80"/>
      <c r="N65" s="80"/>
      <c r="O65" s="80"/>
      <c r="P65" s="80"/>
      <c r="X65" s="22"/>
      <c r="AC65" s="1"/>
      <c r="AD65" s="1"/>
      <c r="AE65" s="1"/>
      <c r="AF65" s="1"/>
      <c r="AG65" s="1"/>
    </row>
    <row r="66" spans="1:33" ht="15" customHeight="1" x14ac:dyDescent="0.15">
      <c r="B66" s="34" t="s">
        <v>738</v>
      </c>
      <c r="C66" s="195"/>
      <c r="D66" s="195"/>
      <c r="E66" s="7"/>
      <c r="F66" s="18">
        <v>35</v>
      </c>
      <c r="G66" s="18">
        <v>35</v>
      </c>
      <c r="H66" s="18">
        <v>0</v>
      </c>
      <c r="I66" s="106">
        <f t="shared" si="9"/>
        <v>3.0042918454935621</v>
      </c>
      <c r="J66" s="4">
        <f t="shared" si="9"/>
        <v>3.4347399411187438</v>
      </c>
      <c r="K66" s="4">
        <f t="shared" si="9"/>
        <v>0</v>
      </c>
      <c r="L66" s="80"/>
      <c r="M66" s="80"/>
      <c r="N66" s="80"/>
      <c r="O66" s="80"/>
      <c r="P66" s="80"/>
      <c r="X66" s="22"/>
      <c r="AC66" s="1"/>
      <c r="AD66" s="1"/>
      <c r="AE66" s="1"/>
      <c r="AF66" s="1"/>
      <c r="AG66" s="1"/>
    </row>
    <row r="67" spans="1:33" ht="15" customHeight="1" x14ac:dyDescent="0.15">
      <c r="B67" s="34" t="s">
        <v>739</v>
      </c>
      <c r="C67" s="195"/>
      <c r="D67" s="195"/>
      <c r="E67" s="7"/>
      <c r="F67" s="18">
        <v>154</v>
      </c>
      <c r="G67" s="18">
        <v>137</v>
      </c>
      <c r="H67" s="18">
        <v>17</v>
      </c>
      <c r="I67" s="106">
        <f t="shared" si="9"/>
        <v>13.218884120171673</v>
      </c>
      <c r="J67" s="4">
        <f t="shared" si="9"/>
        <v>13.444553483807656</v>
      </c>
      <c r="K67" s="4">
        <f t="shared" si="9"/>
        <v>11.643835616438356</v>
      </c>
      <c r="L67" s="80"/>
      <c r="M67" s="80"/>
      <c r="N67" s="80"/>
      <c r="O67" s="80"/>
      <c r="P67" s="80"/>
      <c r="X67" s="22"/>
      <c r="AC67" s="1"/>
      <c r="AD67" s="1"/>
      <c r="AE67" s="1"/>
      <c r="AF67" s="1"/>
      <c r="AG67" s="1"/>
    </row>
    <row r="68" spans="1:33" ht="15" customHeight="1" x14ac:dyDescent="0.15">
      <c r="B68" s="34" t="s">
        <v>740</v>
      </c>
      <c r="C68" s="195"/>
      <c r="D68" s="195"/>
      <c r="E68" s="7"/>
      <c r="F68" s="18">
        <v>115</v>
      </c>
      <c r="G68" s="18">
        <v>103</v>
      </c>
      <c r="H68" s="18">
        <v>12</v>
      </c>
      <c r="I68" s="106">
        <f t="shared" si="9"/>
        <v>9.8712446351931327</v>
      </c>
      <c r="J68" s="4">
        <f t="shared" si="9"/>
        <v>10.107948969578018</v>
      </c>
      <c r="K68" s="4">
        <f t="shared" si="9"/>
        <v>8.2191780821917799</v>
      </c>
      <c r="L68" s="80"/>
      <c r="M68" s="80"/>
      <c r="N68" s="80"/>
      <c r="O68" s="80"/>
      <c r="P68" s="80"/>
      <c r="X68" s="22"/>
      <c r="AC68" s="1"/>
      <c r="AD68" s="1"/>
      <c r="AE68" s="1"/>
      <c r="AF68" s="1"/>
      <c r="AG68" s="1"/>
    </row>
    <row r="69" spans="1:33" ht="15" customHeight="1" x14ac:dyDescent="0.15">
      <c r="B69" s="34" t="s">
        <v>741</v>
      </c>
      <c r="C69" s="195"/>
      <c r="D69" s="195"/>
      <c r="E69" s="7"/>
      <c r="F69" s="18">
        <v>288</v>
      </c>
      <c r="G69" s="18">
        <v>259</v>
      </c>
      <c r="H69" s="18">
        <v>29</v>
      </c>
      <c r="I69" s="106">
        <f t="shared" si="9"/>
        <v>24.721030042918454</v>
      </c>
      <c r="J69" s="4">
        <f t="shared" si="9"/>
        <v>25.417075564278708</v>
      </c>
      <c r="K69" s="4">
        <f t="shared" si="9"/>
        <v>19.863013698630137</v>
      </c>
      <c r="L69" s="80"/>
      <c r="M69" s="80"/>
      <c r="N69" s="80"/>
      <c r="O69" s="80"/>
      <c r="P69" s="80"/>
      <c r="X69" s="22"/>
      <c r="AC69" s="1"/>
      <c r="AD69" s="1"/>
      <c r="AE69" s="1"/>
      <c r="AF69" s="1"/>
      <c r="AG69" s="1"/>
    </row>
    <row r="70" spans="1:33" ht="15" customHeight="1" x14ac:dyDescent="0.15">
      <c r="B70" s="35" t="s">
        <v>0</v>
      </c>
      <c r="C70" s="88"/>
      <c r="D70" s="88"/>
      <c r="E70" s="36"/>
      <c r="F70" s="19">
        <v>89</v>
      </c>
      <c r="G70" s="19">
        <v>76</v>
      </c>
      <c r="H70" s="19">
        <v>13</v>
      </c>
      <c r="I70" s="110">
        <f t="shared" si="9"/>
        <v>7.6394849785407724</v>
      </c>
      <c r="J70" s="5">
        <f t="shared" si="9"/>
        <v>7.4582924435721303</v>
      </c>
      <c r="K70" s="5">
        <f t="shared" si="9"/>
        <v>8.9041095890410951</v>
      </c>
      <c r="L70" s="23"/>
      <c r="M70" s="23"/>
      <c r="N70" s="23"/>
      <c r="O70" s="23"/>
      <c r="P70" s="23"/>
      <c r="X70" s="22"/>
      <c r="AC70" s="1"/>
      <c r="AD70" s="1"/>
      <c r="AE70" s="1"/>
      <c r="AF70" s="1"/>
      <c r="AG70" s="1"/>
    </row>
    <row r="71" spans="1:33" ht="15" customHeight="1" x14ac:dyDescent="0.15">
      <c r="B71" s="38" t="s">
        <v>1</v>
      </c>
      <c r="C71" s="78"/>
      <c r="D71" s="78"/>
      <c r="E71" s="28"/>
      <c r="F71" s="39">
        <f>SUM(F64:F70)</f>
        <v>1165</v>
      </c>
      <c r="G71" s="39">
        <f>SUM(G64:G70)</f>
        <v>1019</v>
      </c>
      <c r="H71" s="39">
        <f>SUM(H64:H70)</f>
        <v>146</v>
      </c>
      <c r="I71" s="107">
        <f>IF(SUM(I64:I70)&gt;100,"－",SUM(I64:I70))</f>
        <v>100</v>
      </c>
      <c r="J71" s="6">
        <f>IF(SUM(J64:J70)&gt;100,"－",SUM(J64:J70))</f>
        <v>100</v>
      </c>
      <c r="K71" s="6">
        <f>IF(SUM(K64:K70)&gt;100,"－",SUM(K64:K70))</f>
        <v>100</v>
      </c>
      <c r="L71" s="23"/>
      <c r="M71" s="23"/>
      <c r="N71" s="23"/>
      <c r="O71" s="23"/>
      <c r="P71" s="23"/>
      <c r="X71" s="22"/>
      <c r="AC71" s="1"/>
      <c r="AD71" s="1"/>
      <c r="AE71" s="1"/>
      <c r="AF71" s="1"/>
      <c r="AG71" s="1"/>
    </row>
    <row r="72" spans="1:33" ht="15" customHeight="1" x14ac:dyDescent="0.15">
      <c r="B72" s="62"/>
      <c r="C72" s="62"/>
      <c r="D72" s="45"/>
      <c r="E72" s="45"/>
      <c r="F72" s="45"/>
      <c r="G72" s="45"/>
      <c r="H72" s="91"/>
      <c r="I72" s="46"/>
      <c r="J72" s="1"/>
      <c r="K72" s="1"/>
      <c r="X72" s="22"/>
      <c r="AC72" s="1"/>
      <c r="AD72" s="1"/>
      <c r="AE72" s="1"/>
      <c r="AF72" s="1"/>
      <c r="AG72" s="1"/>
    </row>
    <row r="73" spans="1:33" ht="15" customHeight="1" x14ac:dyDescent="0.15">
      <c r="A73" s="1" t="s">
        <v>742</v>
      </c>
      <c r="B73" s="22"/>
      <c r="C73" s="22"/>
      <c r="F73" s="1"/>
      <c r="H73" s="1"/>
      <c r="I73" s="1"/>
      <c r="J73" s="1"/>
      <c r="K73" s="1"/>
      <c r="X73" s="22"/>
      <c r="AC73" s="1"/>
      <c r="AD73" s="1"/>
      <c r="AE73" s="1"/>
      <c r="AF73" s="1"/>
      <c r="AG73" s="1"/>
    </row>
    <row r="74" spans="1:33" ht="13.7" customHeight="1" x14ac:dyDescent="0.15">
      <c r="B74" s="64"/>
      <c r="C74" s="33"/>
      <c r="D74" s="33"/>
      <c r="E74" s="33"/>
      <c r="F74" s="79"/>
      <c r="G74" s="83" t="s">
        <v>2</v>
      </c>
      <c r="H74" s="86"/>
      <c r="I74" s="103"/>
      <c r="J74" s="83" t="s">
        <v>3</v>
      </c>
      <c r="K74" s="84"/>
      <c r="X74" s="22"/>
      <c r="AC74" s="1"/>
      <c r="AD74" s="1"/>
      <c r="AE74" s="1"/>
      <c r="AF74" s="1"/>
      <c r="AG74" s="1"/>
    </row>
    <row r="75" spans="1:33" ht="21" x14ac:dyDescent="0.15">
      <c r="B75" s="77"/>
      <c r="C75" s="7"/>
      <c r="D75" s="7"/>
      <c r="E75" s="7"/>
      <c r="F75" s="94" t="s">
        <v>4</v>
      </c>
      <c r="G75" s="94" t="s">
        <v>183</v>
      </c>
      <c r="H75" s="94" t="s">
        <v>185</v>
      </c>
      <c r="I75" s="102" t="s">
        <v>4</v>
      </c>
      <c r="J75" s="94" t="s">
        <v>183</v>
      </c>
      <c r="K75" s="94" t="s">
        <v>185</v>
      </c>
      <c r="X75" s="22"/>
      <c r="AC75" s="1"/>
      <c r="AD75" s="1"/>
      <c r="AE75" s="1"/>
      <c r="AF75" s="1"/>
      <c r="AG75" s="1"/>
    </row>
    <row r="76" spans="1:33" ht="12" customHeight="1" x14ac:dyDescent="0.15">
      <c r="B76" s="35"/>
      <c r="C76" s="88"/>
      <c r="D76" s="88"/>
      <c r="E76" s="36"/>
      <c r="F76" s="37"/>
      <c r="G76" s="37"/>
      <c r="H76" s="37"/>
      <c r="I76" s="104">
        <f>F$9</f>
        <v>1165</v>
      </c>
      <c r="J76" s="2">
        <f>G$9</f>
        <v>1019</v>
      </c>
      <c r="K76" s="2">
        <f>H$9</f>
        <v>146</v>
      </c>
      <c r="L76" s="89"/>
      <c r="M76" s="89"/>
      <c r="N76" s="89"/>
      <c r="O76" s="89"/>
      <c r="P76" s="89"/>
      <c r="X76" s="22"/>
      <c r="AC76" s="1"/>
      <c r="AD76" s="1"/>
      <c r="AE76" s="1"/>
      <c r="AF76" s="1"/>
      <c r="AG76" s="1"/>
    </row>
    <row r="77" spans="1:33" ht="15" customHeight="1" x14ac:dyDescent="0.15">
      <c r="B77" s="34" t="s">
        <v>111</v>
      </c>
      <c r="C77" s="195"/>
      <c r="D77" s="195"/>
      <c r="E77" s="7"/>
      <c r="F77" s="18">
        <v>336</v>
      </c>
      <c r="G77" s="18">
        <v>274</v>
      </c>
      <c r="H77" s="18">
        <v>62</v>
      </c>
      <c r="I77" s="106">
        <f t="shared" ref="I77:K79" si="10">F77/I$5*100</f>
        <v>28.841201716738198</v>
      </c>
      <c r="J77" s="4">
        <f t="shared" si="10"/>
        <v>26.889106967615312</v>
      </c>
      <c r="K77" s="4">
        <f t="shared" si="10"/>
        <v>42.465753424657535</v>
      </c>
      <c r="L77" s="80"/>
      <c r="M77" s="80"/>
      <c r="N77" s="80"/>
      <c r="O77" s="80"/>
      <c r="P77" s="80"/>
      <c r="X77" s="22"/>
      <c r="AC77" s="1"/>
      <c r="AD77" s="1"/>
      <c r="AE77" s="1"/>
      <c r="AF77" s="1"/>
      <c r="AG77" s="1"/>
    </row>
    <row r="78" spans="1:33" ht="15" customHeight="1" x14ac:dyDescent="0.15">
      <c r="B78" s="34" t="s">
        <v>112</v>
      </c>
      <c r="C78" s="195"/>
      <c r="D78" s="195"/>
      <c r="E78" s="7"/>
      <c r="F78" s="18">
        <v>816</v>
      </c>
      <c r="G78" s="18">
        <v>735</v>
      </c>
      <c r="H78" s="18">
        <v>81</v>
      </c>
      <c r="I78" s="106">
        <f t="shared" si="10"/>
        <v>70.042918454935617</v>
      </c>
      <c r="J78" s="4">
        <f t="shared" si="10"/>
        <v>72.129538763493613</v>
      </c>
      <c r="K78" s="4">
        <f t="shared" si="10"/>
        <v>55.479452054794521</v>
      </c>
      <c r="L78" s="80"/>
      <c r="M78" s="80"/>
      <c r="N78" s="80"/>
      <c r="O78" s="80"/>
      <c r="P78" s="80"/>
      <c r="X78" s="22"/>
      <c r="AC78" s="1"/>
      <c r="AD78" s="1"/>
      <c r="AE78" s="1"/>
      <c r="AF78" s="1"/>
      <c r="AG78" s="1"/>
    </row>
    <row r="79" spans="1:33" ht="15" customHeight="1" x14ac:dyDescent="0.15">
      <c r="B79" s="35" t="s">
        <v>0</v>
      </c>
      <c r="C79" s="88"/>
      <c r="D79" s="88"/>
      <c r="E79" s="36"/>
      <c r="F79" s="19">
        <v>13</v>
      </c>
      <c r="G79" s="19">
        <v>10</v>
      </c>
      <c r="H79" s="19">
        <v>3</v>
      </c>
      <c r="I79" s="110">
        <f t="shared" si="10"/>
        <v>1.1158798283261802</v>
      </c>
      <c r="J79" s="5">
        <f t="shared" si="10"/>
        <v>0.98135426889106969</v>
      </c>
      <c r="K79" s="5">
        <f t="shared" si="10"/>
        <v>2.054794520547945</v>
      </c>
      <c r="L79" s="23"/>
      <c r="M79" s="23"/>
      <c r="N79" s="23"/>
      <c r="O79" s="23"/>
      <c r="P79" s="23"/>
      <c r="X79" s="22"/>
      <c r="AC79" s="1"/>
      <c r="AD79" s="1"/>
      <c r="AE79" s="1"/>
      <c r="AF79" s="1"/>
      <c r="AG79" s="1"/>
    </row>
    <row r="80" spans="1:33" ht="15" customHeight="1" x14ac:dyDescent="0.15">
      <c r="B80" s="38" t="s">
        <v>1</v>
      </c>
      <c r="C80" s="78"/>
      <c r="D80" s="78"/>
      <c r="E80" s="28"/>
      <c r="F80" s="39">
        <f>SUM(F77:F79)</f>
        <v>1165</v>
      </c>
      <c r="G80" s="39">
        <f>SUM(G77:G79)</f>
        <v>1019</v>
      </c>
      <c r="H80" s="39">
        <f>SUM(H77:H79)</f>
        <v>146</v>
      </c>
      <c r="I80" s="107">
        <f>IF(SUM(I77:I79)&gt;100,"－",SUM(I77:I79))</f>
        <v>100</v>
      </c>
      <c r="J80" s="6">
        <f>IF(SUM(J77:J79)&gt;100,"－",SUM(J77:J79))</f>
        <v>100</v>
      </c>
      <c r="K80" s="6">
        <f>IF(SUM(K77:K79)&gt;100,"－",SUM(K77:K79))</f>
        <v>100</v>
      </c>
      <c r="L80" s="23"/>
      <c r="M80" s="23"/>
      <c r="N80" s="23"/>
      <c r="O80" s="23"/>
      <c r="P80" s="23"/>
      <c r="X80" s="22"/>
      <c r="AC80" s="1"/>
      <c r="AD80" s="1"/>
      <c r="AE80" s="1"/>
      <c r="AF80" s="1"/>
      <c r="AG80" s="1"/>
    </row>
    <row r="81" spans="1:33" ht="15" customHeight="1" x14ac:dyDescent="0.15">
      <c r="B81" s="62"/>
      <c r="C81" s="62"/>
      <c r="D81" s="45"/>
      <c r="E81" s="45"/>
      <c r="F81" s="45"/>
      <c r="G81" s="45"/>
      <c r="H81" s="91"/>
      <c r="I81" s="46"/>
      <c r="J81" s="1"/>
      <c r="K81" s="1"/>
      <c r="X81" s="22"/>
      <c r="AC81" s="1"/>
      <c r="AD81" s="1"/>
      <c r="AE81" s="1"/>
      <c r="AF81" s="1"/>
      <c r="AG81" s="1"/>
    </row>
    <row r="82" spans="1:33" ht="15" customHeight="1" x14ac:dyDescent="0.15">
      <c r="A82" s="1" t="s">
        <v>754</v>
      </c>
      <c r="B82" s="22"/>
      <c r="C82" s="22"/>
      <c r="F82" s="1"/>
      <c r="I82" s="1"/>
      <c r="J82" s="1"/>
      <c r="K82" s="1"/>
      <c r="X82" s="22"/>
      <c r="AC82" s="1"/>
      <c r="AD82" s="1"/>
      <c r="AE82" s="1"/>
      <c r="AF82" s="1"/>
      <c r="AG82" s="1"/>
    </row>
    <row r="83" spans="1:33" ht="13.7" customHeight="1" x14ac:dyDescent="0.15">
      <c r="B83" s="64"/>
      <c r="C83" s="33"/>
      <c r="D83" s="33"/>
      <c r="E83" s="33"/>
      <c r="F83" s="33"/>
      <c r="G83" s="33"/>
      <c r="H83" s="33"/>
      <c r="I83" s="79"/>
      <c r="J83" s="83" t="s">
        <v>2</v>
      </c>
      <c r="K83" s="86"/>
      <c r="L83" s="103"/>
      <c r="M83" s="83" t="s">
        <v>3</v>
      </c>
      <c r="N83" s="84"/>
      <c r="AA83" s="22"/>
      <c r="AB83" s="1"/>
      <c r="AC83" s="1"/>
      <c r="AD83" s="1"/>
      <c r="AF83" s="1"/>
      <c r="AG83" s="1"/>
    </row>
    <row r="84" spans="1:33" ht="21" x14ac:dyDescent="0.15">
      <c r="B84" s="77"/>
      <c r="C84" s="7"/>
      <c r="D84" s="7"/>
      <c r="E84" s="7"/>
      <c r="I84" s="94" t="s">
        <v>4</v>
      </c>
      <c r="J84" s="94" t="s">
        <v>183</v>
      </c>
      <c r="K84" s="94" t="s">
        <v>185</v>
      </c>
      <c r="L84" s="102" t="s">
        <v>4</v>
      </c>
      <c r="M84" s="94" t="s">
        <v>183</v>
      </c>
      <c r="N84" s="94" t="s">
        <v>185</v>
      </c>
      <c r="AA84" s="22"/>
      <c r="AB84" s="1"/>
      <c r="AC84" s="1"/>
      <c r="AD84" s="1"/>
      <c r="AF84" s="1"/>
      <c r="AG84" s="1"/>
    </row>
    <row r="85" spans="1:33" ht="12" customHeight="1" x14ac:dyDescent="0.15">
      <c r="B85" s="35"/>
      <c r="C85" s="88"/>
      <c r="D85" s="88"/>
      <c r="E85" s="88"/>
      <c r="F85" s="88"/>
      <c r="G85" s="88"/>
      <c r="H85" s="36"/>
      <c r="I85" s="37"/>
      <c r="J85" s="37"/>
      <c r="K85" s="37"/>
      <c r="L85" s="104">
        <f>F$9</f>
        <v>1165</v>
      </c>
      <c r="M85" s="2">
        <f>G$9</f>
        <v>1019</v>
      </c>
      <c r="N85" s="2">
        <f>H$9</f>
        <v>146</v>
      </c>
      <c r="O85" s="89"/>
      <c r="P85" s="89"/>
      <c r="Q85" s="89"/>
      <c r="R85" s="89"/>
      <c r="S85" s="89"/>
      <c r="AA85" s="22"/>
      <c r="AB85" s="1"/>
      <c r="AC85" s="1"/>
      <c r="AD85" s="1"/>
      <c r="AF85" s="1"/>
      <c r="AG85" s="1"/>
    </row>
    <row r="86" spans="1:33" ht="14.85" customHeight="1" x14ac:dyDescent="0.15">
      <c r="B86" s="34" t="s">
        <v>743</v>
      </c>
      <c r="C86" s="195"/>
      <c r="D86" s="195"/>
      <c r="E86" s="195"/>
      <c r="F86" s="195"/>
      <c r="G86" s="195"/>
      <c r="I86" s="18">
        <v>364</v>
      </c>
      <c r="J86" s="18">
        <v>333</v>
      </c>
      <c r="K86" s="18">
        <v>31</v>
      </c>
      <c r="L86" s="106">
        <f t="shared" ref="L86:N86" si="11">I86/L$85*100</f>
        <v>31.244635193133046</v>
      </c>
      <c r="M86" s="4">
        <f t="shared" si="11"/>
        <v>32.679097154072622</v>
      </c>
      <c r="N86" s="4">
        <f t="shared" si="11"/>
        <v>21.232876712328768</v>
      </c>
      <c r="O86" s="80"/>
      <c r="P86" s="80"/>
      <c r="Q86" s="80"/>
      <c r="R86" s="80"/>
      <c r="S86" s="80"/>
      <c r="AA86" s="22"/>
      <c r="AB86" s="1"/>
      <c r="AC86" s="1"/>
      <c r="AD86" s="1"/>
      <c r="AF86" s="1"/>
      <c r="AG86" s="1"/>
    </row>
    <row r="87" spans="1:33" ht="14.85" customHeight="1" x14ac:dyDescent="0.15">
      <c r="B87" s="34" t="s">
        <v>744</v>
      </c>
      <c r="C87" s="195"/>
      <c r="D87" s="195"/>
      <c r="E87" s="195"/>
      <c r="F87" s="195"/>
      <c r="G87" s="195"/>
      <c r="I87" s="18">
        <v>111</v>
      </c>
      <c r="J87" s="18">
        <v>100</v>
      </c>
      <c r="K87" s="18">
        <v>11</v>
      </c>
      <c r="L87" s="106">
        <f t="shared" ref="L87:L98" si="12">I87/L$85*100</f>
        <v>9.5278969957081543</v>
      </c>
      <c r="M87" s="4">
        <f t="shared" ref="M87:M98" si="13">J87/M$85*100</f>
        <v>9.8135426889106974</v>
      </c>
      <c r="N87" s="4">
        <f t="shared" ref="N87:N98" si="14">K87/N$85*100</f>
        <v>7.5342465753424657</v>
      </c>
      <c r="O87" s="80"/>
      <c r="P87" s="80"/>
      <c r="Q87" s="80"/>
      <c r="R87" s="80"/>
      <c r="S87" s="80"/>
      <c r="AA87" s="22"/>
      <c r="AB87" s="1"/>
      <c r="AC87" s="1"/>
      <c r="AD87" s="1"/>
      <c r="AF87" s="1"/>
      <c r="AG87" s="1"/>
    </row>
    <row r="88" spans="1:33" ht="14.85" customHeight="1" x14ac:dyDescent="0.15">
      <c r="B88" s="34" t="s">
        <v>745</v>
      </c>
      <c r="C88" s="195"/>
      <c r="D88" s="195"/>
      <c r="E88" s="195"/>
      <c r="F88" s="195"/>
      <c r="G88" s="195"/>
      <c r="I88" s="18">
        <v>75</v>
      </c>
      <c r="J88" s="18">
        <v>57</v>
      </c>
      <c r="K88" s="18">
        <v>18</v>
      </c>
      <c r="L88" s="106">
        <f t="shared" si="12"/>
        <v>6.4377682403433472</v>
      </c>
      <c r="M88" s="4">
        <f t="shared" si="13"/>
        <v>5.5937193326790968</v>
      </c>
      <c r="N88" s="4">
        <f t="shared" si="14"/>
        <v>12.328767123287671</v>
      </c>
      <c r="O88" s="80"/>
      <c r="P88" s="80"/>
      <c r="Q88" s="80"/>
      <c r="R88" s="80"/>
      <c r="S88" s="80"/>
      <c r="AA88" s="22"/>
      <c r="AB88" s="1"/>
      <c r="AC88" s="1"/>
      <c r="AD88" s="1"/>
      <c r="AF88" s="1"/>
      <c r="AG88" s="1"/>
    </row>
    <row r="89" spans="1:33" ht="14.85" customHeight="1" x14ac:dyDescent="0.15">
      <c r="B89" s="34" t="s">
        <v>746</v>
      </c>
      <c r="C89" s="195"/>
      <c r="D89" s="195"/>
      <c r="E89" s="195"/>
      <c r="F89" s="195"/>
      <c r="G89" s="195"/>
      <c r="I89" s="18">
        <v>64</v>
      </c>
      <c r="J89" s="18">
        <v>46</v>
      </c>
      <c r="K89" s="18">
        <v>18</v>
      </c>
      <c r="L89" s="106">
        <f t="shared" si="12"/>
        <v>5.4935622317596566</v>
      </c>
      <c r="M89" s="4">
        <f t="shared" si="13"/>
        <v>4.5142296368989205</v>
      </c>
      <c r="N89" s="4">
        <f t="shared" si="14"/>
        <v>12.328767123287671</v>
      </c>
      <c r="O89" s="80"/>
      <c r="P89" s="80"/>
      <c r="Q89" s="80"/>
      <c r="R89" s="80"/>
      <c r="S89" s="80"/>
      <c r="AA89" s="22"/>
      <c r="AB89" s="1"/>
      <c r="AC89" s="1"/>
      <c r="AD89" s="1"/>
      <c r="AF89" s="1"/>
      <c r="AG89" s="1"/>
    </row>
    <row r="90" spans="1:33" ht="14.85" customHeight="1" x14ac:dyDescent="0.15">
      <c r="B90" s="34" t="s">
        <v>747</v>
      </c>
      <c r="C90" s="195"/>
      <c r="D90" s="195"/>
      <c r="E90" s="195"/>
      <c r="F90" s="195"/>
      <c r="G90" s="195"/>
      <c r="I90" s="18">
        <v>46</v>
      </c>
      <c r="J90" s="18">
        <v>38</v>
      </c>
      <c r="K90" s="18">
        <v>8</v>
      </c>
      <c r="L90" s="106">
        <f t="shared" si="12"/>
        <v>3.9484978540772535</v>
      </c>
      <c r="M90" s="4">
        <f t="shared" si="13"/>
        <v>3.7291462217860651</v>
      </c>
      <c r="N90" s="4">
        <f t="shared" si="14"/>
        <v>5.4794520547945202</v>
      </c>
      <c r="O90" s="80"/>
      <c r="P90" s="80"/>
      <c r="Q90" s="80"/>
      <c r="R90" s="80"/>
      <c r="S90" s="80"/>
      <c r="AA90" s="22"/>
      <c r="AB90" s="1"/>
      <c r="AC90" s="1"/>
      <c r="AD90" s="1"/>
      <c r="AF90" s="1"/>
      <c r="AG90" s="1"/>
    </row>
    <row r="91" spans="1:33" ht="14.85" customHeight="1" x14ac:dyDescent="0.15">
      <c r="B91" s="34" t="s">
        <v>748</v>
      </c>
      <c r="C91" s="195"/>
      <c r="D91" s="195"/>
      <c r="E91" s="195"/>
      <c r="F91" s="195"/>
      <c r="G91" s="195"/>
      <c r="I91" s="18">
        <v>47</v>
      </c>
      <c r="J91" s="18">
        <v>39</v>
      </c>
      <c r="K91" s="18">
        <v>8</v>
      </c>
      <c r="L91" s="106">
        <f t="shared" si="12"/>
        <v>4.0343347639484977</v>
      </c>
      <c r="M91" s="4">
        <f t="shared" si="13"/>
        <v>3.8272816486751715</v>
      </c>
      <c r="N91" s="4">
        <f t="shared" si="14"/>
        <v>5.4794520547945202</v>
      </c>
      <c r="O91" s="80"/>
      <c r="P91" s="80"/>
      <c r="Q91" s="80"/>
      <c r="R91" s="80"/>
      <c r="S91" s="80"/>
      <c r="AA91" s="22"/>
      <c r="AB91" s="1"/>
      <c r="AC91" s="1"/>
      <c r="AD91" s="1"/>
      <c r="AF91" s="1"/>
      <c r="AG91" s="1"/>
    </row>
    <row r="92" spans="1:33" ht="14.85" customHeight="1" x14ac:dyDescent="0.15">
      <c r="B92" s="34" t="s">
        <v>749</v>
      </c>
      <c r="C92" s="195"/>
      <c r="D92" s="195"/>
      <c r="E92" s="195"/>
      <c r="F92" s="195"/>
      <c r="G92" s="195"/>
      <c r="I92" s="18">
        <v>140</v>
      </c>
      <c r="J92" s="18">
        <v>120</v>
      </c>
      <c r="K92" s="18">
        <v>20</v>
      </c>
      <c r="L92" s="106">
        <f t="shared" si="12"/>
        <v>12.017167381974248</v>
      </c>
      <c r="M92" s="4">
        <f t="shared" si="13"/>
        <v>11.776251226692837</v>
      </c>
      <c r="N92" s="4">
        <f t="shared" si="14"/>
        <v>13.698630136986301</v>
      </c>
      <c r="O92" s="80"/>
      <c r="P92" s="80"/>
      <c r="Q92" s="80"/>
      <c r="R92" s="80"/>
      <c r="S92" s="80"/>
      <c r="AA92" s="22"/>
      <c r="AB92" s="1"/>
      <c r="AC92" s="1"/>
      <c r="AD92" s="1"/>
      <c r="AF92" s="1"/>
      <c r="AG92" s="1"/>
    </row>
    <row r="93" spans="1:33" ht="14.85" customHeight="1" x14ac:dyDescent="0.15">
      <c r="B93" s="34" t="s">
        <v>750</v>
      </c>
      <c r="C93" s="195"/>
      <c r="D93" s="195"/>
      <c r="E93" s="195"/>
      <c r="F93" s="195"/>
      <c r="G93" s="195"/>
      <c r="I93" s="18">
        <v>142</v>
      </c>
      <c r="J93" s="18">
        <v>127</v>
      </c>
      <c r="K93" s="18">
        <v>15</v>
      </c>
      <c r="L93" s="106">
        <f t="shared" si="12"/>
        <v>12.188841201716738</v>
      </c>
      <c r="M93" s="4">
        <f t="shared" si="13"/>
        <v>12.463199214916584</v>
      </c>
      <c r="N93" s="4">
        <f t="shared" si="14"/>
        <v>10.273972602739725</v>
      </c>
      <c r="O93" s="80"/>
      <c r="P93" s="80"/>
      <c r="Q93" s="80"/>
      <c r="R93" s="80"/>
      <c r="S93" s="80"/>
      <c r="AA93" s="22"/>
      <c r="AB93" s="1"/>
      <c r="AC93" s="1"/>
      <c r="AD93" s="1"/>
      <c r="AF93" s="1"/>
      <c r="AG93" s="1"/>
    </row>
    <row r="94" spans="1:33" ht="14.85" customHeight="1" x14ac:dyDescent="0.15">
      <c r="B94" s="34" t="s">
        <v>751</v>
      </c>
      <c r="C94" s="195"/>
      <c r="D94" s="195"/>
      <c r="E94" s="195"/>
      <c r="F94" s="195"/>
      <c r="G94" s="195"/>
      <c r="I94" s="18">
        <v>67</v>
      </c>
      <c r="J94" s="18">
        <v>59</v>
      </c>
      <c r="K94" s="18">
        <v>8</v>
      </c>
      <c r="L94" s="106">
        <f t="shared" si="12"/>
        <v>5.7510729613733904</v>
      </c>
      <c r="M94" s="4">
        <f t="shared" si="13"/>
        <v>5.7899901864573113</v>
      </c>
      <c r="N94" s="4">
        <f t="shared" si="14"/>
        <v>5.4794520547945202</v>
      </c>
      <c r="O94" s="80"/>
      <c r="P94" s="80"/>
      <c r="Q94" s="80"/>
      <c r="R94" s="80"/>
      <c r="S94" s="80"/>
      <c r="AA94" s="22"/>
      <c r="AB94" s="1"/>
      <c r="AC94" s="1"/>
      <c r="AD94" s="1"/>
      <c r="AF94" s="1"/>
      <c r="AG94" s="1"/>
    </row>
    <row r="95" spans="1:33" ht="14.85" customHeight="1" x14ac:dyDescent="0.15">
      <c r="B95" s="34" t="s">
        <v>752</v>
      </c>
      <c r="C95" s="195"/>
      <c r="D95" s="195"/>
      <c r="E95" s="195"/>
      <c r="F95" s="195"/>
      <c r="G95" s="195"/>
      <c r="I95" s="18">
        <v>26</v>
      </c>
      <c r="J95" s="18">
        <v>24</v>
      </c>
      <c r="K95" s="18">
        <v>2</v>
      </c>
      <c r="L95" s="106">
        <f t="shared" si="12"/>
        <v>2.2317596566523603</v>
      </c>
      <c r="M95" s="4">
        <f t="shared" si="13"/>
        <v>2.3552502453385671</v>
      </c>
      <c r="N95" s="4">
        <f t="shared" si="14"/>
        <v>1.3698630136986301</v>
      </c>
      <c r="O95" s="80"/>
      <c r="P95" s="80"/>
      <c r="Q95" s="80"/>
      <c r="R95" s="80"/>
      <c r="S95" s="80"/>
      <c r="AA95" s="22"/>
      <c r="AB95" s="1"/>
      <c r="AC95" s="1"/>
      <c r="AD95" s="1"/>
      <c r="AF95" s="1"/>
      <c r="AG95" s="1"/>
    </row>
    <row r="96" spans="1:33" ht="14.85" customHeight="1" x14ac:dyDescent="0.15">
      <c r="B96" s="34" t="s">
        <v>753</v>
      </c>
      <c r="C96" s="195"/>
      <c r="D96" s="195"/>
      <c r="E96" s="195"/>
      <c r="F96" s="195"/>
      <c r="G96" s="195"/>
      <c r="I96" s="18">
        <v>168</v>
      </c>
      <c r="J96" s="18">
        <v>156</v>
      </c>
      <c r="K96" s="18">
        <v>12</v>
      </c>
      <c r="L96" s="106">
        <f t="shared" si="12"/>
        <v>14.420600858369099</v>
      </c>
      <c r="M96" s="4">
        <f t="shared" si="13"/>
        <v>15.309126594700686</v>
      </c>
      <c r="N96" s="4">
        <f t="shared" si="14"/>
        <v>8.2191780821917799</v>
      </c>
      <c r="O96" s="80"/>
      <c r="P96" s="80"/>
      <c r="Q96" s="80"/>
      <c r="R96" s="80"/>
      <c r="S96" s="80"/>
      <c r="AA96" s="22"/>
      <c r="AB96" s="1"/>
      <c r="AC96" s="1"/>
      <c r="AD96" s="1"/>
      <c r="AF96" s="1"/>
      <c r="AG96" s="1"/>
    </row>
    <row r="97" spans="1:36" ht="14.85" customHeight="1" x14ac:dyDescent="0.15">
      <c r="B97" s="34" t="s">
        <v>417</v>
      </c>
      <c r="C97" s="195"/>
      <c r="D97" s="195"/>
      <c r="E97" s="195"/>
      <c r="F97" s="195"/>
      <c r="G97" s="195"/>
      <c r="I97" s="18">
        <v>110</v>
      </c>
      <c r="J97" s="18">
        <v>101</v>
      </c>
      <c r="K97" s="18">
        <v>9</v>
      </c>
      <c r="L97" s="106">
        <f t="shared" si="12"/>
        <v>9.4420600858369106</v>
      </c>
      <c r="M97" s="4">
        <f t="shared" si="13"/>
        <v>9.9116781157998037</v>
      </c>
      <c r="N97" s="4">
        <f t="shared" si="14"/>
        <v>6.1643835616438354</v>
      </c>
      <c r="O97" s="80"/>
      <c r="P97" s="80"/>
      <c r="Q97" s="80"/>
      <c r="R97" s="80"/>
      <c r="S97" s="80"/>
      <c r="AA97" s="22"/>
      <c r="AB97" s="1"/>
      <c r="AC97" s="1"/>
      <c r="AD97" s="1"/>
      <c r="AF97" s="1"/>
      <c r="AG97" s="1"/>
    </row>
    <row r="98" spans="1:36" ht="14.85" customHeight="1" x14ac:dyDescent="0.15">
      <c r="B98" s="35" t="s">
        <v>0</v>
      </c>
      <c r="C98" s="88"/>
      <c r="D98" s="88"/>
      <c r="E98" s="88"/>
      <c r="F98" s="88"/>
      <c r="G98" s="88"/>
      <c r="H98" s="36"/>
      <c r="I98" s="19">
        <v>195</v>
      </c>
      <c r="J98" s="19">
        <v>152</v>
      </c>
      <c r="K98" s="19">
        <v>43</v>
      </c>
      <c r="L98" s="110">
        <f t="shared" si="12"/>
        <v>16.738197424892704</v>
      </c>
      <c r="M98" s="5">
        <f t="shared" si="13"/>
        <v>14.916584887144261</v>
      </c>
      <c r="N98" s="5">
        <f t="shared" si="14"/>
        <v>29.452054794520549</v>
      </c>
      <c r="O98" s="23"/>
      <c r="P98" s="23"/>
      <c r="Q98" s="23"/>
      <c r="R98" s="23"/>
      <c r="S98" s="23"/>
      <c r="AA98" s="22"/>
      <c r="AB98" s="1"/>
      <c r="AC98" s="1"/>
      <c r="AD98" s="1"/>
      <c r="AF98" s="1"/>
      <c r="AG98" s="1"/>
    </row>
    <row r="99" spans="1:36" ht="14.85" customHeight="1" x14ac:dyDescent="0.15">
      <c r="B99" s="38" t="s">
        <v>1</v>
      </c>
      <c r="C99" s="78"/>
      <c r="D99" s="78"/>
      <c r="E99" s="78"/>
      <c r="F99" s="78"/>
      <c r="G99" s="78"/>
      <c r="H99" s="28"/>
      <c r="I99" s="39">
        <f>SUM(I86:I98)</f>
        <v>1555</v>
      </c>
      <c r="J99" s="39">
        <f>SUM(J86:J98)</f>
        <v>1352</v>
      </c>
      <c r="K99" s="39">
        <f>SUM(K86:K98)</f>
        <v>203</v>
      </c>
      <c r="L99" s="107" t="str">
        <f>IF(SUM(L86:L98)&gt;100,"－",SUM(L86:L98))</f>
        <v>－</v>
      </c>
      <c r="M99" s="6" t="str">
        <f>IF(SUM(M86:M98)&gt;100,"－",SUM(M86:M98))</f>
        <v>－</v>
      </c>
      <c r="N99" s="6" t="str">
        <f>IF(SUM(N86:N98)&gt;100,"－",SUM(N86:N98))</f>
        <v>－</v>
      </c>
      <c r="O99" s="23"/>
      <c r="P99" s="23"/>
      <c r="Q99" s="23"/>
      <c r="R99" s="23"/>
      <c r="S99" s="23"/>
      <c r="AA99" s="22"/>
      <c r="AB99" s="1"/>
      <c r="AC99" s="1"/>
      <c r="AD99" s="1"/>
      <c r="AF99" s="1"/>
      <c r="AG99" s="1"/>
    </row>
    <row r="101" spans="1:36" ht="15" customHeight="1" x14ac:dyDescent="0.15">
      <c r="A101" s="1" t="s">
        <v>755</v>
      </c>
      <c r="B101" s="22"/>
      <c r="C101" s="7"/>
      <c r="D101" s="7"/>
      <c r="E101" s="7"/>
      <c r="I101" s="1"/>
      <c r="J101" s="1"/>
      <c r="K101" s="1"/>
      <c r="V101" s="22"/>
      <c r="W101" s="7"/>
      <c r="X101" s="7"/>
      <c r="Y101" s="7"/>
      <c r="Z101" s="7"/>
      <c r="AA101" s="7"/>
      <c r="AC101" s="1"/>
      <c r="AD101" s="1"/>
      <c r="AE101" s="1"/>
      <c r="AF101" s="1"/>
      <c r="AG101" s="1"/>
    </row>
    <row r="102" spans="1:36" ht="13.7" customHeight="1" x14ac:dyDescent="0.15">
      <c r="B102" s="64"/>
      <c r="C102" s="33"/>
      <c r="D102" s="33"/>
      <c r="E102" s="33"/>
      <c r="F102" s="328"/>
      <c r="G102" s="329"/>
      <c r="H102" s="86" t="s">
        <v>2</v>
      </c>
      <c r="I102" s="86"/>
      <c r="J102" s="329"/>
      <c r="K102" s="329"/>
      <c r="L102" s="330"/>
      <c r="M102" s="329"/>
      <c r="N102" s="86" t="s">
        <v>3</v>
      </c>
      <c r="O102" s="86"/>
      <c r="P102" s="329"/>
      <c r="Q102" s="331"/>
      <c r="X102" s="64"/>
      <c r="Y102" s="33"/>
      <c r="Z102" s="33"/>
      <c r="AA102" s="33"/>
      <c r="AB102" s="79"/>
      <c r="AC102" s="83" t="s">
        <v>2</v>
      </c>
      <c r="AD102" s="86"/>
      <c r="AE102" s="103"/>
      <c r="AF102" s="83" t="s">
        <v>3</v>
      </c>
      <c r="AG102" s="84"/>
    </row>
    <row r="103" spans="1:36" ht="22.7" customHeight="1" x14ac:dyDescent="0.15">
      <c r="B103" s="34"/>
      <c r="C103" s="7"/>
      <c r="D103" s="7"/>
      <c r="E103" s="75"/>
      <c r="F103" s="94" t="s">
        <v>389</v>
      </c>
      <c r="G103" s="94" t="s">
        <v>183</v>
      </c>
      <c r="H103" s="94" t="s">
        <v>184</v>
      </c>
      <c r="I103" s="94" t="s">
        <v>390</v>
      </c>
      <c r="J103" s="99" t="s">
        <v>186</v>
      </c>
      <c r="K103" s="94" t="s">
        <v>590</v>
      </c>
      <c r="L103" s="102" t="s">
        <v>389</v>
      </c>
      <c r="M103" s="94" t="s">
        <v>183</v>
      </c>
      <c r="N103" s="94" t="s">
        <v>184</v>
      </c>
      <c r="O103" s="94" t="s">
        <v>390</v>
      </c>
      <c r="P103" s="94" t="s">
        <v>186</v>
      </c>
      <c r="Q103" s="94" t="s">
        <v>590</v>
      </c>
      <c r="X103" s="34"/>
      <c r="Y103" s="7"/>
      <c r="Z103" s="7"/>
      <c r="AA103" s="75"/>
      <c r="AB103" s="94" t="s">
        <v>545</v>
      </c>
      <c r="AC103" s="94" t="s">
        <v>184</v>
      </c>
      <c r="AD103" s="99" t="s">
        <v>186</v>
      </c>
      <c r="AE103" s="102" t="s">
        <v>545</v>
      </c>
      <c r="AF103" s="94" t="s">
        <v>184</v>
      </c>
      <c r="AG103" s="94" t="s">
        <v>186</v>
      </c>
    </row>
    <row r="104" spans="1:36" ht="12" customHeight="1" x14ac:dyDescent="0.15">
      <c r="B104" s="35"/>
      <c r="C104" s="36"/>
      <c r="D104" s="36"/>
      <c r="E104" s="76"/>
      <c r="F104" s="37"/>
      <c r="G104" s="37"/>
      <c r="H104" s="37"/>
      <c r="I104" s="37"/>
      <c r="J104" s="66"/>
      <c r="K104" s="37"/>
      <c r="L104" s="104">
        <f>$F$113</f>
        <v>1854</v>
      </c>
      <c r="M104" s="2">
        <f>$G$113</f>
        <v>1019</v>
      </c>
      <c r="N104" s="2">
        <f>$H$113</f>
        <v>835</v>
      </c>
      <c r="O104" s="2">
        <f>$I$113</f>
        <v>1101</v>
      </c>
      <c r="P104" s="2">
        <f>$J$113</f>
        <v>955</v>
      </c>
      <c r="Q104" s="2">
        <f>$K$113</f>
        <v>1165</v>
      </c>
      <c r="X104" s="35"/>
      <c r="Y104" s="36"/>
      <c r="Z104" s="36"/>
      <c r="AA104" s="76"/>
      <c r="AB104" s="37"/>
      <c r="AC104" s="37"/>
      <c r="AD104" s="66"/>
      <c r="AE104" s="104">
        <f>Q104</f>
        <v>1165</v>
      </c>
      <c r="AF104" s="2">
        <f>N104</f>
        <v>835</v>
      </c>
      <c r="AG104" s="2">
        <f>P104</f>
        <v>955</v>
      </c>
    </row>
    <row r="105" spans="1:36" ht="15" customHeight="1" x14ac:dyDescent="0.15">
      <c r="B105" s="34" t="s">
        <v>307</v>
      </c>
      <c r="C105" s="7"/>
      <c r="D105" s="7"/>
      <c r="E105" s="7"/>
      <c r="F105" s="18">
        <v>0</v>
      </c>
      <c r="G105" s="18">
        <v>0</v>
      </c>
      <c r="H105" s="18">
        <v>0</v>
      </c>
      <c r="I105" s="18">
        <v>44</v>
      </c>
      <c r="J105" s="67">
        <v>44</v>
      </c>
      <c r="K105" s="18">
        <v>0</v>
      </c>
      <c r="L105" s="106">
        <f t="shared" ref="L105:Q112" si="15">F105/L$104*100</f>
        <v>0</v>
      </c>
      <c r="M105" s="24">
        <f t="shared" si="15"/>
        <v>0</v>
      </c>
      <c r="N105" s="4">
        <f t="shared" si="15"/>
        <v>0</v>
      </c>
      <c r="O105" s="4">
        <f t="shared" si="15"/>
        <v>3.9963669391462306</v>
      </c>
      <c r="P105" s="4">
        <f t="shared" si="15"/>
        <v>4.6073298429319367</v>
      </c>
      <c r="Q105" s="4">
        <f t="shared" si="15"/>
        <v>0</v>
      </c>
      <c r="X105" s="34" t="s">
        <v>307</v>
      </c>
      <c r="Y105" s="7"/>
      <c r="Z105" s="7"/>
      <c r="AA105" s="7"/>
      <c r="AB105" s="18">
        <f t="shared" ref="AB105:AB112" si="16">K105</f>
        <v>0</v>
      </c>
      <c r="AC105" s="18">
        <f t="shared" ref="AC105:AC112" si="17">H105</f>
        <v>0</v>
      </c>
      <c r="AD105" s="67">
        <f t="shared" ref="AD105:AD112" si="18">J105</f>
        <v>44</v>
      </c>
      <c r="AE105" s="432">
        <f>Q105</f>
        <v>0</v>
      </c>
      <c r="AF105" s="433">
        <f>N105</f>
        <v>0</v>
      </c>
      <c r="AG105" s="433">
        <f>P105</f>
        <v>4.6073298429319367</v>
      </c>
      <c r="AI105" s="162"/>
    </row>
    <row r="106" spans="1:36" ht="15" customHeight="1" x14ac:dyDescent="0.15">
      <c r="B106" s="34" t="s">
        <v>53</v>
      </c>
      <c r="C106" s="7"/>
      <c r="D106" s="7"/>
      <c r="E106" s="7"/>
      <c r="F106" s="18">
        <v>243</v>
      </c>
      <c r="G106" s="18">
        <v>93</v>
      </c>
      <c r="H106" s="18">
        <v>150</v>
      </c>
      <c r="I106" s="18">
        <v>291</v>
      </c>
      <c r="J106" s="67">
        <v>257</v>
      </c>
      <c r="K106" s="18">
        <v>127</v>
      </c>
      <c r="L106" s="106">
        <f t="shared" si="15"/>
        <v>13.106796116504855</v>
      </c>
      <c r="M106" s="24">
        <f t="shared" si="15"/>
        <v>9.1265947006869474</v>
      </c>
      <c r="N106" s="4">
        <f t="shared" si="15"/>
        <v>17.964071856287426</v>
      </c>
      <c r="O106" s="4">
        <f t="shared" si="15"/>
        <v>26.430517711171664</v>
      </c>
      <c r="P106" s="4">
        <f t="shared" si="15"/>
        <v>26.910994764397905</v>
      </c>
      <c r="Q106" s="4">
        <f t="shared" si="15"/>
        <v>10.90128755364807</v>
      </c>
      <c r="X106" s="34" t="s">
        <v>53</v>
      </c>
      <c r="Y106" s="7"/>
      <c r="Z106" s="7"/>
      <c r="AA106" s="7"/>
      <c r="AB106" s="18">
        <f t="shared" si="16"/>
        <v>127</v>
      </c>
      <c r="AC106" s="18">
        <f t="shared" si="17"/>
        <v>150</v>
      </c>
      <c r="AD106" s="67">
        <f t="shared" si="18"/>
        <v>257</v>
      </c>
      <c r="AE106" s="432">
        <f t="shared" ref="AE106:AE112" si="19">Q106</f>
        <v>10.90128755364807</v>
      </c>
      <c r="AF106" s="433">
        <f t="shared" ref="AF106:AF112" si="20">N106</f>
        <v>17.964071856287426</v>
      </c>
      <c r="AG106" s="433">
        <f t="shared" ref="AG106:AG112" si="21">P106</f>
        <v>26.910994764397905</v>
      </c>
      <c r="AI106" s="162"/>
    </row>
    <row r="107" spans="1:36" ht="15" customHeight="1" x14ac:dyDescent="0.15">
      <c r="B107" s="34" t="s">
        <v>54</v>
      </c>
      <c r="C107" s="7"/>
      <c r="D107" s="7"/>
      <c r="E107" s="7"/>
      <c r="F107" s="18">
        <v>307</v>
      </c>
      <c r="G107" s="18">
        <v>200</v>
      </c>
      <c r="H107" s="18">
        <v>107</v>
      </c>
      <c r="I107" s="18">
        <v>145</v>
      </c>
      <c r="J107" s="67">
        <v>120</v>
      </c>
      <c r="K107" s="18">
        <v>225</v>
      </c>
      <c r="L107" s="106">
        <f t="shared" si="15"/>
        <v>16.558791801510246</v>
      </c>
      <c r="M107" s="24">
        <f t="shared" si="15"/>
        <v>19.627085377821395</v>
      </c>
      <c r="N107" s="4">
        <f t="shared" si="15"/>
        <v>12.81437125748503</v>
      </c>
      <c r="O107" s="4">
        <f t="shared" si="15"/>
        <v>13.169845594913715</v>
      </c>
      <c r="P107" s="4">
        <f t="shared" si="15"/>
        <v>12.56544502617801</v>
      </c>
      <c r="Q107" s="4">
        <f t="shared" si="15"/>
        <v>19.313304721030043</v>
      </c>
      <c r="X107" s="34" t="s">
        <v>54</v>
      </c>
      <c r="Y107" s="7"/>
      <c r="Z107" s="7"/>
      <c r="AA107" s="7"/>
      <c r="AB107" s="18">
        <f t="shared" si="16"/>
        <v>225</v>
      </c>
      <c r="AC107" s="18">
        <f t="shared" si="17"/>
        <v>107</v>
      </c>
      <c r="AD107" s="67">
        <f t="shared" si="18"/>
        <v>120</v>
      </c>
      <c r="AE107" s="432">
        <f t="shared" si="19"/>
        <v>19.313304721030043</v>
      </c>
      <c r="AF107" s="433">
        <f t="shared" si="20"/>
        <v>12.81437125748503</v>
      </c>
      <c r="AG107" s="433">
        <f t="shared" si="21"/>
        <v>12.56544502617801</v>
      </c>
      <c r="AI107" s="162"/>
    </row>
    <row r="108" spans="1:36" ht="15" customHeight="1" x14ac:dyDescent="0.15">
      <c r="B108" s="34" t="s">
        <v>103</v>
      </c>
      <c r="C108" s="7"/>
      <c r="D108" s="7"/>
      <c r="E108" s="7"/>
      <c r="F108" s="18">
        <v>260</v>
      </c>
      <c r="G108" s="18">
        <v>181</v>
      </c>
      <c r="H108" s="18">
        <v>79</v>
      </c>
      <c r="I108" s="18">
        <v>94</v>
      </c>
      <c r="J108" s="67">
        <v>78</v>
      </c>
      <c r="K108" s="18">
        <v>197</v>
      </c>
      <c r="L108" s="106">
        <f t="shared" si="15"/>
        <v>14.023732470334412</v>
      </c>
      <c r="M108" s="24">
        <f t="shared" si="15"/>
        <v>17.762512266928361</v>
      </c>
      <c r="N108" s="4">
        <f t="shared" si="15"/>
        <v>9.4610778443113777</v>
      </c>
      <c r="O108" s="4">
        <f t="shared" si="15"/>
        <v>8.5376930063578556</v>
      </c>
      <c r="P108" s="4">
        <f t="shared" si="15"/>
        <v>8.167539267015707</v>
      </c>
      <c r="Q108" s="4">
        <f t="shared" si="15"/>
        <v>16.909871244635195</v>
      </c>
      <c r="X108" s="34" t="s">
        <v>103</v>
      </c>
      <c r="Y108" s="7"/>
      <c r="Z108" s="7"/>
      <c r="AA108" s="7"/>
      <c r="AB108" s="18">
        <f t="shared" si="16"/>
        <v>197</v>
      </c>
      <c r="AC108" s="18">
        <f t="shared" si="17"/>
        <v>79</v>
      </c>
      <c r="AD108" s="67">
        <f t="shared" si="18"/>
        <v>78</v>
      </c>
      <c r="AE108" s="432">
        <f t="shared" si="19"/>
        <v>16.909871244635195</v>
      </c>
      <c r="AF108" s="433">
        <f t="shared" si="20"/>
        <v>9.4610778443113777</v>
      </c>
      <c r="AG108" s="433">
        <f t="shared" si="21"/>
        <v>8.167539267015707</v>
      </c>
      <c r="AI108" s="162"/>
    </row>
    <row r="109" spans="1:36" ht="15" customHeight="1" x14ac:dyDescent="0.15">
      <c r="B109" s="34" t="s">
        <v>104</v>
      </c>
      <c r="C109" s="7"/>
      <c r="D109" s="7"/>
      <c r="E109" s="7"/>
      <c r="F109" s="18">
        <v>132</v>
      </c>
      <c r="G109" s="18">
        <v>105</v>
      </c>
      <c r="H109" s="18">
        <v>27</v>
      </c>
      <c r="I109" s="18">
        <v>45</v>
      </c>
      <c r="J109" s="67">
        <v>39</v>
      </c>
      <c r="K109" s="18">
        <v>111</v>
      </c>
      <c r="L109" s="106">
        <f t="shared" si="15"/>
        <v>7.1197411003236244</v>
      </c>
      <c r="M109" s="24">
        <f t="shared" si="15"/>
        <v>10.304219823356231</v>
      </c>
      <c r="N109" s="4">
        <f t="shared" si="15"/>
        <v>3.2335329341317367</v>
      </c>
      <c r="O109" s="4">
        <f t="shared" si="15"/>
        <v>4.0871934604904636</v>
      </c>
      <c r="P109" s="4">
        <f t="shared" si="15"/>
        <v>4.0837696335078535</v>
      </c>
      <c r="Q109" s="4">
        <f t="shared" si="15"/>
        <v>9.5278969957081543</v>
      </c>
      <c r="X109" s="34" t="s">
        <v>104</v>
      </c>
      <c r="Y109" s="7"/>
      <c r="Z109" s="7"/>
      <c r="AA109" s="7"/>
      <c r="AB109" s="18">
        <f t="shared" si="16"/>
        <v>111</v>
      </c>
      <c r="AC109" s="18">
        <f t="shared" si="17"/>
        <v>27</v>
      </c>
      <c r="AD109" s="67">
        <f t="shared" si="18"/>
        <v>39</v>
      </c>
      <c r="AE109" s="432">
        <f t="shared" si="19"/>
        <v>9.5278969957081543</v>
      </c>
      <c r="AF109" s="433">
        <f t="shared" si="20"/>
        <v>3.2335329341317367</v>
      </c>
      <c r="AG109" s="433">
        <f t="shared" si="21"/>
        <v>4.0837696335078535</v>
      </c>
      <c r="AI109" s="162"/>
    </row>
    <row r="110" spans="1:36" ht="15" customHeight="1" x14ac:dyDescent="0.15">
      <c r="B110" s="34" t="s">
        <v>501</v>
      </c>
      <c r="C110" s="7"/>
      <c r="D110" s="7"/>
      <c r="E110" s="7"/>
      <c r="F110" s="18">
        <v>168</v>
      </c>
      <c r="G110" s="18">
        <v>130</v>
      </c>
      <c r="H110" s="18">
        <v>38</v>
      </c>
      <c r="I110" s="18">
        <v>46</v>
      </c>
      <c r="J110" s="67">
        <v>38</v>
      </c>
      <c r="K110" s="18">
        <v>138</v>
      </c>
      <c r="L110" s="106">
        <f t="shared" si="15"/>
        <v>9.0614886731391593</v>
      </c>
      <c r="M110" s="24">
        <f t="shared" si="15"/>
        <v>12.757605495583906</v>
      </c>
      <c r="N110" s="4">
        <f t="shared" si="15"/>
        <v>4.5508982035928147</v>
      </c>
      <c r="O110" s="4">
        <f t="shared" si="15"/>
        <v>4.1780199818346953</v>
      </c>
      <c r="P110" s="4">
        <f t="shared" si="15"/>
        <v>3.9790575916230364</v>
      </c>
      <c r="Q110" s="4">
        <f t="shared" si="15"/>
        <v>11.845493562231759</v>
      </c>
      <c r="X110" s="34" t="s">
        <v>501</v>
      </c>
      <c r="Y110" s="7"/>
      <c r="Z110" s="7"/>
      <c r="AA110" s="7"/>
      <c r="AB110" s="18">
        <f t="shared" si="16"/>
        <v>138</v>
      </c>
      <c r="AC110" s="18">
        <f t="shared" si="17"/>
        <v>38</v>
      </c>
      <c r="AD110" s="67">
        <f t="shared" si="18"/>
        <v>38</v>
      </c>
      <c r="AE110" s="432">
        <f t="shared" si="19"/>
        <v>11.845493562231759</v>
      </c>
      <c r="AF110" s="433">
        <f t="shared" si="20"/>
        <v>4.5508982035928147</v>
      </c>
      <c r="AG110" s="433">
        <f t="shared" si="21"/>
        <v>3.9790575916230364</v>
      </c>
      <c r="AI110" s="162"/>
    </row>
    <row r="111" spans="1:36" ht="15" customHeight="1" x14ac:dyDescent="0.15">
      <c r="B111" s="34" t="s">
        <v>106</v>
      </c>
      <c r="C111" s="7"/>
      <c r="D111" s="7"/>
      <c r="E111" s="7"/>
      <c r="F111" s="18">
        <v>10</v>
      </c>
      <c r="G111" s="18">
        <v>9</v>
      </c>
      <c r="H111" s="18">
        <v>1</v>
      </c>
      <c r="I111" s="18">
        <v>5</v>
      </c>
      <c r="J111" s="67">
        <v>4</v>
      </c>
      <c r="K111" s="18">
        <v>10</v>
      </c>
      <c r="L111" s="106">
        <f t="shared" si="15"/>
        <v>0.53937432578209277</v>
      </c>
      <c r="M111" s="24">
        <f t="shared" si="15"/>
        <v>0.88321884200196277</v>
      </c>
      <c r="N111" s="4">
        <f t="shared" si="15"/>
        <v>0.11976047904191617</v>
      </c>
      <c r="O111" s="4">
        <f t="shared" si="15"/>
        <v>0.45413260672116262</v>
      </c>
      <c r="P111" s="4">
        <f t="shared" si="15"/>
        <v>0.41884816753926707</v>
      </c>
      <c r="Q111" s="4">
        <f t="shared" si="15"/>
        <v>0.85836909871244638</v>
      </c>
      <c r="S111" s="364"/>
      <c r="T111" s="364"/>
      <c r="U111" s="364"/>
      <c r="X111" s="34" t="s">
        <v>106</v>
      </c>
      <c r="Y111" s="7"/>
      <c r="Z111" s="7"/>
      <c r="AA111" s="7"/>
      <c r="AB111" s="18">
        <f t="shared" si="16"/>
        <v>10</v>
      </c>
      <c r="AC111" s="18">
        <f t="shared" si="17"/>
        <v>1</v>
      </c>
      <c r="AD111" s="67">
        <f t="shared" si="18"/>
        <v>4</v>
      </c>
      <c r="AE111" s="432">
        <f t="shared" si="19"/>
        <v>0.85836909871244638</v>
      </c>
      <c r="AF111" s="433">
        <f t="shared" si="20"/>
        <v>0.11976047904191617</v>
      </c>
      <c r="AG111" s="433">
        <f t="shared" si="21"/>
        <v>0.41884816753926707</v>
      </c>
      <c r="AI111" s="162"/>
      <c r="AJ111" s="364"/>
    </row>
    <row r="112" spans="1:36" ht="15" customHeight="1" x14ac:dyDescent="0.15">
      <c r="B112" s="34" t="s">
        <v>141</v>
      </c>
      <c r="C112" s="36"/>
      <c r="D112" s="36"/>
      <c r="E112" s="36"/>
      <c r="F112" s="19">
        <v>734</v>
      </c>
      <c r="G112" s="19">
        <v>301</v>
      </c>
      <c r="H112" s="19">
        <v>433</v>
      </c>
      <c r="I112" s="19">
        <v>431</v>
      </c>
      <c r="J112" s="72">
        <v>375</v>
      </c>
      <c r="K112" s="19">
        <v>357</v>
      </c>
      <c r="L112" s="110">
        <f t="shared" si="15"/>
        <v>39.590075512405612</v>
      </c>
      <c r="M112" s="26">
        <f t="shared" si="15"/>
        <v>29.538763493621197</v>
      </c>
      <c r="N112" s="5">
        <f t="shared" si="15"/>
        <v>51.856287425149702</v>
      </c>
      <c r="O112" s="5">
        <f t="shared" si="15"/>
        <v>39.146230699364217</v>
      </c>
      <c r="P112" s="5">
        <f t="shared" si="15"/>
        <v>39.267015706806284</v>
      </c>
      <c r="Q112" s="5">
        <f t="shared" si="15"/>
        <v>30.643776824034337</v>
      </c>
      <c r="X112" s="34" t="s">
        <v>0</v>
      </c>
      <c r="Y112" s="36"/>
      <c r="Z112" s="36"/>
      <c r="AA112" s="36"/>
      <c r="AB112" s="19">
        <f t="shared" si="16"/>
        <v>357</v>
      </c>
      <c r="AC112" s="19">
        <f t="shared" si="17"/>
        <v>433</v>
      </c>
      <c r="AD112" s="72">
        <f t="shared" si="18"/>
        <v>375</v>
      </c>
      <c r="AE112" s="434">
        <f t="shared" si="19"/>
        <v>30.643776824034337</v>
      </c>
      <c r="AF112" s="435">
        <f t="shared" si="20"/>
        <v>51.856287425149702</v>
      </c>
      <c r="AG112" s="435">
        <f t="shared" si="21"/>
        <v>39.267015706806284</v>
      </c>
      <c r="AI112" s="162"/>
    </row>
    <row r="113" spans="1:38" ht="15" customHeight="1" x14ac:dyDescent="0.15">
      <c r="B113" s="38" t="s">
        <v>1</v>
      </c>
      <c r="C113" s="28"/>
      <c r="D113" s="28"/>
      <c r="E113" s="29"/>
      <c r="F113" s="39">
        <f t="shared" ref="F113:Q113" si="22">SUM(F105:F112)</f>
        <v>1854</v>
      </c>
      <c r="G113" s="39">
        <f t="shared" si="22"/>
        <v>1019</v>
      </c>
      <c r="H113" s="39">
        <f t="shared" si="22"/>
        <v>835</v>
      </c>
      <c r="I113" s="39">
        <f t="shared" si="22"/>
        <v>1101</v>
      </c>
      <c r="J113" s="68">
        <f t="shared" si="22"/>
        <v>955</v>
      </c>
      <c r="K113" s="39">
        <f t="shared" si="22"/>
        <v>1165</v>
      </c>
      <c r="L113" s="107">
        <f t="shared" si="22"/>
        <v>100</v>
      </c>
      <c r="M113" s="25">
        <f t="shared" si="22"/>
        <v>100</v>
      </c>
      <c r="N113" s="6">
        <f t="shared" si="22"/>
        <v>100</v>
      </c>
      <c r="O113" s="6">
        <f t="shared" si="22"/>
        <v>100</v>
      </c>
      <c r="P113" s="6">
        <f t="shared" si="22"/>
        <v>100</v>
      </c>
      <c r="Q113" s="6">
        <f t="shared" si="22"/>
        <v>100</v>
      </c>
      <c r="X113" s="38" t="s">
        <v>1</v>
      </c>
      <c r="Y113" s="28"/>
      <c r="Z113" s="28"/>
      <c r="AA113" s="29"/>
      <c r="AB113" s="39">
        <f t="shared" ref="AB113:AG113" si="23">SUM(AB105:AB112)</f>
        <v>1165</v>
      </c>
      <c r="AC113" s="39">
        <f t="shared" si="23"/>
        <v>835</v>
      </c>
      <c r="AD113" s="68">
        <f t="shared" si="23"/>
        <v>955</v>
      </c>
      <c r="AE113" s="107">
        <f t="shared" si="23"/>
        <v>100</v>
      </c>
      <c r="AF113" s="6">
        <f t="shared" si="23"/>
        <v>100</v>
      </c>
      <c r="AG113" s="6">
        <f t="shared" si="23"/>
        <v>100</v>
      </c>
    </row>
    <row r="114" spans="1:38" ht="15" customHeight="1" x14ac:dyDescent="0.15">
      <c r="B114" s="38" t="s">
        <v>101</v>
      </c>
      <c r="C114" s="28"/>
      <c r="D114" s="28"/>
      <c r="E114" s="29"/>
      <c r="F114" s="40">
        <v>2.9249999999999998</v>
      </c>
      <c r="G114" s="40">
        <v>3.2270194986072425</v>
      </c>
      <c r="H114" s="40">
        <v>2.3855721393034828</v>
      </c>
      <c r="I114" s="40">
        <v>2.0940298507462685</v>
      </c>
      <c r="J114" s="40">
        <v>2.046551724137931</v>
      </c>
      <c r="K114" s="40">
        <v>3.1349009900990099</v>
      </c>
      <c r="X114" s="38" t="s">
        <v>101</v>
      </c>
      <c r="Y114" s="28"/>
      <c r="Z114" s="28"/>
      <c r="AA114" s="29"/>
      <c r="AB114" s="40">
        <f>K114</f>
        <v>3.1349009900990099</v>
      </c>
      <c r="AC114" s="40">
        <f>H114</f>
        <v>2.3855721393034828</v>
      </c>
      <c r="AD114" s="40">
        <f>J114</f>
        <v>2.046551724137931</v>
      </c>
      <c r="AE114" s="1"/>
      <c r="AF114" s="1"/>
      <c r="AG114" s="1"/>
    </row>
    <row r="115" spans="1:38" ht="15" customHeight="1" x14ac:dyDescent="0.15">
      <c r="B115" s="38" t="s">
        <v>102</v>
      </c>
      <c r="C115" s="28"/>
      <c r="D115" s="28"/>
      <c r="E115" s="29"/>
      <c r="F115" s="47">
        <v>26</v>
      </c>
      <c r="G115" s="47">
        <v>14</v>
      </c>
      <c r="H115" s="47">
        <v>26</v>
      </c>
      <c r="I115" s="47">
        <v>24</v>
      </c>
      <c r="J115" s="47">
        <v>24</v>
      </c>
      <c r="K115" s="47">
        <v>14</v>
      </c>
      <c r="X115" s="38" t="s">
        <v>102</v>
      </c>
      <c r="Y115" s="28"/>
      <c r="Z115" s="28"/>
      <c r="AA115" s="29"/>
      <c r="AB115" s="47">
        <f>K115</f>
        <v>14</v>
      </c>
      <c r="AC115" s="47">
        <f>H115</f>
        <v>26</v>
      </c>
      <c r="AD115" s="47">
        <f>J115</f>
        <v>24</v>
      </c>
      <c r="AE115" s="1"/>
      <c r="AF115" s="1"/>
      <c r="AG115" s="1"/>
    </row>
    <row r="116" spans="1:38" ht="15" customHeight="1" x14ac:dyDescent="0.15">
      <c r="C116" s="7"/>
      <c r="D116" s="7"/>
      <c r="E116" s="7"/>
      <c r="H116" s="1"/>
      <c r="I116" s="1"/>
      <c r="J116" s="1"/>
      <c r="Y116" s="7"/>
      <c r="Z116" s="7"/>
      <c r="AA116" s="7"/>
      <c r="AC116" s="1"/>
      <c r="AD116" s="1"/>
      <c r="AE116" s="1"/>
      <c r="AF116" s="1"/>
      <c r="AG116" s="1"/>
    </row>
    <row r="117" spans="1:38" ht="15" customHeight="1" x14ac:dyDescent="0.15">
      <c r="A117" s="73" t="s">
        <v>756</v>
      </c>
      <c r="C117" s="7"/>
      <c r="D117" s="7"/>
      <c r="E117" s="7"/>
      <c r="H117" s="1"/>
      <c r="I117" s="1"/>
      <c r="J117" s="1"/>
      <c r="Y117" s="7"/>
      <c r="Z117" s="7"/>
      <c r="AA117" s="7"/>
      <c r="AC117" s="1"/>
      <c r="AD117" s="1"/>
      <c r="AE117" s="1"/>
      <c r="AF117" s="1"/>
      <c r="AG117" s="1"/>
    </row>
    <row r="118" spans="1:38" ht="15" customHeight="1" x14ac:dyDescent="0.15">
      <c r="A118" s="1" t="s">
        <v>757</v>
      </c>
      <c r="B118" s="22"/>
      <c r="C118" s="7"/>
      <c r="D118" s="7"/>
      <c r="E118" s="7"/>
      <c r="I118" s="1"/>
      <c r="J118" s="1"/>
      <c r="X118" s="22"/>
      <c r="Y118" s="7"/>
      <c r="Z118" s="7"/>
      <c r="AA118" s="7"/>
      <c r="AD118" s="1"/>
      <c r="AE118" s="1"/>
      <c r="AF118" s="1"/>
      <c r="AG118" s="1"/>
    </row>
    <row r="119" spans="1:38" ht="13.7" customHeight="1" x14ac:dyDescent="0.15">
      <c r="B119" s="64"/>
      <c r="C119" s="33"/>
      <c r="D119" s="33"/>
      <c r="E119" s="33"/>
      <c r="F119" s="33"/>
      <c r="G119" s="33"/>
      <c r="H119" s="33"/>
      <c r="I119" s="328"/>
      <c r="J119" s="329"/>
      <c r="K119" s="86" t="s">
        <v>2</v>
      </c>
      <c r="L119" s="86"/>
      <c r="M119" s="329"/>
      <c r="N119" s="329"/>
      <c r="O119" s="330"/>
      <c r="P119" s="329"/>
      <c r="Q119" s="86" t="s">
        <v>3</v>
      </c>
      <c r="R119" s="86"/>
      <c r="S119" s="329"/>
      <c r="T119" s="331"/>
      <c r="X119" s="64"/>
      <c r="Y119" s="33"/>
      <c r="Z119" s="33"/>
      <c r="AA119" s="33"/>
      <c r="AB119" s="33"/>
      <c r="AC119" s="33"/>
      <c r="AD119" s="33"/>
      <c r="AE119" s="79"/>
      <c r="AF119" s="83" t="s">
        <v>2</v>
      </c>
      <c r="AG119" s="86"/>
      <c r="AH119" s="103"/>
      <c r="AI119" s="83" t="s">
        <v>3</v>
      </c>
      <c r="AJ119" s="84"/>
    </row>
    <row r="120" spans="1:38" ht="22.7" customHeight="1" x14ac:dyDescent="0.15">
      <c r="B120" s="34"/>
      <c r="C120" s="7"/>
      <c r="D120" s="7"/>
      <c r="E120" s="7"/>
      <c r="H120" s="75"/>
      <c r="I120" s="94" t="s">
        <v>389</v>
      </c>
      <c r="J120" s="94" t="s">
        <v>183</v>
      </c>
      <c r="K120" s="94" t="s">
        <v>184</v>
      </c>
      <c r="L120" s="94" t="s">
        <v>390</v>
      </c>
      <c r="M120" s="99" t="s">
        <v>186</v>
      </c>
      <c r="N120" s="94" t="s">
        <v>590</v>
      </c>
      <c r="O120" s="102" t="s">
        <v>389</v>
      </c>
      <c r="P120" s="94" t="s">
        <v>183</v>
      </c>
      <c r="Q120" s="94" t="s">
        <v>184</v>
      </c>
      <c r="R120" s="94" t="s">
        <v>390</v>
      </c>
      <c r="S120" s="94" t="s">
        <v>186</v>
      </c>
      <c r="T120" s="94" t="s">
        <v>590</v>
      </c>
      <c r="X120" s="34"/>
      <c r="Y120" s="7"/>
      <c r="Z120" s="7"/>
      <c r="AA120" s="7"/>
      <c r="AD120" s="75"/>
      <c r="AE120" s="94" t="s">
        <v>545</v>
      </c>
      <c r="AF120" s="94" t="s">
        <v>184</v>
      </c>
      <c r="AG120" s="99" t="s">
        <v>186</v>
      </c>
      <c r="AH120" s="102" t="s">
        <v>545</v>
      </c>
      <c r="AI120" s="94" t="s">
        <v>184</v>
      </c>
      <c r="AJ120" s="94" t="s">
        <v>186</v>
      </c>
    </row>
    <row r="121" spans="1:38" ht="12" customHeight="1" x14ac:dyDescent="0.15">
      <c r="B121" s="35"/>
      <c r="C121" s="36"/>
      <c r="D121" s="36"/>
      <c r="E121" s="36"/>
      <c r="F121" s="36"/>
      <c r="G121" s="36"/>
      <c r="H121" s="76"/>
      <c r="I121" s="37"/>
      <c r="J121" s="37"/>
      <c r="K121" s="37"/>
      <c r="L121" s="37"/>
      <c r="M121" s="66"/>
      <c r="N121" s="37"/>
      <c r="O121" s="104">
        <f t="shared" ref="O121:T121" si="24">F$113-F$105</f>
        <v>1854</v>
      </c>
      <c r="P121" s="2">
        <f t="shared" si="24"/>
        <v>1019</v>
      </c>
      <c r="Q121" s="2">
        <f t="shared" si="24"/>
        <v>835</v>
      </c>
      <c r="R121" s="2">
        <f t="shared" si="24"/>
        <v>1057</v>
      </c>
      <c r="S121" s="2">
        <f t="shared" si="24"/>
        <v>911</v>
      </c>
      <c r="T121" s="2">
        <f t="shared" si="24"/>
        <v>1165</v>
      </c>
      <c r="X121" s="35"/>
      <c r="Y121" s="36"/>
      <c r="Z121" s="36"/>
      <c r="AA121" s="36"/>
      <c r="AB121" s="36"/>
      <c r="AC121" s="36"/>
      <c r="AD121" s="76"/>
      <c r="AE121" s="37"/>
      <c r="AF121" s="37"/>
      <c r="AG121" s="66"/>
      <c r="AH121" s="104">
        <f>T121</f>
        <v>1165</v>
      </c>
      <c r="AI121" s="2">
        <f>Q121</f>
        <v>835</v>
      </c>
      <c r="AJ121" s="2">
        <f>S121</f>
        <v>911</v>
      </c>
    </row>
    <row r="122" spans="1:38" ht="15" customHeight="1" x14ac:dyDescent="0.15">
      <c r="B122" s="34" t="s">
        <v>758</v>
      </c>
      <c r="C122" s="7"/>
      <c r="D122" s="7"/>
      <c r="E122" s="7"/>
      <c r="I122" s="18">
        <v>1605</v>
      </c>
      <c r="J122" s="18">
        <v>935</v>
      </c>
      <c r="K122" s="18">
        <v>670</v>
      </c>
      <c r="L122" s="18">
        <v>821</v>
      </c>
      <c r="M122" s="67">
        <v>694</v>
      </c>
      <c r="N122" s="18">
        <v>1062</v>
      </c>
      <c r="O122" s="106">
        <f>I122/O$121*100</f>
        <v>86.569579288025892</v>
      </c>
      <c r="P122" s="24">
        <f t="shared" ref="P122:T131" si="25">J122/P$121*100</f>
        <v>91.756624141315015</v>
      </c>
      <c r="Q122" s="4">
        <f t="shared" si="25"/>
        <v>80.23952095808383</v>
      </c>
      <c r="R122" s="4">
        <f t="shared" si="25"/>
        <v>77.672658467360449</v>
      </c>
      <c r="S122" s="4">
        <f t="shared" si="25"/>
        <v>76.180021953896812</v>
      </c>
      <c r="T122" s="4">
        <f t="shared" si="25"/>
        <v>91.158798283261802</v>
      </c>
      <c r="X122" s="34" t="s">
        <v>758</v>
      </c>
      <c r="Y122" s="7"/>
      <c r="Z122" s="7"/>
      <c r="AA122" s="7"/>
      <c r="AE122" s="18">
        <f>N122</f>
        <v>1062</v>
      </c>
      <c r="AF122" s="18">
        <f>K122</f>
        <v>670</v>
      </c>
      <c r="AG122" s="67">
        <f>M122</f>
        <v>694</v>
      </c>
      <c r="AH122" s="106">
        <f>T122</f>
        <v>91.158798283261802</v>
      </c>
      <c r="AI122" s="4">
        <f>Q122</f>
        <v>80.23952095808383</v>
      </c>
      <c r="AJ122" s="4">
        <f>S122</f>
        <v>76.180021953896812</v>
      </c>
      <c r="AL122" s="162"/>
    </row>
    <row r="123" spans="1:38" ht="15" customHeight="1" x14ac:dyDescent="0.15">
      <c r="B123" s="34" t="s">
        <v>759</v>
      </c>
      <c r="C123" s="7"/>
      <c r="D123" s="7"/>
      <c r="E123" s="7"/>
      <c r="I123" s="18">
        <v>1374</v>
      </c>
      <c r="J123" s="18">
        <v>817</v>
      </c>
      <c r="K123" s="18">
        <v>557</v>
      </c>
      <c r="L123" s="18">
        <v>656</v>
      </c>
      <c r="M123" s="67">
        <v>553</v>
      </c>
      <c r="N123" s="18">
        <v>920</v>
      </c>
      <c r="O123" s="106">
        <f t="shared" ref="O123:O131" si="26">I123/O$121*100</f>
        <v>74.110032362459549</v>
      </c>
      <c r="P123" s="24">
        <f t="shared" si="25"/>
        <v>80.176643768400396</v>
      </c>
      <c r="Q123" s="4">
        <f t="shared" si="25"/>
        <v>66.706586826347305</v>
      </c>
      <c r="R123" s="4">
        <f t="shared" si="25"/>
        <v>62.062440870387888</v>
      </c>
      <c r="S123" s="4">
        <f t="shared" si="25"/>
        <v>60.702524698133921</v>
      </c>
      <c r="T123" s="4">
        <f t="shared" si="25"/>
        <v>78.969957081545061</v>
      </c>
      <c r="X123" s="34" t="s">
        <v>759</v>
      </c>
      <c r="Y123" s="7"/>
      <c r="Z123" s="7"/>
      <c r="AA123" s="7"/>
      <c r="AE123" s="18">
        <f t="shared" ref="AE123:AE131" si="27">N123</f>
        <v>920</v>
      </c>
      <c r="AF123" s="18">
        <f t="shared" ref="AF123:AF131" si="28">K123</f>
        <v>557</v>
      </c>
      <c r="AG123" s="67">
        <f t="shared" ref="AG123:AG131" si="29">M123</f>
        <v>553</v>
      </c>
      <c r="AH123" s="106">
        <f t="shared" ref="AH123:AH131" si="30">T123</f>
        <v>78.969957081545061</v>
      </c>
      <c r="AI123" s="4">
        <f t="shared" ref="AI123:AI131" si="31">Q123</f>
        <v>66.706586826347305</v>
      </c>
      <c r="AJ123" s="4">
        <f t="shared" ref="AJ123:AJ131" si="32">S123</f>
        <v>60.702524698133921</v>
      </c>
      <c r="AL123" s="162"/>
    </row>
    <row r="124" spans="1:38" ht="15" customHeight="1" x14ac:dyDescent="0.15">
      <c r="B124" s="34" t="s">
        <v>760</v>
      </c>
      <c r="C124" s="7"/>
      <c r="D124" s="7"/>
      <c r="E124" s="7"/>
      <c r="I124" s="18">
        <v>1313</v>
      </c>
      <c r="J124" s="18">
        <v>796</v>
      </c>
      <c r="K124" s="18">
        <v>517</v>
      </c>
      <c r="L124" s="18">
        <v>602</v>
      </c>
      <c r="M124" s="67">
        <v>499</v>
      </c>
      <c r="N124" s="18">
        <v>899</v>
      </c>
      <c r="O124" s="106">
        <f t="shared" si="26"/>
        <v>70.819848975188776</v>
      </c>
      <c r="P124" s="24">
        <f t="shared" si="25"/>
        <v>78.115799803729146</v>
      </c>
      <c r="Q124" s="4">
        <f t="shared" si="25"/>
        <v>61.91616766467066</v>
      </c>
      <c r="R124" s="4">
        <f t="shared" si="25"/>
        <v>56.953642384105962</v>
      </c>
      <c r="S124" s="4">
        <f t="shared" si="25"/>
        <v>54.774972557628978</v>
      </c>
      <c r="T124" s="4">
        <f t="shared" si="25"/>
        <v>77.167381974248926</v>
      </c>
      <c r="X124" s="34" t="s">
        <v>760</v>
      </c>
      <c r="Y124" s="7"/>
      <c r="Z124" s="7"/>
      <c r="AA124" s="7"/>
      <c r="AE124" s="18">
        <f t="shared" si="27"/>
        <v>899</v>
      </c>
      <c r="AF124" s="18">
        <f t="shared" si="28"/>
        <v>517</v>
      </c>
      <c r="AG124" s="67">
        <f t="shared" si="29"/>
        <v>499</v>
      </c>
      <c r="AH124" s="106">
        <f t="shared" si="30"/>
        <v>77.167381974248926</v>
      </c>
      <c r="AI124" s="4">
        <f t="shared" si="31"/>
        <v>61.91616766467066</v>
      </c>
      <c r="AJ124" s="4">
        <f t="shared" si="32"/>
        <v>54.774972557628978</v>
      </c>
      <c r="AL124" s="162"/>
    </row>
    <row r="125" spans="1:38" ht="15" customHeight="1" x14ac:dyDescent="0.15">
      <c r="B125" s="34" t="s">
        <v>761</v>
      </c>
      <c r="C125" s="7"/>
      <c r="D125" s="7"/>
      <c r="E125" s="7"/>
      <c r="I125" s="18">
        <v>1456</v>
      </c>
      <c r="J125" s="18">
        <v>852</v>
      </c>
      <c r="K125" s="18">
        <v>604</v>
      </c>
      <c r="L125" s="18">
        <v>722</v>
      </c>
      <c r="M125" s="67">
        <v>608</v>
      </c>
      <c r="N125" s="18">
        <v>966</v>
      </c>
      <c r="O125" s="106">
        <f t="shared" si="26"/>
        <v>78.5329018338727</v>
      </c>
      <c r="P125" s="24">
        <f t="shared" si="25"/>
        <v>83.611383709519131</v>
      </c>
      <c r="Q125" s="4">
        <f t="shared" si="25"/>
        <v>72.335329341317362</v>
      </c>
      <c r="R125" s="4">
        <f t="shared" si="25"/>
        <v>68.306527909176921</v>
      </c>
      <c r="S125" s="4">
        <f t="shared" si="25"/>
        <v>66.739846322722286</v>
      </c>
      <c r="T125" s="4">
        <f t="shared" si="25"/>
        <v>82.918454935622321</v>
      </c>
      <c r="X125" s="34" t="s">
        <v>761</v>
      </c>
      <c r="Y125" s="7"/>
      <c r="Z125" s="7"/>
      <c r="AA125" s="7"/>
      <c r="AE125" s="18">
        <f t="shared" si="27"/>
        <v>966</v>
      </c>
      <c r="AF125" s="18">
        <f t="shared" si="28"/>
        <v>604</v>
      </c>
      <c r="AG125" s="67">
        <f t="shared" si="29"/>
        <v>608</v>
      </c>
      <c r="AH125" s="106">
        <f t="shared" si="30"/>
        <v>82.918454935622321</v>
      </c>
      <c r="AI125" s="4">
        <f t="shared" si="31"/>
        <v>72.335329341317362</v>
      </c>
      <c r="AJ125" s="4">
        <f t="shared" si="32"/>
        <v>66.739846322722286</v>
      </c>
      <c r="AL125" s="162"/>
    </row>
    <row r="126" spans="1:38" ht="15" customHeight="1" x14ac:dyDescent="0.15">
      <c r="B126" s="34" t="s">
        <v>762</v>
      </c>
      <c r="C126" s="7"/>
      <c r="D126" s="7"/>
      <c r="E126" s="7"/>
      <c r="I126" s="18">
        <v>785</v>
      </c>
      <c r="J126" s="18">
        <v>493</v>
      </c>
      <c r="K126" s="18">
        <v>292</v>
      </c>
      <c r="L126" s="18">
        <v>336</v>
      </c>
      <c r="M126" s="67">
        <v>276</v>
      </c>
      <c r="N126" s="18">
        <v>553</v>
      </c>
      <c r="O126" s="106">
        <f t="shared" si="26"/>
        <v>42.340884573894286</v>
      </c>
      <c r="P126" s="24">
        <f t="shared" si="25"/>
        <v>48.380765456329733</v>
      </c>
      <c r="Q126" s="4">
        <f t="shared" si="25"/>
        <v>34.970059880239525</v>
      </c>
      <c r="R126" s="4">
        <f t="shared" si="25"/>
        <v>31.788079470198678</v>
      </c>
      <c r="S126" s="4">
        <f t="shared" si="25"/>
        <v>30.296377607025249</v>
      </c>
      <c r="T126" s="4">
        <f t="shared" si="25"/>
        <v>47.467811158798284</v>
      </c>
      <c r="X126" s="34" t="s">
        <v>762</v>
      </c>
      <c r="Y126" s="7"/>
      <c r="Z126" s="7"/>
      <c r="AA126" s="7"/>
      <c r="AE126" s="18">
        <f t="shared" si="27"/>
        <v>553</v>
      </c>
      <c r="AF126" s="18">
        <f t="shared" si="28"/>
        <v>292</v>
      </c>
      <c r="AG126" s="67">
        <f t="shared" si="29"/>
        <v>276</v>
      </c>
      <c r="AH126" s="106">
        <f t="shared" si="30"/>
        <v>47.467811158798284</v>
      </c>
      <c r="AI126" s="4">
        <f t="shared" si="31"/>
        <v>34.970059880239525</v>
      </c>
      <c r="AJ126" s="4">
        <f t="shared" si="32"/>
        <v>30.296377607025249</v>
      </c>
      <c r="AL126" s="162"/>
    </row>
    <row r="127" spans="1:38" ht="15" customHeight="1" x14ac:dyDescent="0.15">
      <c r="B127" s="34" t="s">
        <v>763</v>
      </c>
      <c r="C127" s="7"/>
      <c r="D127" s="7"/>
      <c r="E127" s="7"/>
      <c r="I127" s="18">
        <v>850</v>
      </c>
      <c r="J127" s="18">
        <v>497</v>
      </c>
      <c r="K127" s="18">
        <v>353</v>
      </c>
      <c r="L127" s="18">
        <v>393</v>
      </c>
      <c r="M127" s="67">
        <v>329</v>
      </c>
      <c r="N127" s="18">
        <v>561</v>
      </c>
      <c r="O127" s="106">
        <f t="shared" si="26"/>
        <v>45.846817691477888</v>
      </c>
      <c r="P127" s="24">
        <f t="shared" si="25"/>
        <v>48.773307163886166</v>
      </c>
      <c r="Q127" s="4">
        <f t="shared" si="25"/>
        <v>42.275449101796411</v>
      </c>
      <c r="R127" s="4">
        <f t="shared" si="25"/>
        <v>37.180700094607374</v>
      </c>
      <c r="S127" s="4">
        <f t="shared" si="25"/>
        <v>36.114160263446763</v>
      </c>
      <c r="T127" s="4">
        <f t="shared" si="25"/>
        <v>48.154506437768241</v>
      </c>
      <c r="X127" s="34" t="s">
        <v>763</v>
      </c>
      <c r="Y127" s="7"/>
      <c r="Z127" s="7"/>
      <c r="AA127" s="7"/>
      <c r="AE127" s="18">
        <f t="shared" si="27"/>
        <v>561</v>
      </c>
      <c r="AF127" s="18">
        <f t="shared" si="28"/>
        <v>353</v>
      </c>
      <c r="AG127" s="67">
        <f t="shared" si="29"/>
        <v>329</v>
      </c>
      <c r="AH127" s="106">
        <f t="shared" si="30"/>
        <v>48.154506437768241</v>
      </c>
      <c r="AI127" s="4">
        <f t="shared" si="31"/>
        <v>42.275449101796411</v>
      </c>
      <c r="AJ127" s="4">
        <f t="shared" si="32"/>
        <v>36.114160263446763</v>
      </c>
      <c r="AL127" s="162"/>
    </row>
    <row r="128" spans="1:38" ht="15" customHeight="1" x14ac:dyDescent="0.15">
      <c r="B128" s="34" t="s">
        <v>764</v>
      </c>
      <c r="C128" s="7"/>
      <c r="D128" s="7"/>
      <c r="E128" s="7"/>
      <c r="I128" s="18">
        <v>1282</v>
      </c>
      <c r="J128" s="18">
        <v>765</v>
      </c>
      <c r="K128" s="18">
        <v>517</v>
      </c>
      <c r="L128" s="18">
        <v>618</v>
      </c>
      <c r="M128" s="67">
        <v>528</v>
      </c>
      <c r="N128" s="18">
        <v>855</v>
      </c>
      <c r="O128" s="106">
        <f t="shared" si="26"/>
        <v>69.147788565264293</v>
      </c>
      <c r="P128" s="24">
        <f t="shared" si="25"/>
        <v>75.073601570166829</v>
      </c>
      <c r="Q128" s="4">
        <f t="shared" si="25"/>
        <v>61.91616766467066</v>
      </c>
      <c r="R128" s="4">
        <f t="shared" si="25"/>
        <v>58.467360454115422</v>
      </c>
      <c r="S128" s="4">
        <f t="shared" si="25"/>
        <v>57.958287596048294</v>
      </c>
      <c r="T128" s="4">
        <f t="shared" si="25"/>
        <v>73.39055793991416</v>
      </c>
      <c r="X128" s="34" t="s">
        <v>764</v>
      </c>
      <c r="Y128" s="7"/>
      <c r="Z128" s="7"/>
      <c r="AA128" s="7"/>
      <c r="AE128" s="18">
        <f t="shared" si="27"/>
        <v>855</v>
      </c>
      <c r="AF128" s="18">
        <f t="shared" si="28"/>
        <v>517</v>
      </c>
      <c r="AG128" s="67">
        <f t="shared" si="29"/>
        <v>528</v>
      </c>
      <c r="AH128" s="106">
        <f t="shared" si="30"/>
        <v>73.39055793991416</v>
      </c>
      <c r="AI128" s="4">
        <f t="shared" si="31"/>
        <v>61.91616766467066</v>
      </c>
      <c r="AJ128" s="4">
        <f t="shared" si="32"/>
        <v>57.958287596048294</v>
      </c>
      <c r="AL128" s="162"/>
    </row>
    <row r="129" spans="1:38" ht="15" customHeight="1" x14ac:dyDescent="0.15">
      <c r="B129" s="34" t="s">
        <v>765</v>
      </c>
      <c r="C129" s="7"/>
      <c r="D129" s="7"/>
      <c r="E129" s="7"/>
      <c r="I129" s="18">
        <v>1315</v>
      </c>
      <c r="J129" s="18">
        <v>819</v>
      </c>
      <c r="K129" s="18">
        <v>496</v>
      </c>
      <c r="L129" s="18">
        <v>578</v>
      </c>
      <c r="M129" s="67">
        <v>478</v>
      </c>
      <c r="N129" s="18">
        <v>919</v>
      </c>
      <c r="O129" s="106">
        <f t="shared" si="26"/>
        <v>70.927723840345209</v>
      </c>
      <c r="P129" s="24">
        <f t="shared" si="25"/>
        <v>80.372914622178598</v>
      </c>
      <c r="Q129" s="4">
        <f t="shared" si="25"/>
        <v>59.401197604790426</v>
      </c>
      <c r="R129" s="4">
        <f t="shared" si="25"/>
        <v>54.683065279091771</v>
      </c>
      <c r="S129" s="4">
        <f t="shared" si="25"/>
        <v>52.469813391877061</v>
      </c>
      <c r="T129" s="4">
        <f t="shared" si="25"/>
        <v>78.884120171673828</v>
      </c>
      <c r="X129" s="34" t="s">
        <v>765</v>
      </c>
      <c r="Y129" s="7"/>
      <c r="Z129" s="7"/>
      <c r="AA129" s="7"/>
      <c r="AE129" s="18">
        <f t="shared" si="27"/>
        <v>919</v>
      </c>
      <c r="AF129" s="18">
        <f t="shared" si="28"/>
        <v>496</v>
      </c>
      <c r="AG129" s="67">
        <f t="shared" si="29"/>
        <v>478</v>
      </c>
      <c r="AH129" s="106">
        <f t="shared" si="30"/>
        <v>78.884120171673828</v>
      </c>
      <c r="AI129" s="4">
        <f t="shared" si="31"/>
        <v>59.401197604790426</v>
      </c>
      <c r="AJ129" s="4">
        <f t="shared" si="32"/>
        <v>52.469813391877061</v>
      </c>
      <c r="AL129" s="162"/>
    </row>
    <row r="130" spans="1:38" ht="15" customHeight="1" x14ac:dyDescent="0.15">
      <c r="B130" s="34" t="s">
        <v>417</v>
      </c>
      <c r="C130" s="7"/>
      <c r="D130" s="7"/>
      <c r="E130" s="7"/>
      <c r="I130" s="18">
        <v>77</v>
      </c>
      <c r="J130" s="18">
        <v>29</v>
      </c>
      <c r="K130" s="18">
        <v>48</v>
      </c>
      <c r="L130" s="18">
        <v>61</v>
      </c>
      <c r="M130" s="67">
        <v>59</v>
      </c>
      <c r="N130" s="18">
        <v>31</v>
      </c>
      <c r="O130" s="106">
        <f t="shared" si="26"/>
        <v>4.1531823085221147</v>
      </c>
      <c r="P130" s="24">
        <f t="shared" si="25"/>
        <v>2.845927379784102</v>
      </c>
      <c r="Q130" s="4">
        <f t="shared" si="25"/>
        <v>5.7485029940119761</v>
      </c>
      <c r="R130" s="4">
        <f t="shared" si="25"/>
        <v>5.7710501419110685</v>
      </c>
      <c r="S130" s="4">
        <f t="shared" si="25"/>
        <v>6.4763995609220633</v>
      </c>
      <c r="T130" s="4">
        <f t="shared" si="25"/>
        <v>2.6609442060085837</v>
      </c>
      <c r="X130" s="34" t="s">
        <v>417</v>
      </c>
      <c r="Y130" s="7"/>
      <c r="Z130" s="7"/>
      <c r="AA130" s="7"/>
      <c r="AE130" s="18">
        <f t="shared" si="27"/>
        <v>31</v>
      </c>
      <c r="AF130" s="18">
        <f t="shared" si="28"/>
        <v>48</v>
      </c>
      <c r="AG130" s="67">
        <f t="shared" si="29"/>
        <v>59</v>
      </c>
      <c r="AH130" s="106">
        <f t="shared" si="30"/>
        <v>2.6609442060085837</v>
      </c>
      <c r="AI130" s="4">
        <f t="shared" si="31"/>
        <v>5.7485029940119761</v>
      </c>
      <c r="AJ130" s="4">
        <f t="shared" si="32"/>
        <v>6.4763995609220633</v>
      </c>
      <c r="AL130" s="162"/>
    </row>
    <row r="131" spans="1:38" ht="15" customHeight="1" x14ac:dyDescent="0.15">
      <c r="B131" s="34" t="s">
        <v>0</v>
      </c>
      <c r="C131" s="36"/>
      <c r="D131" s="36"/>
      <c r="E131" s="36"/>
      <c r="F131" s="36"/>
      <c r="G131" s="36"/>
      <c r="H131" s="36"/>
      <c r="I131" s="19">
        <v>42</v>
      </c>
      <c r="J131" s="19">
        <v>14</v>
      </c>
      <c r="K131" s="19">
        <v>28</v>
      </c>
      <c r="L131" s="19">
        <v>57</v>
      </c>
      <c r="M131" s="72">
        <v>53</v>
      </c>
      <c r="N131" s="19">
        <v>18</v>
      </c>
      <c r="O131" s="110">
        <f t="shared" si="26"/>
        <v>2.2653721682847898</v>
      </c>
      <c r="P131" s="26">
        <f t="shared" si="25"/>
        <v>1.3738959764474974</v>
      </c>
      <c r="Q131" s="5">
        <f t="shared" si="25"/>
        <v>3.3532934131736525</v>
      </c>
      <c r="R131" s="5">
        <f t="shared" si="25"/>
        <v>5.3926206244087043</v>
      </c>
      <c r="S131" s="5">
        <f t="shared" si="25"/>
        <v>5.8177826564215147</v>
      </c>
      <c r="T131" s="5">
        <f t="shared" si="25"/>
        <v>1.5450643776824033</v>
      </c>
      <c r="X131" s="34" t="s">
        <v>0</v>
      </c>
      <c r="Y131" s="36"/>
      <c r="Z131" s="36"/>
      <c r="AA131" s="36"/>
      <c r="AB131" s="36"/>
      <c r="AC131" s="36"/>
      <c r="AD131" s="36"/>
      <c r="AE131" s="19">
        <f t="shared" si="27"/>
        <v>18</v>
      </c>
      <c r="AF131" s="19">
        <f t="shared" si="28"/>
        <v>28</v>
      </c>
      <c r="AG131" s="72">
        <f t="shared" si="29"/>
        <v>53</v>
      </c>
      <c r="AH131" s="110">
        <f t="shared" si="30"/>
        <v>1.5450643776824033</v>
      </c>
      <c r="AI131" s="5">
        <f t="shared" si="31"/>
        <v>3.3532934131736525</v>
      </c>
      <c r="AJ131" s="5">
        <f t="shared" si="32"/>
        <v>5.8177826564215147</v>
      </c>
      <c r="AL131" s="162"/>
    </row>
    <row r="132" spans="1:38" ht="15" customHeight="1" x14ac:dyDescent="0.15">
      <c r="B132" s="38" t="s">
        <v>1</v>
      </c>
      <c r="C132" s="28"/>
      <c r="D132" s="28"/>
      <c r="E132" s="28"/>
      <c r="F132" s="28"/>
      <c r="G132" s="28"/>
      <c r="H132" s="29"/>
      <c r="I132" s="39">
        <f t="shared" ref="I132:N132" si="33">SUM(I122:I131)</f>
        <v>10099</v>
      </c>
      <c r="J132" s="39">
        <f t="shared" si="33"/>
        <v>6017</v>
      </c>
      <c r="K132" s="39">
        <f t="shared" si="33"/>
        <v>4082</v>
      </c>
      <c r="L132" s="39">
        <f t="shared" si="33"/>
        <v>4844</v>
      </c>
      <c r="M132" s="68">
        <f t="shared" si="33"/>
        <v>4077</v>
      </c>
      <c r="N132" s="39">
        <f t="shared" si="33"/>
        <v>6784</v>
      </c>
      <c r="O132" s="107" t="str">
        <f>IF(SUM(O122:O131)&gt;100,"－",SUM(O122:O131))</f>
        <v>－</v>
      </c>
      <c r="P132" s="25" t="str">
        <f t="shared" ref="P132:T132" si="34">IF(SUM(P122:P131)&gt;100,"－",SUM(P122:P131))</f>
        <v>－</v>
      </c>
      <c r="Q132" s="6" t="str">
        <f t="shared" si="34"/>
        <v>－</v>
      </c>
      <c r="R132" s="6" t="str">
        <f t="shared" si="34"/>
        <v>－</v>
      </c>
      <c r="S132" s="6" t="str">
        <f t="shared" si="34"/>
        <v>－</v>
      </c>
      <c r="T132" s="6" t="str">
        <f t="shared" si="34"/>
        <v>－</v>
      </c>
      <c r="X132" s="38" t="s">
        <v>1</v>
      </c>
      <c r="Y132" s="28"/>
      <c r="Z132" s="28"/>
      <c r="AA132" s="28"/>
      <c r="AB132" s="28"/>
      <c r="AC132" s="28"/>
      <c r="AD132" s="29"/>
      <c r="AE132" s="39">
        <f t="shared" ref="AE132:AG132" si="35">SUM(AE122:AE131)</f>
        <v>6784</v>
      </c>
      <c r="AF132" s="39">
        <f t="shared" si="35"/>
        <v>4082</v>
      </c>
      <c r="AG132" s="68">
        <f t="shared" si="35"/>
        <v>4077</v>
      </c>
      <c r="AH132" s="107" t="str">
        <f>IF(SUM(AH122:AH131)&gt;100,"－",SUM(AH122:AH131))</f>
        <v>－</v>
      </c>
      <c r="AI132" s="6" t="str">
        <f t="shared" ref="AI132:AJ132" si="36">IF(SUM(AI122:AI131)&gt;100,"－",SUM(AI122:AI131))</f>
        <v>－</v>
      </c>
      <c r="AJ132" s="6" t="str">
        <f t="shared" si="36"/>
        <v>－</v>
      </c>
    </row>
    <row r="133" spans="1:38" ht="15" customHeight="1" x14ac:dyDescent="0.15">
      <c r="C133" s="7"/>
      <c r="D133" s="7"/>
      <c r="E133" s="7"/>
      <c r="H133" s="1"/>
      <c r="I133" s="1"/>
      <c r="J133" s="1"/>
      <c r="Y133" s="7"/>
      <c r="Z133" s="7"/>
      <c r="AA133" s="7"/>
      <c r="AC133" s="1"/>
      <c r="AD133" s="1"/>
      <c r="AE133" s="1"/>
      <c r="AF133" s="1"/>
      <c r="AG133" s="1"/>
    </row>
    <row r="134" spans="1:38" ht="15" customHeight="1" x14ac:dyDescent="0.15">
      <c r="A134" s="1" t="s">
        <v>939</v>
      </c>
      <c r="B134" s="22"/>
      <c r="C134" s="7"/>
      <c r="D134" s="7"/>
      <c r="E134" s="7"/>
      <c r="I134" s="1"/>
      <c r="J134" s="1"/>
      <c r="X134" s="22"/>
      <c r="Y134" s="7"/>
      <c r="Z134" s="7"/>
      <c r="AA134" s="7"/>
      <c r="AD134" s="1"/>
      <c r="AE134" s="1"/>
      <c r="AF134" s="1"/>
      <c r="AG134" s="1"/>
    </row>
    <row r="135" spans="1:38" ht="13.7" customHeight="1" x14ac:dyDescent="0.15">
      <c r="B135" s="64"/>
      <c r="C135" s="33"/>
      <c r="D135" s="33"/>
      <c r="E135" s="33"/>
      <c r="F135" s="33"/>
      <c r="G135" s="33"/>
      <c r="H135" s="33"/>
      <c r="I135" s="328"/>
      <c r="J135" s="329"/>
      <c r="K135" s="86" t="s">
        <v>2</v>
      </c>
      <c r="L135" s="86"/>
      <c r="M135" s="329"/>
      <c r="N135" s="329"/>
      <c r="O135" s="330"/>
      <c r="P135" s="329"/>
      <c r="Q135" s="86" t="s">
        <v>3</v>
      </c>
      <c r="R135" s="86"/>
      <c r="S135" s="329"/>
      <c r="T135" s="331"/>
      <c r="X135" s="64"/>
      <c r="Y135" s="33"/>
      <c r="Z135" s="33"/>
      <c r="AA135" s="33"/>
      <c r="AB135" s="33"/>
      <c r="AC135" s="33"/>
      <c r="AD135" s="33"/>
      <c r="AE135" s="79"/>
      <c r="AF135" s="83" t="s">
        <v>2</v>
      </c>
      <c r="AG135" s="86"/>
      <c r="AH135" s="103"/>
      <c r="AI135" s="83" t="s">
        <v>3</v>
      </c>
      <c r="AJ135" s="84"/>
    </row>
    <row r="136" spans="1:38" ht="22.7" customHeight="1" x14ac:dyDescent="0.15">
      <c r="B136" s="34"/>
      <c r="C136" s="7"/>
      <c r="D136" s="7"/>
      <c r="E136" s="7"/>
      <c r="H136" s="75"/>
      <c r="I136" s="94" t="s">
        <v>389</v>
      </c>
      <c r="J136" s="94" t="s">
        <v>183</v>
      </c>
      <c r="K136" s="94" t="s">
        <v>184</v>
      </c>
      <c r="L136" s="94" t="s">
        <v>390</v>
      </c>
      <c r="M136" s="99" t="s">
        <v>186</v>
      </c>
      <c r="N136" s="94" t="s">
        <v>590</v>
      </c>
      <c r="O136" s="102" t="s">
        <v>389</v>
      </c>
      <c r="P136" s="94" t="s">
        <v>183</v>
      </c>
      <c r="Q136" s="94" t="s">
        <v>184</v>
      </c>
      <c r="R136" s="94" t="s">
        <v>390</v>
      </c>
      <c r="S136" s="94" t="s">
        <v>186</v>
      </c>
      <c r="T136" s="94" t="s">
        <v>590</v>
      </c>
      <c r="X136" s="34"/>
      <c r="Y136" s="7"/>
      <c r="Z136" s="7"/>
      <c r="AA136" s="7"/>
      <c r="AD136" s="75"/>
      <c r="AE136" s="94" t="s">
        <v>545</v>
      </c>
      <c r="AF136" s="94" t="s">
        <v>184</v>
      </c>
      <c r="AG136" s="99" t="s">
        <v>186</v>
      </c>
      <c r="AH136" s="102" t="s">
        <v>545</v>
      </c>
      <c r="AI136" s="94" t="s">
        <v>184</v>
      </c>
      <c r="AJ136" s="94" t="s">
        <v>186</v>
      </c>
    </row>
    <row r="137" spans="1:38" ht="12" customHeight="1" x14ac:dyDescent="0.15">
      <c r="B137" s="35"/>
      <c r="C137" s="36"/>
      <c r="D137" s="36"/>
      <c r="E137" s="36"/>
      <c r="F137" s="36"/>
      <c r="G137" s="36"/>
      <c r="H137" s="76"/>
      <c r="I137" s="37"/>
      <c r="J137" s="37"/>
      <c r="K137" s="37"/>
      <c r="L137" s="37"/>
      <c r="M137" s="66"/>
      <c r="N137" s="37"/>
      <c r="O137" s="104">
        <f t="shared" ref="O137" si="37">F$113-F$105</f>
        <v>1854</v>
      </c>
      <c r="P137" s="2">
        <f t="shared" ref="P137" si="38">G$113-G$105</f>
        <v>1019</v>
      </c>
      <c r="Q137" s="2">
        <f t="shared" ref="Q137" si="39">H$113-H$105</f>
        <v>835</v>
      </c>
      <c r="R137" s="2">
        <f t="shared" ref="R137" si="40">I$113-I$105</f>
        <v>1057</v>
      </c>
      <c r="S137" s="2">
        <f t="shared" ref="S137" si="41">J$113-J$105</f>
        <v>911</v>
      </c>
      <c r="T137" s="2">
        <f t="shared" ref="T137" si="42">K$113-K$105</f>
        <v>1165</v>
      </c>
      <c r="X137" s="35"/>
      <c r="Y137" s="36"/>
      <c r="Z137" s="36"/>
      <c r="AA137" s="36"/>
      <c r="AB137" s="36"/>
      <c r="AC137" s="36"/>
      <c r="AD137" s="76"/>
      <c r="AE137" s="37"/>
      <c r="AF137" s="37"/>
      <c r="AG137" s="66"/>
      <c r="AH137" s="104">
        <f>T137</f>
        <v>1165</v>
      </c>
      <c r="AI137" s="2">
        <f>Q137</f>
        <v>835</v>
      </c>
      <c r="AJ137" s="2">
        <f>S137</f>
        <v>911</v>
      </c>
    </row>
    <row r="138" spans="1:38" ht="15" customHeight="1" x14ac:dyDescent="0.15">
      <c r="B138" s="34" t="s">
        <v>760</v>
      </c>
      <c r="C138" s="7"/>
      <c r="D138" s="7"/>
      <c r="E138" s="7"/>
      <c r="I138" s="18">
        <v>101</v>
      </c>
      <c r="J138" s="18">
        <v>51</v>
      </c>
      <c r="K138" s="18">
        <v>50</v>
      </c>
      <c r="L138" s="18">
        <v>61</v>
      </c>
      <c r="M138" s="67">
        <v>52</v>
      </c>
      <c r="N138" s="18">
        <v>60</v>
      </c>
      <c r="O138" s="106">
        <f>I138/O$137*100</f>
        <v>5.447680690399137</v>
      </c>
      <c r="P138" s="24">
        <f t="shared" ref="P138:T142" si="43">J138/P$137*100</f>
        <v>5.0049067713444559</v>
      </c>
      <c r="Q138" s="4">
        <f t="shared" si="43"/>
        <v>5.9880239520958085</v>
      </c>
      <c r="R138" s="4">
        <f t="shared" si="43"/>
        <v>5.7710501419110685</v>
      </c>
      <c r="S138" s="4">
        <f t="shared" si="43"/>
        <v>5.7080131723380907</v>
      </c>
      <c r="T138" s="4">
        <f t="shared" si="43"/>
        <v>5.1502145922746783</v>
      </c>
      <c r="X138" s="34" t="s">
        <v>760</v>
      </c>
      <c r="Y138" s="7"/>
      <c r="Z138" s="7"/>
      <c r="AA138" s="7"/>
      <c r="AE138" s="18">
        <f>N138</f>
        <v>60</v>
      </c>
      <c r="AF138" s="18">
        <f>K138</f>
        <v>50</v>
      </c>
      <c r="AG138" s="67">
        <f>M138</f>
        <v>52</v>
      </c>
      <c r="AH138" s="106">
        <f>T138</f>
        <v>5.1502145922746783</v>
      </c>
      <c r="AI138" s="4">
        <f>Q138</f>
        <v>5.9880239520958085</v>
      </c>
      <c r="AJ138" s="4">
        <f>S138</f>
        <v>5.7080131723380907</v>
      </c>
      <c r="AL138" s="162"/>
    </row>
    <row r="139" spans="1:38" ht="15" customHeight="1" x14ac:dyDescent="0.15">
      <c r="B139" s="34" t="s">
        <v>935</v>
      </c>
      <c r="C139" s="7"/>
      <c r="D139" s="7"/>
      <c r="E139" s="7"/>
      <c r="I139" s="18">
        <v>244</v>
      </c>
      <c r="J139" s="18">
        <v>107</v>
      </c>
      <c r="K139" s="18">
        <v>137</v>
      </c>
      <c r="L139" s="18">
        <v>181</v>
      </c>
      <c r="M139" s="67">
        <v>161</v>
      </c>
      <c r="N139" s="18">
        <v>127</v>
      </c>
      <c r="O139" s="106">
        <f t="shared" ref="O139:O142" si="44">I139/O$137*100</f>
        <v>13.160733549083064</v>
      </c>
      <c r="P139" s="24">
        <f t="shared" si="43"/>
        <v>10.500490677134446</v>
      </c>
      <c r="Q139" s="4">
        <f t="shared" si="43"/>
        <v>16.407185628742514</v>
      </c>
      <c r="R139" s="4">
        <f t="shared" si="43"/>
        <v>17.123935666982025</v>
      </c>
      <c r="S139" s="4">
        <f t="shared" si="43"/>
        <v>17.672886937431397</v>
      </c>
      <c r="T139" s="4">
        <f t="shared" si="43"/>
        <v>10.90128755364807</v>
      </c>
      <c r="X139" s="34" t="s">
        <v>761</v>
      </c>
      <c r="Y139" s="7"/>
      <c r="Z139" s="7"/>
      <c r="AA139" s="7"/>
      <c r="AE139" s="18">
        <f t="shared" ref="AE139:AE142" si="45">N139</f>
        <v>127</v>
      </c>
      <c r="AF139" s="18">
        <f t="shared" ref="AF139:AF142" si="46">K139</f>
        <v>137</v>
      </c>
      <c r="AG139" s="67">
        <f t="shared" ref="AG139:AG142" si="47">M139</f>
        <v>161</v>
      </c>
      <c r="AH139" s="106">
        <f t="shared" ref="AH139:AH142" si="48">T139</f>
        <v>10.90128755364807</v>
      </c>
      <c r="AI139" s="4">
        <f t="shared" ref="AI139:AI142" si="49">Q139</f>
        <v>16.407185628742514</v>
      </c>
      <c r="AJ139" s="4">
        <f t="shared" ref="AJ139:AJ142" si="50">S139</f>
        <v>17.672886937431397</v>
      </c>
      <c r="AL139" s="162"/>
    </row>
    <row r="140" spans="1:38" ht="15" customHeight="1" x14ac:dyDescent="0.15">
      <c r="B140" s="338" t="s">
        <v>937</v>
      </c>
      <c r="C140" s="7"/>
      <c r="D140" s="7"/>
      <c r="E140" s="7"/>
      <c r="I140" s="18">
        <v>1212</v>
      </c>
      <c r="J140" s="18">
        <v>745</v>
      </c>
      <c r="K140" s="18">
        <v>467</v>
      </c>
      <c r="L140" s="18">
        <v>541</v>
      </c>
      <c r="M140" s="67">
        <v>447</v>
      </c>
      <c r="N140" s="18">
        <v>839</v>
      </c>
      <c r="O140" s="106">
        <f t="shared" si="44"/>
        <v>65.372168284789637</v>
      </c>
      <c r="P140" s="24">
        <f t="shared" si="43"/>
        <v>73.110893032384695</v>
      </c>
      <c r="Q140" s="4">
        <f t="shared" si="43"/>
        <v>55.928143712574851</v>
      </c>
      <c r="R140" s="4">
        <f t="shared" si="43"/>
        <v>51.182592242194893</v>
      </c>
      <c r="S140" s="4">
        <f t="shared" si="43"/>
        <v>49.066959385290886</v>
      </c>
      <c r="T140" s="4">
        <f t="shared" si="43"/>
        <v>72.017167381974247</v>
      </c>
      <c r="X140" s="34" t="s">
        <v>936</v>
      </c>
      <c r="Y140" s="7"/>
      <c r="Z140" s="7"/>
      <c r="AA140" s="7"/>
      <c r="AE140" s="18">
        <f t="shared" si="45"/>
        <v>839</v>
      </c>
      <c r="AF140" s="18">
        <f t="shared" si="46"/>
        <v>467</v>
      </c>
      <c r="AG140" s="67">
        <f t="shared" si="47"/>
        <v>447</v>
      </c>
      <c r="AH140" s="106">
        <f t="shared" si="48"/>
        <v>72.017167381974247</v>
      </c>
      <c r="AI140" s="4">
        <f t="shared" si="49"/>
        <v>55.928143712574851</v>
      </c>
      <c r="AJ140" s="4">
        <f t="shared" si="50"/>
        <v>49.066959385290886</v>
      </c>
      <c r="AL140" s="162"/>
    </row>
    <row r="141" spans="1:38" ht="15" customHeight="1" x14ac:dyDescent="0.15">
      <c r="B141" s="34" t="s">
        <v>938</v>
      </c>
      <c r="C141" s="7"/>
      <c r="D141" s="7"/>
      <c r="E141" s="7"/>
      <c r="I141" s="18">
        <v>255</v>
      </c>
      <c r="J141" s="18">
        <v>102</v>
      </c>
      <c r="K141" s="18">
        <v>153</v>
      </c>
      <c r="L141" s="18">
        <v>217</v>
      </c>
      <c r="M141" s="67">
        <v>198</v>
      </c>
      <c r="N141" s="18">
        <v>121</v>
      </c>
      <c r="O141" s="106">
        <f t="shared" si="44"/>
        <v>13.754045307443366</v>
      </c>
      <c r="P141" s="24">
        <f t="shared" si="43"/>
        <v>10.009813542688912</v>
      </c>
      <c r="Q141" s="4">
        <f t="shared" si="43"/>
        <v>18.323353293413174</v>
      </c>
      <c r="R141" s="4">
        <f t="shared" si="43"/>
        <v>20.52980132450331</v>
      </c>
      <c r="S141" s="4">
        <f t="shared" si="43"/>
        <v>21.734357848518112</v>
      </c>
      <c r="T141" s="4">
        <f t="shared" si="43"/>
        <v>10.386266094420602</v>
      </c>
      <c r="X141" s="34" t="s">
        <v>591</v>
      </c>
      <c r="Y141" s="7"/>
      <c r="Z141" s="7"/>
      <c r="AA141" s="7"/>
      <c r="AE141" s="18">
        <f t="shared" si="45"/>
        <v>121</v>
      </c>
      <c r="AF141" s="18">
        <f t="shared" si="46"/>
        <v>153</v>
      </c>
      <c r="AG141" s="67">
        <f t="shared" si="47"/>
        <v>198</v>
      </c>
      <c r="AH141" s="106">
        <f t="shared" si="48"/>
        <v>10.386266094420602</v>
      </c>
      <c r="AI141" s="4">
        <f t="shared" si="49"/>
        <v>18.323353293413174</v>
      </c>
      <c r="AJ141" s="4">
        <f t="shared" si="50"/>
        <v>21.734357848518112</v>
      </c>
      <c r="AL141" s="162"/>
    </row>
    <row r="142" spans="1:38" ht="15" customHeight="1" x14ac:dyDescent="0.15">
      <c r="B142" s="34" t="s">
        <v>0</v>
      </c>
      <c r="C142" s="36"/>
      <c r="D142" s="36"/>
      <c r="E142" s="36"/>
      <c r="F142" s="36"/>
      <c r="G142" s="36"/>
      <c r="H142" s="36"/>
      <c r="I142" s="19">
        <v>42</v>
      </c>
      <c r="J142" s="19">
        <v>14</v>
      </c>
      <c r="K142" s="19">
        <v>28</v>
      </c>
      <c r="L142" s="19">
        <v>57</v>
      </c>
      <c r="M142" s="72">
        <v>53</v>
      </c>
      <c r="N142" s="19">
        <v>18</v>
      </c>
      <c r="O142" s="110">
        <f t="shared" si="44"/>
        <v>2.2653721682847898</v>
      </c>
      <c r="P142" s="26">
        <f t="shared" si="43"/>
        <v>1.3738959764474974</v>
      </c>
      <c r="Q142" s="5">
        <f t="shared" si="43"/>
        <v>3.3532934131736525</v>
      </c>
      <c r="R142" s="5">
        <f t="shared" si="43"/>
        <v>5.3926206244087043</v>
      </c>
      <c r="S142" s="5">
        <f t="shared" si="43"/>
        <v>5.8177826564215147</v>
      </c>
      <c r="T142" s="5">
        <f t="shared" si="43"/>
        <v>1.5450643776824033</v>
      </c>
      <c r="X142" s="34" t="s">
        <v>0</v>
      </c>
      <c r="Y142" s="36"/>
      <c r="Z142" s="36"/>
      <c r="AA142" s="36"/>
      <c r="AB142" s="36"/>
      <c r="AC142" s="36"/>
      <c r="AD142" s="36"/>
      <c r="AE142" s="19">
        <f t="shared" si="45"/>
        <v>18</v>
      </c>
      <c r="AF142" s="19">
        <f t="shared" si="46"/>
        <v>28</v>
      </c>
      <c r="AG142" s="72">
        <f t="shared" si="47"/>
        <v>53</v>
      </c>
      <c r="AH142" s="110">
        <f t="shared" si="48"/>
        <v>1.5450643776824033</v>
      </c>
      <c r="AI142" s="5">
        <f t="shared" si="49"/>
        <v>3.3532934131736525</v>
      </c>
      <c r="AJ142" s="5">
        <f t="shared" si="50"/>
        <v>5.8177826564215147</v>
      </c>
      <c r="AL142" s="162"/>
    </row>
    <row r="143" spans="1:38" ht="15" customHeight="1" x14ac:dyDescent="0.15">
      <c r="B143" s="38" t="s">
        <v>1</v>
      </c>
      <c r="C143" s="28"/>
      <c r="D143" s="28"/>
      <c r="E143" s="28"/>
      <c r="F143" s="28"/>
      <c r="G143" s="28"/>
      <c r="H143" s="29"/>
      <c r="I143" s="39">
        <f t="shared" ref="I143:N143" si="51">SUM(I138:I142)</f>
        <v>1854</v>
      </c>
      <c r="J143" s="39">
        <f t="shared" si="51"/>
        <v>1019</v>
      </c>
      <c r="K143" s="39">
        <f t="shared" si="51"/>
        <v>835</v>
      </c>
      <c r="L143" s="39">
        <f t="shared" si="51"/>
        <v>1057</v>
      </c>
      <c r="M143" s="68">
        <f t="shared" si="51"/>
        <v>911</v>
      </c>
      <c r="N143" s="39">
        <f t="shared" si="51"/>
        <v>1165</v>
      </c>
      <c r="O143" s="107">
        <f t="shared" ref="O143:T143" si="52">IF(SUM(O138:O142)&gt;100,"－",SUM(O138:O142))</f>
        <v>99.999999999999986</v>
      </c>
      <c r="P143" s="25">
        <f t="shared" si="52"/>
        <v>100.00000000000001</v>
      </c>
      <c r="Q143" s="6">
        <f t="shared" si="52"/>
        <v>100</v>
      </c>
      <c r="R143" s="6">
        <f t="shared" si="52"/>
        <v>100</v>
      </c>
      <c r="S143" s="6">
        <f t="shared" si="52"/>
        <v>100</v>
      </c>
      <c r="T143" s="6">
        <f t="shared" si="52"/>
        <v>100</v>
      </c>
      <c r="X143" s="38" t="s">
        <v>1</v>
      </c>
      <c r="Y143" s="28"/>
      <c r="Z143" s="28"/>
      <c r="AA143" s="28"/>
      <c r="AB143" s="28"/>
      <c r="AC143" s="28"/>
      <c r="AD143" s="29"/>
      <c r="AE143" s="39">
        <f>SUM(AE138:AE142)</f>
        <v>1165</v>
      </c>
      <c r="AF143" s="39">
        <f>SUM(AF138:AF142)</f>
        <v>835</v>
      </c>
      <c r="AG143" s="68">
        <f>SUM(AG138:AG142)</f>
        <v>911</v>
      </c>
      <c r="AH143" s="107">
        <f>IF(SUM(AH138:AH142)&gt;100,"－",SUM(AH138:AH142))</f>
        <v>100</v>
      </c>
      <c r="AI143" s="6">
        <f>IF(SUM(AI138:AI142)&gt;100,"－",SUM(AI138:AI142))</f>
        <v>100</v>
      </c>
      <c r="AJ143" s="6">
        <f>IF(SUM(AJ138:AJ142)&gt;100,"－",SUM(AJ138:AJ142))</f>
        <v>100</v>
      </c>
    </row>
    <row r="144" spans="1:38" ht="15" customHeight="1" x14ac:dyDescent="0.15">
      <c r="C144" s="7"/>
      <c r="D144" s="7"/>
      <c r="E144" s="7"/>
      <c r="H144" s="1"/>
      <c r="I144" s="162"/>
      <c r="J144" s="1"/>
      <c r="Y144" s="7"/>
      <c r="Z144" s="7"/>
      <c r="AA144" s="7"/>
      <c r="AC144" s="1"/>
      <c r="AD144" s="1"/>
      <c r="AE144" s="1"/>
      <c r="AF144" s="1"/>
      <c r="AG144" s="1"/>
    </row>
    <row r="145" spans="1:38" ht="15" customHeight="1" x14ac:dyDescent="0.15">
      <c r="A145" s="73" t="s">
        <v>766</v>
      </c>
      <c r="C145" s="7"/>
      <c r="D145" s="7"/>
      <c r="E145" s="7"/>
      <c r="H145" s="1"/>
      <c r="I145" s="1"/>
      <c r="J145" s="1"/>
      <c r="Y145" s="7"/>
      <c r="Z145" s="7"/>
      <c r="AA145" s="7"/>
      <c r="AC145" s="1"/>
      <c r="AD145" s="1"/>
      <c r="AE145" s="1"/>
      <c r="AF145" s="1"/>
      <c r="AG145" s="1"/>
    </row>
    <row r="146" spans="1:38" ht="15" customHeight="1" x14ac:dyDescent="0.15">
      <c r="A146" s="1" t="s">
        <v>767</v>
      </c>
      <c r="B146" s="22"/>
      <c r="C146" s="7"/>
      <c r="D146" s="7"/>
      <c r="E146" s="7"/>
      <c r="I146" s="1"/>
      <c r="J146" s="1"/>
      <c r="X146" s="22"/>
      <c r="Y146" s="7"/>
      <c r="Z146" s="7"/>
      <c r="AA146" s="7"/>
      <c r="AD146" s="1"/>
      <c r="AE146" s="1"/>
      <c r="AF146" s="1"/>
      <c r="AG146" s="1"/>
    </row>
    <row r="147" spans="1:38" ht="13.7" customHeight="1" x14ac:dyDescent="0.15">
      <c r="B147" s="64"/>
      <c r="C147" s="33"/>
      <c r="D147" s="33"/>
      <c r="E147" s="33"/>
      <c r="F147" s="33"/>
      <c r="G147" s="33"/>
      <c r="H147" s="33"/>
      <c r="I147" s="328"/>
      <c r="J147" s="329"/>
      <c r="K147" s="86" t="s">
        <v>2</v>
      </c>
      <c r="L147" s="86"/>
      <c r="M147" s="329"/>
      <c r="N147" s="329"/>
      <c r="O147" s="330"/>
      <c r="P147" s="329"/>
      <c r="Q147" s="86" t="s">
        <v>3</v>
      </c>
      <c r="R147" s="86"/>
      <c r="S147" s="329"/>
      <c r="T147" s="331"/>
      <c r="X147" s="64"/>
      <c r="Y147" s="33"/>
      <c r="Z147" s="33"/>
      <c r="AA147" s="33"/>
      <c r="AB147" s="33"/>
      <c r="AC147" s="33"/>
      <c r="AD147" s="33"/>
      <c r="AE147" s="79"/>
      <c r="AF147" s="83" t="s">
        <v>2</v>
      </c>
      <c r="AG147" s="86"/>
      <c r="AH147" s="103"/>
      <c r="AI147" s="83" t="s">
        <v>3</v>
      </c>
      <c r="AJ147" s="84"/>
    </row>
    <row r="148" spans="1:38" ht="22.7" customHeight="1" x14ac:dyDescent="0.15">
      <c r="B148" s="34"/>
      <c r="C148" s="7"/>
      <c r="D148" s="7"/>
      <c r="E148" s="7"/>
      <c r="H148" s="75"/>
      <c r="I148" s="94" t="s">
        <v>389</v>
      </c>
      <c r="J148" s="94" t="s">
        <v>183</v>
      </c>
      <c r="K148" s="94" t="s">
        <v>184</v>
      </c>
      <c r="L148" s="94" t="s">
        <v>390</v>
      </c>
      <c r="M148" s="99" t="s">
        <v>186</v>
      </c>
      <c r="N148" s="94" t="s">
        <v>590</v>
      </c>
      <c r="O148" s="102" t="s">
        <v>389</v>
      </c>
      <c r="P148" s="94" t="s">
        <v>183</v>
      </c>
      <c r="Q148" s="94" t="s">
        <v>184</v>
      </c>
      <c r="R148" s="94" t="s">
        <v>390</v>
      </c>
      <c r="S148" s="94" t="s">
        <v>186</v>
      </c>
      <c r="T148" s="94" t="s">
        <v>590</v>
      </c>
      <c r="X148" s="34"/>
      <c r="Y148" s="7"/>
      <c r="Z148" s="7"/>
      <c r="AA148" s="7"/>
      <c r="AD148" s="75"/>
      <c r="AE148" s="94" t="s">
        <v>545</v>
      </c>
      <c r="AF148" s="94" t="s">
        <v>184</v>
      </c>
      <c r="AG148" s="99" t="s">
        <v>186</v>
      </c>
      <c r="AH148" s="102" t="s">
        <v>545</v>
      </c>
      <c r="AI148" s="94" t="s">
        <v>184</v>
      </c>
      <c r="AJ148" s="94" t="s">
        <v>186</v>
      </c>
    </row>
    <row r="149" spans="1:38" ht="12" customHeight="1" x14ac:dyDescent="0.15">
      <c r="B149" s="35"/>
      <c r="C149" s="36"/>
      <c r="D149" s="36"/>
      <c r="E149" s="36"/>
      <c r="F149" s="36"/>
      <c r="G149" s="36"/>
      <c r="H149" s="76"/>
      <c r="I149" s="37"/>
      <c r="J149" s="37"/>
      <c r="K149" s="37"/>
      <c r="L149" s="37"/>
      <c r="M149" s="66"/>
      <c r="N149" s="37"/>
      <c r="O149" s="104">
        <f t="shared" ref="O149:T149" si="53">I129</f>
        <v>1315</v>
      </c>
      <c r="P149" s="2">
        <f t="shared" si="53"/>
        <v>819</v>
      </c>
      <c r="Q149" s="2">
        <f t="shared" si="53"/>
        <v>496</v>
      </c>
      <c r="R149" s="2">
        <f t="shared" si="53"/>
        <v>578</v>
      </c>
      <c r="S149" s="2">
        <f t="shared" si="53"/>
        <v>478</v>
      </c>
      <c r="T149" s="2">
        <f t="shared" si="53"/>
        <v>919</v>
      </c>
      <c r="X149" s="35"/>
      <c r="Y149" s="36"/>
      <c r="Z149" s="36"/>
      <c r="AA149" s="36"/>
      <c r="AB149" s="36"/>
      <c r="AC149" s="36"/>
      <c r="AD149" s="76"/>
      <c r="AE149" s="37"/>
      <c r="AF149" s="37"/>
      <c r="AG149" s="66"/>
      <c r="AH149" s="104">
        <f>T149</f>
        <v>919</v>
      </c>
      <c r="AI149" s="2">
        <f>Q149</f>
        <v>496</v>
      </c>
      <c r="AJ149" s="2">
        <f>S149</f>
        <v>478</v>
      </c>
    </row>
    <row r="150" spans="1:38" ht="15" customHeight="1" x14ac:dyDescent="0.15">
      <c r="B150" s="34" t="s">
        <v>768</v>
      </c>
      <c r="C150" s="7"/>
      <c r="D150" s="7"/>
      <c r="E150" s="7"/>
      <c r="I150" s="18">
        <v>534</v>
      </c>
      <c r="J150" s="18">
        <v>340</v>
      </c>
      <c r="K150" s="18">
        <v>194</v>
      </c>
      <c r="L150" s="18">
        <v>293</v>
      </c>
      <c r="M150" s="67">
        <v>250</v>
      </c>
      <c r="N150" s="18">
        <v>383</v>
      </c>
      <c r="O150" s="106">
        <f>I150/O$149*100</f>
        <v>40.608365019011408</v>
      </c>
      <c r="P150" s="24">
        <f t="shared" ref="P150:T155" si="54">J150/P$149*100</f>
        <v>41.514041514041516</v>
      </c>
      <c r="Q150" s="4">
        <f t="shared" si="54"/>
        <v>39.112903225806448</v>
      </c>
      <c r="R150" s="4">
        <f t="shared" si="54"/>
        <v>50.692041522491351</v>
      </c>
      <c r="S150" s="4">
        <f t="shared" si="54"/>
        <v>52.30125523012552</v>
      </c>
      <c r="T150" s="4">
        <f t="shared" si="54"/>
        <v>41.675734494015231</v>
      </c>
      <c r="X150" s="34" t="s">
        <v>768</v>
      </c>
      <c r="Y150" s="7"/>
      <c r="Z150" s="7"/>
      <c r="AA150" s="7"/>
      <c r="AE150" s="18">
        <f>N150</f>
        <v>383</v>
      </c>
      <c r="AF150" s="18">
        <f>K150</f>
        <v>194</v>
      </c>
      <c r="AG150" s="67">
        <f>M150</f>
        <v>250</v>
      </c>
      <c r="AH150" s="106">
        <f>T150</f>
        <v>41.675734494015231</v>
      </c>
      <c r="AI150" s="4">
        <f>Q150</f>
        <v>39.112903225806448</v>
      </c>
      <c r="AJ150" s="4">
        <f>S150</f>
        <v>52.30125523012552</v>
      </c>
      <c r="AL150" s="162"/>
    </row>
    <row r="151" spans="1:38" ht="15" customHeight="1" x14ac:dyDescent="0.15">
      <c r="B151" s="34" t="s">
        <v>769</v>
      </c>
      <c r="C151" s="7"/>
      <c r="D151" s="7"/>
      <c r="E151" s="7"/>
      <c r="I151" s="18">
        <v>1248</v>
      </c>
      <c r="J151" s="18">
        <v>794</v>
      </c>
      <c r="K151" s="18">
        <v>454</v>
      </c>
      <c r="L151" s="18">
        <v>531</v>
      </c>
      <c r="M151" s="67">
        <v>443</v>
      </c>
      <c r="N151" s="18">
        <v>882</v>
      </c>
      <c r="O151" s="106">
        <f t="shared" ref="O151:O155" si="55">I151/O$149*100</f>
        <v>94.904942965779469</v>
      </c>
      <c r="P151" s="24">
        <f t="shared" si="54"/>
        <v>96.947496947496944</v>
      </c>
      <c r="Q151" s="4">
        <f t="shared" si="54"/>
        <v>91.532258064516128</v>
      </c>
      <c r="R151" s="4">
        <f t="shared" si="54"/>
        <v>91.868512110726641</v>
      </c>
      <c r="S151" s="4">
        <f t="shared" si="54"/>
        <v>92.677824267782427</v>
      </c>
      <c r="T151" s="4">
        <f t="shared" si="54"/>
        <v>95.973884657236127</v>
      </c>
      <c r="X151" s="34" t="s">
        <v>769</v>
      </c>
      <c r="Y151" s="7"/>
      <c r="Z151" s="7"/>
      <c r="AA151" s="7"/>
      <c r="AE151" s="18">
        <f t="shared" ref="AE151:AE155" si="56">N151</f>
        <v>882</v>
      </c>
      <c r="AF151" s="18">
        <f t="shared" ref="AF151:AF155" si="57">K151</f>
        <v>454</v>
      </c>
      <c r="AG151" s="67">
        <f t="shared" ref="AG151:AG155" si="58">M151</f>
        <v>443</v>
      </c>
      <c r="AH151" s="106">
        <f t="shared" ref="AH151:AH155" si="59">T151</f>
        <v>95.973884657236127</v>
      </c>
      <c r="AI151" s="4">
        <f t="shared" ref="AI151:AI155" si="60">Q151</f>
        <v>91.532258064516128</v>
      </c>
      <c r="AJ151" s="4">
        <f t="shared" ref="AJ151:AJ155" si="61">S151</f>
        <v>92.677824267782427</v>
      </c>
      <c r="AL151" s="162"/>
    </row>
    <row r="152" spans="1:38" ht="15" customHeight="1" x14ac:dyDescent="0.15">
      <c r="B152" s="34" t="s">
        <v>770</v>
      </c>
      <c r="C152" s="7"/>
      <c r="D152" s="7"/>
      <c r="E152" s="7"/>
      <c r="I152" s="18">
        <v>1131</v>
      </c>
      <c r="J152" s="18">
        <v>725</v>
      </c>
      <c r="K152" s="18">
        <v>406</v>
      </c>
      <c r="L152" s="18">
        <v>482</v>
      </c>
      <c r="M152" s="67">
        <v>399</v>
      </c>
      <c r="N152" s="18">
        <v>808</v>
      </c>
      <c r="O152" s="106">
        <f t="shared" si="55"/>
        <v>86.00760456273764</v>
      </c>
      <c r="P152" s="24">
        <f t="shared" si="54"/>
        <v>88.522588522588521</v>
      </c>
      <c r="Q152" s="4">
        <f t="shared" si="54"/>
        <v>81.854838709677423</v>
      </c>
      <c r="R152" s="4">
        <f t="shared" si="54"/>
        <v>83.391003460207614</v>
      </c>
      <c r="S152" s="4">
        <f t="shared" si="54"/>
        <v>83.472803347280333</v>
      </c>
      <c r="T152" s="4">
        <f t="shared" si="54"/>
        <v>87.92165397170838</v>
      </c>
      <c r="X152" s="34" t="s">
        <v>770</v>
      </c>
      <c r="Y152" s="7"/>
      <c r="Z152" s="7"/>
      <c r="AA152" s="7"/>
      <c r="AE152" s="18">
        <f t="shared" si="56"/>
        <v>808</v>
      </c>
      <c r="AF152" s="18">
        <f t="shared" si="57"/>
        <v>406</v>
      </c>
      <c r="AG152" s="67">
        <f t="shared" si="58"/>
        <v>399</v>
      </c>
      <c r="AH152" s="106">
        <f t="shared" si="59"/>
        <v>87.92165397170838</v>
      </c>
      <c r="AI152" s="4">
        <f t="shared" si="60"/>
        <v>81.854838709677423</v>
      </c>
      <c r="AJ152" s="4">
        <f t="shared" si="61"/>
        <v>83.472803347280333</v>
      </c>
      <c r="AL152" s="162"/>
    </row>
    <row r="153" spans="1:38" ht="15" customHeight="1" x14ac:dyDescent="0.15">
      <c r="B153" s="34" t="s">
        <v>771</v>
      </c>
      <c r="C153" s="7"/>
      <c r="D153" s="7"/>
      <c r="E153" s="7"/>
      <c r="I153" s="18">
        <v>1294</v>
      </c>
      <c r="J153" s="18">
        <v>811</v>
      </c>
      <c r="K153" s="18">
        <v>483</v>
      </c>
      <c r="L153" s="18">
        <v>568</v>
      </c>
      <c r="M153" s="67">
        <v>468</v>
      </c>
      <c r="N153" s="18">
        <v>911</v>
      </c>
      <c r="O153" s="106">
        <f t="shared" si="55"/>
        <v>98.403041825095059</v>
      </c>
      <c r="P153" s="24">
        <f t="shared" si="54"/>
        <v>99.023199023199027</v>
      </c>
      <c r="Q153" s="4">
        <f t="shared" si="54"/>
        <v>97.379032258064512</v>
      </c>
      <c r="R153" s="4">
        <f t="shared" si="54"/>
        <v>98.269896193771615</v>
      </c>
      <c r="S153" s="4">
        <f t="shared" si="54"/>
        <v>97.907949790794973</v>
      </c>
      <c r="T153" s="4">
        <f t="shared" si="54"/>
        <v>99.129488574537532</v>
      </c>
      <c r="X153" s="34" t="s">
        <v>771</v>
      </c>
      <c r="Y153" s="7"/>
      <c r="Z153" s="7"/>
      <c r="AA153" s="7"/>
      <c r="AE153" s="18">
        <f t="shared" si="56"/>
        <v>911</v>
      </c>
      <c r="AF153" s="18">
        <f t="shared" si="57"/>
        <v>483</v>
      </c>
      <c r="AG153" s="67">
        <f t="shared" si="58"/>
        <v>468</v>
      </c>
      <c r="AH153" s="106">
        <f t="shared" si="59"/>
        <v>99.129488574537532</v>
      </c>
      <c r="AI153" s="4">
        <f t="shared" si="60"/>
        <v>97.379032258064512</v>
      </c>
      <c r="AJ153" s="4">
        <f t="shared" si="61"/>
        <v>97.907949790794973</v>
      </c>
      <c r="AL153" s="162"/>
    </row>
    <row r="154" spans="1:38" ht="15" customHeight="1" x14ac:dyDescent="0.15">
      <c r="B154" s="34" t="s">
        <v>417</v>
      </c>
      <c r="C154" s="7"/>
      <c r="D154" s="7"/>
      <c r="E154" s="7"/>
      <c r="I154" s="18">
        <v>17</v>
      </c>
      <c r="J154" s="18">
        <v>7</v>
      </c>
      <c r="K154" s="18">
        <v>10</v>
      </c>
      <c r="L154" s="18">
        <v>18</v>
      </c>
      <c r="M154" s="67">
        <v>18</v>
      </c>
      <c r="N154" s="18">
        <v>7</v>
      </c>
      <c r="O154" s="106">
        <f t="shared" si="55"/>
        <v>1.2927756653992395</v>
      </c>
      <c r="P154" s="24">
        <f t="shared" si="54"/>
        <v>0.85470085470085477</v>
      </c>
      <c r="Q154" s="4">
        <f t="shared" si="54"/>
        <v>2.0161290322580645</v>
      </c>
      <c r="R154" s="4">
        <f t="shared" si="54"/>
        <v>3.1141868512110724</v>
      </c>
      <c r="S154" s="4">
        <f t="shared" si="54"/>
        <v>3.7656903765690379</v>
      </c>
      <c r="T154" s="4">
        <f t="shared" si="54"/>
        <v>0.76169749727965186</v>
      </c>
      <c r="X154" s="34" t="s">
        <v>417</v>
      </c>
      <c r="Y154" s="7"/>
      <c r="Z154" s="7"/>
      <c r="AA154" s="7"/>
      <c r="AE154" s="18">
        <f t="shared" si="56"/>
        <v>7</v>
      </c>
      <c r="AF154" s="18">
        <f t="shared" si="57"/>
        <v>10</v>
      </c>
      <c r="AG154" s="67">
        <f t="shared" si="58"/>
        <v>18</v>
      </c>
      <c r="AH154" s="106">
        <f t="shared" si="59"/>
        <v>0.76169749727965186</v>
      </c>
      <c r="AI154" s="4">
        <f t="shared" si="60"/>
        <v>2.0161290322580645</v>
      </c>
      <c r="AJ154" s="4">
        <f t="shared" si="61"/>
        <v>3.7656903765690379</v>
      </c>
      <c r="AL154" s="162"/>
    </row>
    <row r="155" spans="1:38" ht="15" customHeight="1" x14ac:dyDescent="0.15">
      <c r="B155" s="34" t="s">
        <v>0</v>
      </c>
      <c r="C155" s="36"/>
      <c r="D155" s="36"/>
      <c r="E155" s="36"/>
      <c r="F155" s="36"/>
      <c r="G155" s="36"/>
      <c r="H155" s="36"/>
      <c r="I155" s="19">
        <v>7</v>
      </c>
      <c r="J155" s="19">
        <v>1</v>
      </c>
      <c r="K155" s="19">
        <v>6</v>
      </c>
      <c r="L155" s="19">
        <v>3</v>
      </c>
      <c r="M155" s="72">
        <v>3</v>
      </c>
      <c r="N155" s="19">
        <v>1</v>
      </c>
      <c r="O155" s="110">
        <f t="shared" si="55"/>
        <v>0.53231939163498099</v>
      </c>
      <c r="P155" s="26">
        <f t="shared" si="54"/>
        <v>0.1221001221001221</v>
      </c>
      <c r="Q155" s="5">
        <f t="shared" si="54"/>
        <v>1.2096774193548387</v>
      </c>
      <c r="R155" s="5">
        <f t="shared" si="54"/>
        <v>0.51903114186851207</v>
      </c>
      <c r="S155" s="5">
        <f t="shared" si="54"/>
        <v>0.62761506276150625</v>
      </c>
      <c r="T155" s="5">
        <f t="shared" si="54"/>
        <v>0.1088139281828074</v>
      </c>
      <c r="X155" s="34" t="s">
        <v>0</v>
      </c>
      <c r="Y155" s="36"/>
      <c r="Z155" s="36"/>
      <c r="AA155" s="36"/>
      <c r="AB155" s="36"/>
      <c r="AC155" s="36"/>
      <c r="AD155" s="36"/>
      <c r="AE155" s="19">
        <f t="shared" si="56"/>
        <v>1</v>
      </c>
      <c r="AF155" s="19">
        <f t="shared" si="57"/>
        <v>6</v>
      </c>
      <c r="AG155" s="72">
        <f t="shared" si="58"/>
        <v>3</v>
      </c>
      <c r="AH155" s="110">
        <f t="shared" si="59"/>
        <v>0.1088139281828074</v>
      </c>
      <c r="AI155" s="5">
        <f t="shared" si="60"/>
        <v>1.2096774193548387</v>
      </c>
      <c r="AJ155" s="5">
        <f t="shared" si="61"/>
        <v>0.62761506276150625</v>
      </c>
      <c r="AL155" s="162"/>
    </row>
    <row r="156" spans="1:38" ht="15" customHeight="1" x14ac:dyDescent="0.15">
      <c r="B156" s="38" t="s">
        <v>1</v>
      </c>
      <c r="C156" s="28"/>
      <c r="D156" s="28"/>
      <c r="E156" s="28"/>
      <c r="F156" s="28"/>
      <c r="G156" s="28"/>
      <c r="H156" s="29"/>
      <c r="I156" s="39">
        <f t="shared" ref="I156:N156" si="62">SUM(I150:I155)</f>
        <v>4231</v>
      </c>
      <c r="J156" s="39">
        <f t="shared" si="62"/>
        <v>2678</v>
      </c>
      <c r="K156" s="39">
        <f t="shared" si="62"/>
        <v>1553</v>
      </c>
      <c r="L156" s="39">
        <f t="shared" si="62"/>
        <v>1895</v>
      </c>
      <c r="M156" s="68">
        <f t="shared" si="62"/>
        <v>1581</v>
      </c>
      <c r="N156" s="39">
        <f t="shared" si="62"/>
        <v>2992</v>
      </c>
      <c r="O156" s="107" t="str">
        <f t="shared" ref="O156:T156" si="63">IF(SUM(O150:O155)&gt;100,"－",SUM(O150:O155))</f>
        <v>－</v>
      </c>
      <c r="P156" s="25" t="str">
        <f t="shared" si="63"/>
        <v>－</v>
      </c>
      <c r="Q156" s="6" t="str">
        <f t="shared" si="63"/>
        <v>－</v>
      </c>
      <c r="R156" s="6" t="str">
        <f t="shared" si="63"/>
        <v>－</v>
      </c>
      <c r="S156" s="6" t="str">
        <f t="shared" si="63"/>
        <v>－</v>
      </c>
      <c r="T156" s="6" t="str">
        <f t="shared" si="63"/>
        <v>－</v>
      </c>
      <c r="X156" s="38" t="s">
        <v>1</v>
      </c>
      <c r="Y156" s="28"/>
      <c r="Z156" s="28"/>
      <c r="AA156" s="28"/>
      <c r="AB156" s="28"/>
      <c r="AC156" s="28"/>
      <c r="AD156" s="29"/>
      <c r="AE156" s="39">
        <f t="shared" ref="AE156:AG156" si="64">SUM(AE150:AE155)</f>
        <v>2992</v>
      </c>
      <c r="AF156" s="39">
        <f t="shared" si="64"/>
        <v>1553</v>
      </c>
      <c r="AG156" s="68">
        <f t="shared" si="64"/>
        <v>1581</v>
      </c>
      <c r="AH156" s="107" t="str">
        <f t="shared" ref="AH156" si="65">IF(SUM(AH150:AH155)&gt;100,"－",SUM(AH150:AH155))</f>
        <v>－</v>
      </c>
      <c r="AI156" s="6" t="str">
        <f t="shared" ref="AI156" si="66">IF(SUM(AI150:AI155)&gt;100,"－",SUM(AI150:AI155))</f>
        <v>－</v>
      </c>
      <c r="AJ156" s="6" t="str">
        <f t="shared" ref="AJ156" si="67">IF(SUM(AJ150:AJ155)&gt;100,"－",SUM(AJ150:AJ155))</f>
        <v>－</v>
      </c>
    </row>
    <row r="157" spans="1:38" ht="15" customHeight="1" x14ac:dyDescent="0.15">
      <c r="C157" s="7"/>
      <c r="D157" s="7"/>
      <c r="E157" s="7"/>
      <c r="H157" s="1"/>
      <c r="I157" s="1"/>
      <c r="J157" s="1"/>
      <c r="Y157" s="7"/>
      <c r="Z157" s="7"/>
      <c r="AA157" s="7"/>
      <c r="AC157" s="1"/>
      <c r="AD157" s="1"/>
      <c r="AE157" s="1"/>
      <c r="AF157" s="1"/>
      <c r="AG157" s="1"/>
    </row>
    <row r="158" spans="1:38" ht="15" customHeight="1" x14ac:dyDescent="0.15">
      <c r="A158" s="73" t="s">
        <v>756</v>
      </c>
      <c r="C158" s="7"/>
      <c r="D158" s="7"/>
      <c r="E158" s="7"/>
      <c r="H158" s="1"/>
      <c r="I158" s="1"/>
      <c r="J158" s="1"/>
      <c r="Y158" s="7"/>
      <c r="Z158" s="7"/>
      <c r="AA158" s="7"/>
      <c r="AC158" s="1"/>
      <c r="AD158" s="1"/>
      <c r="AE158" s="1"/>
      <c r="AF158" s="1"/>
      <c r="AG158" s="1"/>
    </row>
    <row r="159" spans="1:38" ht="15" customHeight="1" x14ac:dyDescent="0.15">
      <c r="A159" s="1" t="s">
        <v>772</v>
      </c>
      <c r="B159" s="22"/>
      <c r="C159" s="7"/>
      <c r="D159" s="7"/>
      <c r="E159" s="7"/>
      <c r="I159" s="1"/>
      <c r="J159" s="1"/>
      <c r="X159" s="22"/>
      <c r="Y159" s="7"/>
      <c r="Z159" s="7"/>
      <c r="AA159" s="7"/>
      <c r="AD159" s="1"/>
      <c r="AE159" s="1"/>
      <c r="AF159" s="1"/>
      <c r="AG159" s="1"/>
    </row>
    <row r="160" spans="1:38" ht="13.7" customHeight="1" x14ac:dyDescent="0.15">
      <c r="B160" s="64"/>
      <c r="C160" s="33"/>
      <c r="D160" s="33"/>
      <c r="E160" s="33"/>
      <c r="F160" s="328"/>
      <c r="G160" s="329"/>
      <c r="H160" s="86" t="s">
        <v>2</v>
      </c>
      <c r="I160" s="86"/>
      <c r="J160" s="329"/>
      <c r="K160" s="329"/>
      <c r="L160" s="330"/>
      <c r="M160" s="329"/>
      <c r="N160" s="86" t="s">
        <v>3</v>
      </c>
      <c r="O160" s="86"/>
      <c r="P160" s="329"/>
      <c r="Q160" s="331"/>
      <c r="X160" s="64"/>
      <c r="Y160" s="33"/>
      <c r="Z160" s="33"/>
      <c r="AA160" s="33"/>
      <c r="AB160" s="79"/>
      <c r="AC160" s="83" t="s">
        <v>2</v>
      </c>
      <c r="AD160" s="86"/>
      <c r="AE160" s="103"/>
      <c r="AF160" s="83" t="s">
        <v>3</v>
      </c>
      <c r="AG160" s="84"/>
    </row>
    <row r="161" spans="1:35" ht="22.7" customHeight="1" x14ac:dyDescent="0.15">
      <c r="B161" s="34"/>
      <c r="C161" s="7"/>
      <c r="D161" s="7"/>
      <c r="E161" s="75"/>
      <c r="F161" s="94" t="s">
        <v>389</v>
      </c>
      <c r="G161" s="94" t="s">
        <v>183</v>
      </c>
      <c r="H161" s="94" t="s">
        <v>184</v>
      </c>
      <c r="I161" s="94" t="s">
        <v>390</v>
      </c>
      <c r="J161" s="99" t="s">
        <v>186</v>
      </c>
      <c r="K161" s="94" t="s">
        <v>590</v>
      </c>
      <c r="L161" s="102" t="s">
        <v>389</v>
      </c>
      <c r="M161" s="94" t="s">
        <v>183</v>
      </c>
      <c r="N161" s="94" t="s">
        <v>184</v>
      </c>
      <c r="O161" s="94" t="s">
        <v>390</v>
      </c>
      <c r="P161" s="94" t="s">
        <v>186</v>
      </c>
      <c r="Q161" s="94" t="s">
        <v>590</v>
      </c>
      <c r="X161" s="34"/>
      <c r="Y161" s="7"/>
      <c r="Z161" s="7"/>
      <c r="AA161" s="75"/>
      <c r="AB161" s="94" t="s">
        <v>545</v>
      </c>
      <c r="AC161" s="94" t="s">
        <v>184</v>
      </c>
      <c r="AD161" s="99" t="s">
        <v>186</v>
      </c>
      <c r="AE161" s="102" t="s">
        <v>545</v>
      </c>
      <c r="AF161" s="94" t="s">
        <v>184</v>
      </c>
      <c r="AG161" s="94" t="s">
        <v>186</v>
      </c>
    </row>
    <row r="162" spans="1:35" ht="12" customHeight="1" x14ac:dyDescent="0.15">
      <c r="B162" s="35"/>
      <c r="C162" s="36"/>
      <c r="D162" s="36"/>
      <c r="E162" s="76"/>
      <c r="F162" s="37"/>
      <c r="G162" s="37"/>
      <c r="H162" s="37"/>
      <c r="I162" s="37"/>
      <c r="J162" s="66"/>
      <c r="K162" s="37"/>
      <c r="L162" s="104">
        <f t="shared" ref="L162:Q162" si="68">F$113-F$105</f>
        <v>1854</v>
      </c>
      <c r="M162" s="2">
        <f t="shared" si="68"/>
        <v>1019</v>
      </c>
      <c r="N162" s="2">
        <f t="shared" si="68"/>
        <v>835</v>
      </c>
      <c r="O162" s="2">
        <f t="shared" si="68"/>
        <v>1057</v>
      </c>
      <c r="P162" s="2">
        <f t="shared" si="68"/>
        <v>911</v>
      </c>
      <c r="Q162" s="2">
        <f t="shared" si="68"/>
        <v>1165</v>
      </c>
      <c r="X162" s="35"/>
      <c r="Y162" s="36"/>
      <c r="Z162" s="36"/>
      <c r="AA162" s="76"/>
      <c r="AB162" s="37"/>
      <c r="AC162" s="37"/>
      <c r="AD162" s="66"/>
      <c r="AE162" s="104">
        <f>Q162</f>
        <v>1165</v>
      </c>
      <c r="AF162" s="2">
        <f>N162</f>
        <v>835</v>
      </c>
      <c r="AG162" s="2">
        <f>P162</f>
        <v>911</v>
      </c>
    </row>
    <row r="163" spans="1:35" ht="15" customHeight="1" x14ac:dyDescent="0.15">
      <c r="B163" s="34" t="s">
        <v>502</v>
      </c>
      <c r="C163" s="7"/>
      <c r="D163" s="7"/>
      <c r="E163" s="7"/>
      <c r="F163" s="18">
        <v>229</v>
      </c>
      <c r="G163" s="18">
        <v>135</v>
      </c>
      <c r="H163" s="18">
        <v>94</v>
      </c>
      <c r="I163" s="18">
        <v>122</v>
      </c>
      <c r="J163" s="67">
        <v>109</v>
      </c>
      <c r="K163" s="18">
        <v>148</v>
      </c>
      <c r="L163" s="106">
        <f t="shared" ref="L163:Q167" si="69">F163/L$162*100</f>
        <v>12.351672060409925</v>
      </c>
      <c r="M163" s="24">
        <f t="shared" si="69"/>
        <v>13.24828263002944</v>
      </c>
      <c r="N163" s="4">
        <f t="shared" si="69"/>
        <v>11.257485029940121</v>
      </c>
      <c r="O163" s="4">
        <f t="shared" si="69"/>
        <v>11.542100283822137</v>
      </c>
      <c r="P163" s="4">
        <f t="shared" si="69"/>
        <v>11.964873765093303</v>
      </c>
      <c r="Q163" s="4">
        <f t="shared" si="69"/>
        <v>12.703862660944207</v>
      </c>
      <c r="X163" s="34" t="s">
        <v>502</v>
      </c>
      <c r="Y163" s="7"/>
      <c r="Z163" s="7"/>
      <c r="AA163" s="7"/>
      <c r="AB163" s="18">
        <f>K163</f>
        <v>148</v>
      </c>
      <c r="AC163" s="18">
        <f>H163</f>
        <v>94</v>
      </c>
      <c r="AD163" s="67">
        <f>J163</f>
        <v>109</v>
      </c>
      <c r="AE163" s="106">
        <f>Q163</f>
        <v>12.703862660944207</v>
      </c>
      <c r="AF163" s="4">
        <f>N163</f>
        <v>11.257485029940121</v>
      </c>
      <c r="AG163" s="4">
        <f>P163</f>
        <v>11.964873765093303</v>
      </c>
      <c r="AI163" s="162"/>
    </row>
    <row r="164" spans="1:35" ht="15" customHeight="1" x14ac:dyDescent="0.15">
      <c r="B164" s="34" t="s">
        <v>503</v>
      </c>
      <c r="C164" s="7"/>
      <c r="D164" s="7"/>
      <c r="E164" s="7"/>
      <c r="F164" s="18">
        <v>531</v>
      </c>
      <c r="G164" s="18">
        <v>265</v>
      </c>
      <c r="H164" s="18">
        <v>266</v>
      </c>
      <c r="I164" s="18">
        <v>268</v>
      </c>
      <c r="J164" s="67">
        <v>224</v>
      </c>
      <c r="K164" s="18">
        <v>309</v>
      </c>
      <c r="L164" s="106">
        <f t="shared" si="69"/>
        <v>28.640776699029125</v>
      </c>
      <c r="M164" s="24">
        <f t="shared" si="69"/>
        <v>26.005888125613346</v>
      </c>
      <c r="N164" s="4">
        <f t="shared" si="69"/>
        <v>31.856287425149699</v>
      </c>
      <c r="O164" s="4">
        <f t="shared" si="69"/>
        <v>25.354777672658468</v>
      </c>
      <c r="P164" s="4">
        <f t="shared" si="69"/>
        <v>24.588364434687158</v>
      </c>
      <c r="Q164" s="4">
        <f t="shared" si="69"/>
        <v>26.523605150214593</v>
      </c>
      <c r="X164" s="34" t="s">
        <v>503</v>
      </c>
      <c r="Y164" s="7"/>
      <c r="Z164" s="7"/>
      <c r="AA164" s="7"/>
      <c r="AB164" s="18">
        <f>K164</f>
        <v>309</v>
      </c>
      <c r="AC164" s="18">
        <f>H164</f>
        <v>266</v>
      </c>
      <c r="AD164" s="67">
        <f>J164</f>
        <v>224</v>
      </c>
      <c r="AE164" s="106">
        <f t="shared" ref="AE164:AE167" si="70">Q164</f>
        <v>26.523605150214593</v>
      </c>
      <c r="AF164" s="4">
        <f t="shared" ref="AF164:AF167" si="71">N164</f>
        <v>31.856287425149699</v>
      </c>
      <c r="AG164" s="4">
        <f t="shared" ref="AG164:AG167" si="72">P164</f>
        <v>24.588364434687158</v>
      </c>
      <c r="AI164" s="162"/>
    </row>
    <row r="165" spans="1:35" ht="15" customHeight="1" x14ac:dyDescent="0.15">
      <c r="B165" s="34" t="s">
        <v>504</v>
      </c>
      <c r="C165" s="7"/>
      <c r="D165" s="7"/>
      <c r="E165" s="7"/>
      <c r="F165" s="18">
        <v>519</v>
      </c>
      <c r="G165" s="18">
        <v>316</v>
      </c>
      <c r="H165" s="18">
        <v>203</v>
      </c>
      <c r="I165" s="18">
        <v>259</v>
      </c>
      <c r="J165" s="67">
        <v>230</v>
      </c>
      <c r="K165" s="18">
        <v>345</v>
      </c>
      <c r="L165" s="106">
        <f t="shared" si="69"/>
        <v>27.993527508090615</v>
      </c>
      <c r="M165" s="24">
        <f t="shared" si="69"/>
        <v>31.010794896957801</v>
      </c>
      <c r="N165" s="4">
        <f t="shared" si="69"/>
        <v>24.311377245508982</v>
      </c>
      <c r="O165" s="4">
        <f t="shared" si="69"/>
        <v>24.503311258278146</v>
      </c>
      <c r="P165" s="4">
        <f t="shared" si="69"/>
        <v>25.246981339187709</v>
      </c>
      <c r="Q165" s="4">
        <f t="shared" si="69"/>
        <v>29.613733905579398</v>
      </c>
      <c r="X165" s="34" t="s">
        <v>504</v>
      </c>
      <c r="Y165" s="7"/>
      <c r="Z165" s="7"/>
      <c r="AA165" s="7"/>
      <c r="AB165" s="18">
        <f>K165</f>
        <v>345</v>
      </c>
      <c r="AC165" s="18">
        <f>H165</f>
        <v>203</v>
      </c>
      <c r="AD165" s="67">
        <f>J165</f>
        <v>230</v>
      </c>
      <c r="AE165" s="106">
        <f t="shared" si="70"/>
        <v>29.613733905579398</v>
      </c>
      <c r="AF165" s="4">
        <f t="shared" si="71"/>
        <v>24.311377245508982</v>
      </c>
      <c r="AG165" s="4">
        <f t="shared" si="72"/>
        <v>25.246981339187709</v>
      </c>
      <c r="AI165" s="162"/>
    </row>
    <row r="166" spans="1:35" ht="15" customHeight="1" x14ac:dyDescent="0.15">
      <c r="B166" s="34" t="s">
        <v>505</v>
      </c>
      <c r="C166" s="7"/>
      <c r="D166" s="7"/>
      <c r="E166" s="7"/>
      <c r="F166" s="18">
        <v>419</v>
      </c>
      <c r="G166" s="18">
        <v>232</v>
      </c>
      <c r="H166" s="18">
        <v>187</v>
      </c>
      <c r="I166" s="18">
        <v>281</v>
      </c>
      <c r="J166" s="67">
        <v>235</v>
      </c>
      <c r="K166" s="18">
        <v>278</v>
      </c>
      <c r="L166" s="106">
        <f t="shared" si="69"/>
        <v>22.599784250269686</v>
      </c>
      <c r="M166" s="24">
        <f t="shared" si="69"/>
        <v>22.767419038272816</v>
      </c>
      <c r="N166" s="4">
        <f t="shared" si="69"/>
        <v>22.395209580838323</v>
      </c>
      <c r="O166" s="4">
        <f t="shared" si="69"/>
        <v>26.584673604541152</v>
      </c>
      <c r="P166" s="4">
        <f t="shared" si="69"/>
        <v>25.795828759604827</v>
      </c>
      <c r="Q166" s="4">
        <f t="shared" si="69"/>
        <v>23.862660944206006</v>
      </c>
      <c r="X166" s="34" t="s">
        <v>505</v>
      </c>
      <c r="Y166" s="7"/>
      <c r="Z166" s="7"/>
      <c r="AA166" s="7"/>
      <c r="AB166" s="18">
        <f>K166</f>
        <v>278</v>
      </c>
      <c r="AC166" s="18">
        <f>H166</f>
        <v>187</v>
      </c>
      <c r="AD166" s="67">
        <f>J166</f>
        <v>235</v>
      </c>
      <c r="AE166" s="106">
        <f t="shared" si="70"/>
        <v>23.862660944206006</v>
      </c>
      <c r="AF166" s="4">
        <f t="shared" si="71"/>
        <v>22.395209580838323</v>
      </c>
      <c r="AG166" s="4">
        <f t="shared" si="72"/>
        <v>25.795828759604827</v>
      </c>
      <c r="AI166" s="162"/>
    </row>
    <row r="167" spans="1:35" ht="15" customHeight="1" x14ac:dyDescent="0.15">
      <c r="B167" s="34" t="s">
        <v>0</v>
      </c>
      <c r="C167" s="36"/>
      <c r="D167" s="36"/>
      <c r="E167" s="36"/>
      <c r="F167" s="19">
        <v>156</v>
      </c>
      <c r="G167" s="19">
        <v>71</v>
      </c>
      <c r="H167" s="19">
        <v>85</v>
      </c>
      <c r="I167" s="19">
        <v>127</v>
      </c>
      <c r="J167" s="72">
        <v>113</v>
      </c>
      <c r="K167" s="19">
        <v>85</v>
      </c>
      <c r="L167" s="110">
        <f t="shared" si="69"/>
        <v>8.4142394822006477</v>
      </c>
      <c r="M167" s="26">
        <f t="shared" si="69"/>
        <v>6.967615309126594</v>
      </c>
      <c r="N167" s="5">
        <f t="shared" si="69"/>
        <v>10.179640718562874</v>
      </c>
      <c r="O167" s="5">
        <f t="shared" si="69"/>
        <v>12.015137180700094</v>
      </c>
      <c r="P167" s="5">
        <f t="shared" si="69"/>
        <v>12.403951701427003</v>
      </c>
      <c r="Q167" s="5">
        <f t="shared" si="69"/>
        <v>7.296137339055794</v>
      </c>
      <c r="X167" s="34" t="s">
        <v>0</v>
      </c>
      <c r="Y167" s="36"/>
      <c r="Z167" s="36"/>
      <c r="AA167" s="36"/>
      <c r="AB167" s="19">
        <f>K167</f>
        <v>85</v>
      </c>
      <c r="AC167" s="19">
        <f>H167</f>
        <v>85</v>
      </c>
      <c r="AD167" s="72">
        <f>J167</f>
        <v>113</v>
      </c>
      <c r="AE167" s="110">
        <f t="shared" si="70"/>
        <v>7.296137339055794</v>
      </c>
      <c r="AF167" s="5">
        <f t="shared" si="71"/>
        <v>10.179640718562874</v>
      </c>
      <c r="AG167" s="5">
        <f t="shared" si="72"/>
        <v>12.403951701427003</v>
      </c>
      <c r="AI167" s="162"/>
    </row>
    <row r="168" spans="1:35" ht="15" customHeight="1" x14ac:dyDescent="0.15">
      <c r="B168" s="38" t="s">
        <v>1</v>
      </c>
      <c r="C168" s="28"/>
      <c r="D168" s="28"/>
      <c r="E168" s="29"/>
      <c r="F168" s="39">
        <f t="shared" ref="F168:Q168" si="73">SUM(F163:F167)</f>
        <v>1854</v>
      </c>
      <c r="G168" s="39">
        <f t="shared" si="73"/>
        <v>1019</v>
      </c>
      <c r="H168" s="39">
        <f t="shared" si="73"/>
        <v>835</v>
      </c>
      <c r="I168" s="39">
        <f t="shared" si="73"/>
        <v>1057</v>
      </c>
      <c r="J168" s="68">
        <f t="shared" si="73"/>
        <v>911</v>
      </c>
      <c r="K168" s="39">
        <f t="shared" si="73"/>
        <v>1165</v>
      </c>
      <c r="L168" s="107">
        <f t="shared" si="73"/>
        <v>99.999999999999986</v>
      </c>
      <c r="M168" s="25">
        <f t="shared" si="73"/>
        <v>100.00000000000001</v>
      </c>
      <c r="N168" s="6">
        <f t="shared" si="73"/>
        <v>100</v>
      </c>
      <c r="O168" s="6">
        <f t="shared" si="73"/>
        <v>100</v>
      </c>
      <c r="P168" s="6">
        <f t="shared" si="73"/>
        <v>100</v>
      </c>
      <c r="Q168" s="6">
        <f t="shared" si="73"/>
        <v>99.999999999999986</v>
      </c>
      <c r="X168" s="38" t="s">
        <v>1</v>
      </c>
      <c r="Y168" s="28"/>
      <c r="Z168" s="28"/>
      <c r="AA168" s="29"/>
      <c r="AB168" s="39">
        <f t="shared" ref="AB168:AG168" si="74">SUM(AB163:AB167)</f>
        <v>1165</v>
      </c>
      <c r="AC168" s="39">
        <f t="shared" si="74"/>
        <v>835</v>
      </c>
      <c r="AD168" s="68">
        <f t="shared" si="74"/>
        <v>911</v>
      </c>
      <c r="AE168" s="107">
        <f t="shared" si="74"/>
        <v>99.999999999999986</v>
      </c>
      <c r="AF168" s="6">
        <f t="shared" si="74"/>
        <v>100</v>
      </c>
      <c r="AG168" s="6">
        <f t="shared" si="74"/>
        <v>100</v>
      </c>
    </row>
    <row r="169" spans="1:35" ht="15" customHeight="1" x14ac:dyDescent="0.15">
      <c r="C169" s="7"/>
      <c r="D169" s="7"/>
      <c r="E169" s="7"/>
      <c r="H169" s="1"/>
      <c r="I169" s="1"/>
      <c r="J169" s="1"/>
      <c r="Y169" s="7"/>
      <c r="Z169" s="7"/>
      <c r="AA169" s="7"/>
      <c r="AC169" s="1"/>
      <c r="AD169" s="1"/>
      <c r="AE169" s="1"/>
      <c r="AF169" s="1"/>
      <c r="AG169" s="1"/>
    </row>
    <row r="170" spans="1:35" ht="15" customHeight="1" x14ac:dyDescent="0.15">
      <c r="A170" s="73" t="s">
        <v>756</v>
      </c>
      <c r="C170" s="7"/>
      <c r="D170" s="7"/>
      <c r="E170" s="7"/>
      <c r="H170" s="1"/>
      <c r="I170" s="1"/>
      <c r="J170" s="1"/>
      <c r="Y170" s="7"/>
      <c r="Z170" s="7"/>
      <c r="AA170" s="7"/>
      <c r="AC170" s="1"/>
      <c r="AD170" s="1"/>
      <c r="AE170" s="1"/>
      <c r="AF170" s="1"/>
      <c r="AG170" s="1"/>
    </row>
    <row r="171" spans="1:35" ht="15" customHeight="1" x14ac:dyDescent="0.15">
      <c r="A171" s="1" t="s">
        <v>773</v>
      </c>
      <c r="B171" s="22"/>
      <c r="C171" s="7"/>
      <c r="D171" s="7"/>
      <c r="E171" s="7"/>
      <c r="I171" s="1"/>
      <c r="J171" s="1"/>
      <c r="X171" s="22"/>
      <c r="Y171" s="7"/>
      <c r="Z171" s="7"/>
      <c r="AA171" s="7"/>
      <c r="AD171" s="1"/>
      <c r="AE171" s="1"/>
      <c r="AF171" s="1"/>
      <c r="AG171" s="1"/>
    </row>
    <row r="172" spans="1:35" ht="13.7" customHeight="1" x14ac:dyDescent="0.15">
      <c r="B172" s="64"/>
      <c r="C172" s="33"/>
      <c r="D172" s="33"/>
      <c r="E172" s="33"/>
      <c r="F172" s="328"/>
      <c r="G172" s="329"/>
      <c r="H172" s="86" t="s">
        <v>2</v>
      </c>
      <c r="I172" s="86"/>
      <c r="J172" s="329"/>
      <c r="K172" s="329"/>
      <c r="L172" s="330"/>
      <c r="M172" s="329"/>
      <c r="N172" s="86" t="s">
        <v>3</v>
      </c>
      <c r="O172" s="86"/>
      <c r="P172" s="329"/>
      <c r="Q172" s="331"/>
      <c r="X172" s="64"/>
      <c r="Y172" s="33"/>
      <c r="Z172" s="33"/>
      <c r="AA172" s="33"/>
      <c r="AB172" s="79"/>
      <c r="AC172" s="83" t="s">
        <v>2</v>
      </c>
      <c r="AD172" s="86"/>
      <c r="AE172" s="103"/>
      <c r="AF172" s="83" t="s">
        <v>3</v>
      </c>
      <c r="AG172" s="84"/>
    </row>
    <row r="173" spans="1:35" ht="22.7" customHeight="1" x14ac:dyDescent="0.15">
      <c r="B173" s="34"/>
      <c r="C173" s="7"/>
      <c r="D173" s="7"/>
      <c r="E173" s="75"/>
      <c r="F173" s="94" t="s">
        <v>389</v>
      </c>
      <c r="G173" s="94" t="s">
        <v>183</v>
      </c>
      <c r="H173" s="94" t="s">
        <v>184</v>
      </c>
      <c r="I173" s="94" t="s">
        <v>390</v>
      </c>
      <c r="J173" s="99" t="s">
        <v>186</v>
      </c>
      <c r="K173" s="94" t="s">
        <v>590</v>
      </c>
      <c r="L173" s="102" t="s">
        <v>389</v>
      </c>
      <c r="M173" s="94" t="s">
        <v>183</v>
      </c>
      <c r="N173" s="94" t="s">
        <v>184</v>
      </c>
      <c r="O173" s="94" t="s">
        <v>390</v>
      </c>
      <c r="P173" s="94" t="s">
        <v>186</v>
      </c>
      <c r="Q173" s="94" t="s">
        <v>590</v>
      </c>
      <c r="X173" s="34"/>
      <c r="Y173" s="7"/>
      <c r="Z173" s="7"/>
      <c r="AA173" s="75"/>
      <c r="AB173" s="94" t="s">
        <v>545</v>
      </c>
      <c r="AC173" s="94" t="s">
        <v>184</v>
      </c>
      <c r="AD173" s="99" t="s">
        <v>186</v>
      </c>
      <c r="AE173" s="102" t="s">
        <v>545</v>
      </c>
      <c r="AF173" s="94" t="s">
        <v>184</v>
      </c>
      <c r="AG173" s="94" t="s">
        <v>186</v>
      </c>
    </row>
    <row r="174" spans="1:35" ht="12" customHeight="1" x14ac:dyDescent="0.15">
      <c r="B174" s="35"/>
      <c r="C174" s="36"/>
      <c r="D174" s="36"/>
      <c r="E174" s="76"/>
      <c r="F174" s="37"/>
      <c r="G174" s="37"/>
      <c r="H174" s="37"/>
      <c r="I174" s="37"/>
      <c r="J174" s="66"/>
      <c r="K174" s="37"/>
      <c r="L174" s="104">
        <f t="shared" ref="L174:Q174" si="75">F$113-F$105</f>
        <v>1854</v>
      </c>
      <c r="M174" s="2">
        <f t="shared" si="75"/>
        <v>1019</v>
      </c>
      <c r="N174" s="2">
        <f t="shared" si="75"/>
        <v>835</v>
      </c>
      <c r="O174" s="2">
        <f t="shared" si="75"/>
        <v>1057</v>
      </c>
      <c r="P174" s="2">
        <f t="shared" si="75"/>
        <v>911</v>
      </c>
      <c r="Q174" s="2">
        <f t="shared" si="75"/>
        <v>1165</v>
      </c>
      <c r="X174" s="35"/>
      <c r="Y174" s="36"/>
      <c r="Z174" s="36"/>
      <c r="AA174" s="76"/>
      <c r="AB174" s="37"/>
      <c r="AC174" s="37"/>
      <c r="AD174" s="66"/>
      <c r="AE174" s="104">
        <f>Q174</f>
        <v>1165</v>
      </c>
      <c r="AF174" s="2">
        <f>N174</f>
        <v>835</v>
      </c>
      <c r="AG174" s="2">
        <f>P174</f>
        <v>911</v>
      </c>
    </row>
    <row r="175" spans="1:35" ht="15" customHeight="1" x14ac:dyDescent="0.15">
      <c r="B175" s="34" t="s">
        <v>284</v>
      </c>
      <c r="C175" s="7"/>
      <c r="D175" s="7"/>
      <c r="E175" s="7"/>
      <c r="F175" s="18">
        <v>75</v>
      </c>
      <c r="G175" s="18">
        <v>51</v>
      </c>
      <c r="H175" s="18">
        <v>24</v>
      </c>
      <c r="I175" s="18">
        <v>63</v>
      </c>
      <c r="J175" s="67">
        <v>51</v>
      </c>
      <c r="K175" s="18">
        <v>63</v>
      </c>
      <c r="L175" s="106">
        <f t="shared" ref="L175:Q178" si="76">F175/L$174*100</f>
        <v>4.0453074433656955</v>
      </c>
      <c r="M175" s="24">
        <f t="shared" si="76"/>
        <v>5.0049067713444559</v>
      </c>
      <c r="N175" s="4">
        <f t="shared" si="76"/>
        <v>2.874251497005988</v>
      </c>
      <c r="O175" s="4">
        <f t="shared" si="76"/>
        <v>5.9602649006622519</v>
      </c>
      <c r="P175" s="4">
        <f t="shared" si="76"/>
        <v>5.5982436882546649</v>
      </c>
      <c r="Q175" s="4">
        <f t="shared" si="76"/>
        <v>5.407725321888412</v>
      </c>
      <c r="X175" s="34" t="s">
        <v>284</v>
      </c>
      <c r="Y175" s="7"/>
      <c r="Z175" s="7"/>
      <c r="AA175" s="7"/>
      <c r="AB175" s="18">
        <f>K175</f>
        <v>63</v>
      </c>
      <c r="AC175" s="18">
        <f>H175</f>
        <v>24</v>
      </c>
      <c r="AD175" s="67">
        <f>J175</f>
        <v>51</v>
      </c>
      <c r="AE175" s="106">
        <f>Q175</f>
        <v>5.407725321888412</v>
      </c>
      <c r="AF175" s="4">
        <f>N175</f>
        <v>2.874251497005988</v>
      </c>
      <c r="AG175" s="4">
        <f>P175</f>
        <v>5.5982436882546649</v>
      </c>
      <c r="AI175" s="162"/>
    </row>
    <row r="176" spans="1:35" ht="15" customHeight="1" x14ac:dyDescent="0.15">
      <c r="B176" s="34" t="s">
        <v>285</v>
      </c>
      <c r="C176" s="7"/>
      <c r="D176" s="7"/>
      <c r="E176" s="7"/>
      <c r="F176" s="18">
        <v>126</v>
      </c>
      <c r="G176" s="18">
        <v>75</v>
      </c>
      <c r="H176" s="18">
        <v>51</v>
      </c>
      <c r="I176" s="18">
        <v>94</v>
      </c>
      <c r="J176" s="67">
        <v>78</v>
      </c>
      <c r="K176" s="18">
        <v>91</v>
      </c>
      <c r="L176" s="106">
        <f t="shared" si="76"/>
        <v>6.7961165048543686</v>
      </c>
      <c r="M176" s="24">
        <f t="shared" si="76"/>
        <v>7.3601570166830221</v>
      </c>
      <c r="N176" s="4">
        <f t="shared" si="76"/>
        <v>6.1077844311377243</v>
      </c>
      <c r="O176" s="4">
        <f t="shared" si="76"/>
        <v>8.8930936613055813</v>
      </c>
      <c r="P176" s="4">
        <f t="shared" si="76"/>
        <v>8.5620197585071356</v>
      </c>
      <c r="Q176" s="4">
        <f t="shared" si="76"/>
        <v>7.8111587982832615</v>
      </c>
      <c r="X176" s="34" t="s">
        <v>285</v>
      </c>
      <c r="Y176" s="7"/>
      <c r="Z176" s="7"/>
      <c r="AA176" s="7"/>
      <c r="AB176" s="18">
        <f>K176</f>
        <v>91</v>
      </c>
      <c r="AC176" s="18">
        <f>H176</f>
        <v>51</v>
      </c>
      <c r="AD176" s="67">
        <f>J176</f>
        <v>78</v>
      </c>
      <c r="AE176" s="106">
        <f t="shared" ref="AE176:AE178" si="77">Q176</f>
        <v>7.8111587982832615</v>
      </c>
      <c r="AF176" s="4">
        <f t="shared" ref="AF176:AF178" si="78">N176</f>
        <v>6.1077844311377243</v>
      </c>
      <c r="AG176" s="4">
        <f t="shared" ref="AG176:AG178" si="79">P176</f>
        <v>8.5620197585071356</v>
      </c>
      <c r="AI176" s="162"/>
    </row>
    <row r="177" spans="1:35" ht="15" customHeight="1" x14ac:dyDescent="0.15">
      <c r="B177" s="34" t="s">
        <v>51</v>
      </c>
      <c r="C177" s="7"/>
      <c r="D177" s="7"/>
      <c r="E177" s="7"/>
      <c r="F177" s="18">
        <v>1484</v>
      </c>
      <c r="G177" s="18">
        <v>828</v>
      </c>
      <c r="H177" s="18">
        <v>656</v>
      </c>
      <c r="I177" s="18">
        <v>767</v>
      </c>
      <c r="J177" s="67">
        <v>666</v>
      </c>
      <c r="K177" s="18">
        <v>929</v>
      </c>
      <c r="L177" s="106">
        <f t="shared" si="76"/>
        <v>80.04314994606257</v>
      </c>
      <c r="M177" s="24">
        <f t="shared" si="76"/>
        <v>81.256133464180564</v>
      </c>
      <c r="N177" s="4">
        <f t="shared" si="76"/>
        <v>78.562874251497007</v>
      </c>
      <c r="O177" s="4">
        <f t="shared" si="76"/>
        <v>72.563859981078522</v>
      </c>
      <c r="P177" s="4">
        <f t="shared" si="76"/>
        <v>73.106476399560933</v>
      </c>
      <c r="Q177" s="4">
        <f t="shared" si="76"/>
        <v>79.742489270386258</v>
      </c>
      <c r="X177" s="34" t="s">
        <v>51</v>
      </c>
      <c r="Y177" s="7"/>
      <c r="Z177" s="7"/>
      <c r="AA177" s="7"/>
      <c r="AB177" s="18">
        <f>K177</f>
        <v>929</v>
      </c>
      <c r="AC177" s="18">
        <f>H177</f>
        <v>656</v>
      </c>
      <c r="AD177" s="67">
        <f>J177</f>
        <v>666</v>
      </c>
      <c r="AE177" s="106">
        <f t="shared" si="77"/>
        <v>79.742489270386258</v>
      </c>
      <c r="AF177" s="4">
        <f t="shared" si="78"/>
        <v>78.562874251497007</v>
      </c>
      <c r="AG177" s="4">
        <f t="shared" si="79"/>
        <v>73.106476399560933</v>
      </c>
      <c r="AI177" s="162"/>
    </row>
    <row r="178" spans="1:35" ht="15" customHeight="1" x14ac:dyDescent="0.15">
      <c r="B178" s="34" t="s">
        <v>0</v>
      </c>
      <c r="C178" s="36"/>
      <c r="D178" s="36"/>
      <c r="E178" s="36"/>
      <c r="F178" s="19">
        <v>169</v>
      </c>
      <c r="G178" s="19">
        <v>65</v>
      </c>
      <c r="H178" s="19">
        <v>104</v>
      </c>
      <c r="I178" s="19">
        <v>133</v>
      </c>
      <c r="J178" s="72">
        <v>116</v>
      </c>
      <c r="K178" s="19">
        <v>82</v>
      </c>
      <c r="L178" s="110">
        <f t="shared" si="76"/>
        <v>9.1154261057173684</v>
      </c>
      <c r="M178" s="26">
        <f t="shared" si="76"/>
        <v>6.3788027477919531</v>
      </c>
      <c r="N178" s="5">
        <f t="shared" si="76"/>
        <v>12.455089820359282</v>
      </c>
      <c r="O178" s="5">
        <f t="shared" si="76"/>
        <v>12.582781456953644</v>
      </c>
      <c r="P178" s="5">
        <f t="shared" si="76"/>
        <v>12.733260153677278</v>
      </c>
      <c r="Q178" s="5">
        <f t="shared" si="76"/>
        <v>7.0386266094420602</v>
      </c>
      <c r="X178" s="34" t="s">
        <v>0</v>
      </c>
      <c r="Y178" s="36"/>
      <c r="Z178" s="36"/>
      <c r="AA178" s="36"/>
      <c r="AB178" s="19">
        <f>K178</f>
        <v>82</v>
      </c>
      <c r="AC178" s="19">
        <f>H178</f>
        <v>104</v>
      </c>
      <c r="AD178" s="72">
        <f>J178</f>
        <v>116</v>
      </c>
      <c r="AE178" s="110">
        <f t="shared" si="77"/>
        <v>7.0386266094420602</v>
      </c>
      <c r="AF178" s="5">
        <f t="shared" si="78"/>
        <v>12.455089820359282</v>
      </c>
      <c r="AG178" s="5">
        <f t="shared" si="79"/>
        <v>12.733260153677278</v>
      </c>
      <c r="AI178" s="162"/>
    </row>
    <row r="179" spans="1:35" ht="15" customHeight="1" x14ac:dyDescent="0.15">
      <c r="B179" s="38" t="s">
        <v>1</v>
      </c>
      <c r="C179" s="28"/>
      <c r="D179" s="28"/>
      <c r="E179" s="29"/>
      <c r="F179" s="39">
        <f t="shared" ref="F179:Q179" si="80">SUM(F175:F178)</f>
        <v>1854</v>
      </c>
      <c r="G179" s="39">
        <f t="shared" si="80"/>
        <v>1019</v>
      </c>
      <c r="H179" s="39">
        <f t="shared" si="80"/>
        <v>835</v>
      </c>
      <c r="I179" s="39">
        <f t="shared" si="80"/>
        <v>1057</v>
      </c>
      <c r="J179" s="68">
        <f t="shared" si="80"/>
        <v>911</v>
      </c>
      <c r="K179" s="39">
        <f t="shared" si="80"/>
        <v>1165</v>
      </c>
      <c r="L179" s="107">
        <f t="shared" si="80"/>
        <v>100</v>
      </c>
      <c r="M179" s="25">
        <f t="shared" si="80"/>
        <v>100</v>
      </c>
      <c r="N179" s="6">
        <f t="shared" si="80"/>
        <v>100</v>
      </c>
      <c r="O179" s="6">
        <f t="shared" si="80"/>
        <v>100</v>
      </c>
      <c r="P179" s="6">
        <f t="shared" si="80"/>
        <v>100.00000000000001</v>
      </c>
      <c r="Q179" s="6">
        <f t="shared" si="80"/>
        <v>99.999999999999986</v>
      </c>
      <c r="X179" s="38" t="s">
        <v>1</v>
      </c>
      <c r="Y179" s="28"/>
      <c r="Z179" s="28"/>
      <c r="AA179" s="29"/>
      <c r="AB179" s="39">
        <f t="shared" ref="AB179:AG179" si="81">SUM(AB175:AB178)</f>
        <v>1165</v>
      </c>
      <c r="AC179" s="39">
        <f t="shared" si="81"/>
        <v>835</v>
      </c>
      <c r="AD179" s="68">
        <f t="shared" si="81"/>
        <v>911</v>
      </c>
      <c r="AE179" s="107">
        <f t="shared" si="81"/>
        <v>99.999999999999986</v>
      </c>
      <c r="AF179" s="6">
        <f t="shared" si="81"/>
        <v>100</v>
      </c>
      <c r="AG179" s="6">
        <f t="shared" si="81"/>
        <v>100.00000000000001</v>
      </c>
    </row>
    <row r="180" spans="1:35" ht="15" customHeight="1" x14ac:dyDescent="0.15">
      <c r="C180" s="7"/>
      <c r="D180" s="7"/>
      <c r="E180" s="7"/>
      <c r="H180" s="1"/>
      <c r="I180" s="1"/>
      <c r="J180" s="1"/>
      <c r="Y180" s="7"/>
      <c r="Z180" s="7"/>
      <c r="AA180" s="7"/>
      <c r="AC180" s="1"/>
      <c r="AD180" s="1"/>
      <c r="AE180" s="1"/>
      <c r="AF180" s="1"/>
      <c r="AG180" s="1"/>
    </row>
    <row r="181" spans="1:35" ht="15" customHeight="1" x14ac:dyDescent="0.15">
      <c r="A181" s="73" t="s">
        <v>756</v>
      </c>
      <c r="C181" s="7"/>
      <c r="D181" s="7"/>
      <c r="E181" s="7"/>
      <c r="H181" s="1"/>
      <c r="I181" s="1"/>
      <c r="J181" s="1"/>
      <c r="Y181" s="7"/>
      <c r="Z181" s="7"/>
      <c r="AA181" s="7"/>
      <c r="AC181" s="1"/>
      <c r="AD181" s="1"/>
      <c r="AE181" s="1"/>
      <c r="AF181" s="1"/>
      <c r="AG181" s="1"/>
    </row>
    <row r="182" spans="1:35" ht="15" customHeight="1" x14ac:dyDescent="0.15">
      <c r="A182" s="1" t="s">
        <v>774</v>
      </c>
      <c r="B182" s="22"/>
      <c r="C182" s="7"/>
      <c r="D182" s="7"/>
      <c r="E182" s="7"/>
      <c r="I182" s="1"/>
      <c r="J182" s="1"/>
      <c r="X182" s="22"/>
      <c r="Y182" s="7"/>
      <c r="Z182" s="7"/>
      <c r="AA182" s="7"/>
      <c r="AD182" s="1"/>
      <c r="AE182" s="1"/>
      <c r="AF182" s="1"/>
      <c r="AG182" s="1"/>
    </row>
    <row r="183" spans="1:35" ht="13.7" customHeight="1" x14ac:dyDescent="0.15">
      <c r="B183" s="64"/>
      <c r="C183" s="33"/>
      <c r="D183" s="33"/>
      <c r="E183" s="33"/>
      <c r="F183" s="328"/>
      <c r="G183" s="329"/>
      <c r="H183" s="86" t="s">
        <v>2</v>
      </c>
      <c r="I183" s="86"/>
      <c r="J183" s="329"/>
      <c r="K183" s="329"/>
      <c r="L183" s="330"/>
      <c r="M183" s="329"/>
      <c r="N183" s="86" t="s">
        <v>3</v>
      </c>
      <c r="O183" s="86"/>
      <c r="P183" s="329"/>
      <c r="Q183" s="331"/>
      <c r="X183" s="64"/>
      <c r="Y183" s="33"/>
      <c r="Z183" s="33"/>
      <c r="AA183" s="33"/>
      <c r="AB183" s="79"/>
      <c r="AC183" s="83" t="s">
        <v>2</v>
      </c>
      <c r="AD183" s="86"/>
      <c r="AE183" s="103"/>
      <c r="AF183" s="83" t="s">
        <v>3</v>
      </c>
      <c r="AG183" s="84"/>
    </row>
    <row r="184" spans="1:35" ht="22.7" customHeight="1" x14ac:dyDescent="0.15">
      <c r="B184" s="34"/>
      <c r="C184" s="7"/>
      <c r="D184" s="7"/>
      <c r="E184" s="75"/>
      <c r="F184" s="94" t="s">
        <v>389</v>
      </c>
      <c r="G184" s="94" t="s">
        <v>183</v>
      </c>
      <c r="H184" s="94" t="s">
        <v>184</v>
      </c>
      <c r="I184" s="94" t="s">
        <v>390</v>
      </c>
      <c r="J184" s="99" t="s">
        <v>186</v>
      </c>
      <c r="K184" s="94" t="s">
        <v>590</v>
      </c>
      <c r="L184" s="102" t="s">
        <v>389</v>
      </c>
      <c r="M184" s="94" t="s">
        <v>183</v>
      </c>
      <c r="N184" s="94" t="s">
        <v>184</v>
      </c>
      <c r="O184" s="94" t="s">
        <v>390</v>
      </c>
      <c r="P184" s="94" t="s">
        <v>186</v>
      </c>
      <c r="Q184" s="94" t="s">
        <v>590</v>
      </c>
      <c r="X184" s="34"/>
      <c r="Y184" s="7"/>
      <c r="Z184" s="7"/>
      <c r="AA184" s="75"/>
      <c r="AB184" s="94" t="s">
        <v>545</v>
      </c>
      <c r="AC184" s="94" t="s">
        <v>184</v>
      </c>
      <c r="AD184" s="99" t="s">
        <v>186</v>
      </c>
      <c r="AE184" s="102" t="s">
        <v>545</v>
      </c>
      <c r="AF184" s="94" t="s">
        <v>184</v>
      </c>
      <c r="AG184" s="94" t="s">
        <v>186</v>
      </c>
    </row>
    <row r="185" spans="1:35" ht="12" customHeight="1" x14ac:dyDescent="0.15">
      <c r="B185" s="35"/>
      <c r="C185" s="36"/>
      <c r="D185" s="36"/>
      <c r="E185" s="76"/>
      <c r="F185" s="37"/>
      <c r="G185" s="37"/>
      <c r="H185" s="37"/>
      <c r="I185" s="37"/>
      <c r="J185" s="66"/>
      <c r="K185" s="37"/>
      <c r="L185" s="104">
        <f t="shared" ref="L185:Q185" si="82">F$113-F$105</f>
        <v>1854</v>
      </c>
      <c r="M185" s="2">
        <f t="shared" si="82"/>
        <v>1019</v>
      </c>
      <c r="N185" s="2">
        <f t="shared" si="82"/>
        <v>835</v>
      </c>
      <c r="O185" s="2">
        <f t="shared" si="82"/>
        <v>1057</v>
      </c>
      <c r="P185" s="2">
        <f t="shared" si="82"/>
        <v>911</v>
      </c>
      <c r="Q185" s="2">
        <f t="shared" si="82"/>
        <v>1165</v>
      </c>
      <c r="X185" s="35"/>
      <c r="Y185" s="36"/>
      <c r="Z185" s="36"/>
      <c r="AA185" s="76"/>
      <c r="AB185" s="37"/>
      <c r="AC185" s="37"/>
      <c r="AD185" s="66"/>
      <c r="AE185" s="104">
        <f>Q185</f>
        <v>1165</v>
      </c>
      <c r="AF185" s="2">
        <f>N185</f>
        <v>835</v>
      </c>
      <c r="AG185" s="2">
        <f>P185</f>
        <v>911</v>
      </c>
    </row>
    <row r="186" spans="1:35" ht="15" customHeight="1" x14ac:dyDescent="0.15">
      <c r="B186" s="34" t="s">
        <v>344</v>
      </c>
      <c r="C186" s="7"/>
      <c r="D186" s="7"/>
      <c r="E186" s="7"/>
      <c r="F186" s="18">
        <v>251</v>
      </c>
      <c r="G186" s="18">
        <v>157</v>
      </c>
      <c r="H186" s="18">
        <v>94</v>
      </c>
      <c r="I186" s="18">
        <v>195</v>
      </c>
      <c r="J186" s="67">
        <v>161</v>
      </c>
      <c r="K186" s="18">
        <v>191</v>
      </c>
      <c r="L186" s="106">
        <f t="shared" ref="L186:Q188" si="83">F186/L$185*100</f>
        <v>13.53829557713053</v>
      </c>
      <c r="M186" s="24">
        <f t="shared" si="83"/>
        <v>15.407262021589792</v>
      </c>
      <c r="N186" s="4">
        <f t="shared" si="83"/>
        <v>11.257485029940121</v>
      </c>
      <c r="O186" s="4">
        <f t="shared" si="83"/>
        <v>18.448438978240304</v>
      </c>
      <c r="P186" s="4">
        <f t="shared" si="83"/>
        <v>17.672886937431397</v>
      </c>
      <c r="Q186" s="4">
        <f t="shared" si="83"/>
        <v>16.394849785407725</v>
      </c>
      <c r="X186" s="34" t="s">
        <v>344</v>
      </c>
      <c r="Y186" s="7"/>
      <c r="Z186" s="7"/>
      <c r="AA186" s="7"/>
      <c r="AB186" s="18">
        <f>K186</f>
        <v>191</v>
      </c>
      <c r="AC186" s="18">
        <f>H186</f>
        <v>94</v>
      </c>
      <c r="AD186" s="67">
        <f>J186</f>
        <v>161</v>
      </c>
      <c r="AE186" s="106">
        <f>Q186</f>
        <v>16.394849785407725</v>
      </c>
      <c r="AF186" s="4">
        <f>N186</f>
        <v>11.257485029940121</v>
      </c>
      <c r="AG186" s="4">
        <f>P186</f>
        <v>17.672886937431397</v>
      </c>
      <c r="AI186" s="162"/>
    </row>
    <row r="187" spans="1:35" ht="15" customHeight="1" x14ac:dyDescent="0.15">
      <c r="B187" s="34" t="s">
        <v>345</v>
      </c>
      <c r="C187" s="7"/>
      <c r="D187" s="7"/>
      <c r="E187" s="7"/>
      <c r="F187" s="18">
        <v>1474</v>
      </c>
      <c r="G187" s="18">
        <v>814</v>
      </c>
      <c r="H187" s="18">
        <v>660</v>
      </c>
      <c r="I187" s="18">
        <v>746</v>
      </c>
      <c r="J187" s="67">
        <v>647</v>
      </c>
      <c r="K187" s="18">
        <v>913</v>
      </c>
      <c r="L187" s="106">
        <f t="shared" si="83"/>
        <v>79.503775620280464</v>
      </c>
      <c r="M187" s="24">
        <f t="shared" si="83"/>
        <v>79.882237487733079</v>
      </c>
      <c r="N187" s="4">
        <f t="shared" si="83"/>
        <v>79.041916167664667</v>
      </c>
      <c r="O187" s="4">
        <f t="shared" si="83"/>
        <v>70.577105014191105</v>
      </c>
      <c r="P187" s="4">
        <f t="shared" si="83"/>
        <v>71.020856201975846</v>
      </c>
      <c r="Q187" s="4">
        <f t="shared" si="83"/>
        <v>78.369098712446345</v>
      </c>
      <c r="X187" s="34" t="s">
        <v>345</v>
      </c>
      <c r="Y187" s="7"/>
      <c r="Z187" s="7"/>
      <c r="AA187" s="7"/>
      <c r="AB187" s="18">
        <f>K187</f>
        <v>913</v>
      </c>
      <c r="AC187" s="18">
        <f>H187</f>
        <v>660</v>
      </c>
      <c r="AD187" s="67">
        <f>J187</f>
        <v>647</v>
      </c>
      <c r="AE187" s="106">
        <f t="shared" ref="AE187:AE188" si="84">Q187</f>
        <v>78.369098712446345</v>
      </c>
      <c r="AF187" s="4">
        <f t="shared" ref="AF187:AF188" si="85">N187</f>
        <v>79.041916167664667</v>
      </c>
      <c r="AG187" s="4">
        <f t="shared" ref="AG187:AG188" si="86">P187</f>
        <v>71.020856201975846</v>
      </c>
      <c r="AI187" s="162"/>
    </row>
    <row r="188" spans="1:35" ht="15" customHeight="1" x14ac:dyDescent="0.15">
      <c r="B188" s="34" t="s">
        <v>0</v>
      </c>
      <c r="C188" s="36"/>
      <c r="D188" s="36"/>
      <c r="E188" s="36"/>
      <c r="F188" s="19">
        <v>129</v>
      </c>
      <c r="G188" s="19">
        <v>48</v>
      </c>
      <c r="H188" s="19">
        <v>81</v>
      </c>
      <c r="I188" s="19">
        <v>116</v>
      </c>
      <c r="J188" s="72">
        <v>103</v>
      </c>
      <c r="K188" s="19">
        <v>61</v>
      </c>
      <c r="L188" s="110">
        <f t="shared" si="83"/>
        <v>6.9579288025889969</v>
      </c>
      <c r="M188" s="26">
        <f t="shared" si="83"/>
        <v>4.7105004906771342</v>
      </c>
      <c r="N188" s="5">
        <f t="shared" si="83"/>
        <v>9.7005988023952092</v>
      </c>
      <c r="O188" s="5">
        <f t="shared" si="83"/>
        <v>10.974456007568591</v>
      </c>
      <c r="P188" s="5">
        <f t="shared" si="83"/>
        <v>11.306256860592754</v>
      </c>
      <c r="Q188" s="5">
        <f t="shared" si="83"/>
        <v>5.2360515021459229</v>
      </c>
      <c r="X188" s="34" t="s">
        <v>0</v>
      </c>
      <c r="Y188" s="36"/>
      <c r="Z188" s="36"/>
      <c r="AA188" s="36"/>
      <c r="AB188" s="19">
        <f>K188</f>
        <v>61</v>
      </c>
      <c r="AC188" s="19">
        <f>H188</f>
        <v>81</v>
      </c>
      <c r="AD188" s="72">
        <f>J188</f>
        <v>103</v>
      </c>
      <c r="AE188" s="110">
        <f t="shared" si="84"/>
        <v>5.2360515021459229</v>
      </c>
      <c r="AF188" s="5">
        <f t="shared" si="85"/>
        <v>9.7005988023952092</v>
      </c>
      <c r="AG188" s="5">
        <f t="shared" si="86"/>
        <v>11.306256860592754</v>
      </c>
      <c r="AI188" s="162"/>
    </row>
    <row r="189" spans="1:35" ht="15" customHeight="1" x14ac:dyDescent="0.15">
      <c r="B189" s="38" t="s">
        <v>1</v>
      </c>
      <c r="C189" s="28"/>
      <c r="D189" s="28"/>
      <c r="E189" s="29"/>
      <c r="F189" s="39">
        <f t="shared" ref="F189:Q189" si="87">SUM(F186:F188)</f>
        <v>1854</v>
      </c>
      <c r="G189" s="39">
        <f t="shared" si="87"/>
        <v>1019</v>
      </c>
      <c r="H189" s="39">
        <f t="shared" si="87"/>
        <v>835</v>
      </c>
      <c r="I189" s="39">
        <f t="shared" si="87"/>
        <v>1057</v>
      </c>
      <c r="J189" s="68">
        <f t="shared" si="87"/>
        <v>911</v>
      </c>
      <c r="K189" s="39">
        <f t="shared" si="87"/>
        <v>1165</v>
      </c>
      <c r="L189" s="107">
        <f t="shared" si="87"/>
        <v>99.999999999999986</v>
      </c>
      <c r="M189" s="25">
        <f t="shared" si="87"/>
        <v>100</v>
      </c>
      <c r="N189" s="6">
        <f t="shared" si="87"/>
        <v>100</v>
      </c>
      <c r="O189" s="6">
        <f t="shared" si="87"/>
        <v>100</v>
      </c>
      <c r="P189" s="6">
        <f t="shared" si="87"/>
        <v>100</v>
      </c>
      <c r="Q189" s="6">
        <f t="shared" si="87"/>
        <v>100</v>
      </c>
      <c r="X189" s="38" t="s">
        <v>1</v>
      </c>
      <c r="Y189" s="28"/>
      <c r="Z189" s="28"/>
      <c r="AA189" s="29"/>
      <c r="AB189" s="39">
        <f t="shared" ref="AB189:AG189" si="88">SUM(AB186:AB188)</f>
        <v>1165</v>
      </c>
      <c r="AC189" s="39">
        <f t="shared" si="88"/>
        <v>835</v>
      </c>
      <c r="AD189" s="68">
        <f t="shared" si="88"/>
        <v>911</v>
      </c>
      <c r="AE189" s="107">
        <f t="shared" si="88"/>
        <v>100</v>
      </c>
      <c r="AF189" s="6">
        <f t="shared" si="88"/>
        <v>100</v>
      </c>
      <c r="AG189" s="6">
        <f t="shared" si="88"/>
        <v>100</v>
      </c>
    </row>
    <row r="190" spans="1:35" ht="15" customHeight="1" x14ac:dyDescent="0.15">
      <c r="C190" s="7"/>
      <c r="D190" s="7"/>
      <c r="E190" s="7"/>
      <c r="H190" s="1"/>
      <c r="I190" s="1"/>
      <c r="J190" s="1"/>
      <c r="Y190" s="7"/>
      <c r="Z190" s="7"/>
      <c r="AA190" s="7"/>
      <c r="AC190" s="1"/>
      <c r="AD190" s="1"/>
      <c r="AE190" s="1"/>
      <c r="AF190" s="1"/>
      <c r="AG190" s="1"/>
    </row>
    <row r="191" spans="1:35" ht="15" customHeight="1" x14ac:dyDescent="0.15">
      <c r="A191" s="73" t="s">
        <v>756</v>
      </c>
      <c r="C191" s="7"/>
      <c r="D191" s="7"/>
      <c r="E191" s="7"/>
      <c r="H191" s="1"/>
      <c r="I191" s="1"/>
      <c r="J191" s="1"/>
      <c r="Y191" s="7"/>
      <c r="Z191" s="7"/>
      <c r="AA191" s="7"/>
      <c r="AC191" s="1"/>
      <c r="AD191" s="1"/>
      <c r="AE191" s="1"/>
      <c r="AF191" s="1"/>
      <c r="AG191" s="1"/>
    </row>
    <row r="192" spans="1:35" ht="15" customHeight="1" x14ac:dyDescent="0.15">
      <c r="A192" s="1" t="s">
        <v>775</v>
      </c>
      <c r="B192" s="22"/>
      <c r="C192" s="7"/>
      <c r="D192" s="7"/>
      <c r="E192" s="7"/>
      <c r="I192" s="1"/>
      <c r="J192" s="1"/>
      <c r="X192" s="22"/>
      <c r="Y192" s="7"/>
      <c r="Z192" s="7"/>
      <c r="AA192" s="7"/>
      <c r="AD192" s="1"/>
      <c r="AE192" s="1"/>
      <c r="AF192" s="1"/>
      <c r="AG192" s="1"/>
    </row>
    <row r="193" spans="2:38" ht="13.7" customHeight="1" x14ac:dyDescent="0.15">
      <c r="B193" s="64"/>
      <c r="C193" s="33"/>
      <c r="D193" s="33"/>
      <c r="E193" s="33"/>
      <c r="F193" s="33"/>
      <c r="G193" s="33"/>
      <c r="H193" s="33"/>
      <c r="I193" s="328"/>
      <c r="J193" s="329"/>
      <c r="K193" s="86" t="s">
        <v>2</v>
      </c>
      <c r="L193" s="86"/>
      <c r="M193" s="329"/>
      <c r="N193" s="329"/>
      <c r="O193" s="330"/>
      <c r="P193" s="329"/>
      <c r="Q193" s="86" t="s">
        <v>3</v>
      </c>
      <c r="R193" s="86"/>
      <c r="S193" s="329"/>
      <c r="T193" s="331"/>
      <c r="X193" s="64"/>
      <c r="Y193" s="33"/>
      <c r="Z193" s="33"/>
      <c r="AA193" s="33"/>
      <c r="AB193" s="33"/>
      <c r="AC193" s="33"/>
      <c r="AD193" s="33"/>
      <c r="AE193" s="79"/>
      <c r="AF193" s="83" t="s">
        <v>2</v>
      </c>
      <c r="AG193" s="86"/>
      <c r="AH193" s="103"/>
      <c r="AI193" s="83" t="s">
        <v>3</v>
      </c>
      <c r="AJ193" s="84"/>
    </row>
    <row r="194" spans="2:38" ht="22.7" customHeight="1" x14ac:dyDescent="0.15">
      <c r="B194" s="34"/>
      <c r="C194" s="7"/>
      <c r="D194" s="7"/>
      <c r="E194" s="7"/>
      <c r="H194" s="75"/>
      <c r="I194" s="94" t="s">
        <v>389</v>
      </c>
      <c r="J194" s="94" t="s">
        <v>183</v>
      </c>
      <c r="K194" s="94" t="s">
        <v>184</v>
      </c>
      <c r="L194" s="94" t="s">
        <v>390</v>
      </c>
      <c r="M194" s="99" t="s">
        <v>186</v>
      </c>
      <c r="N194" s="94" t="s">
        <v>590</v>
      </c>
      <c r="O194" s="102" t="s">
        <v>389</v>
      </c>
      <c r="P194" s="94" t="s">
        <v>183</v>
      </c>
      <c r="Q194" s="94" t="s">
        <v>184</v>
      </c>
      <c r="R194" s="94" t="s">
        <v>390</v>
      </c>
      <c r="S194" s="94" t="s">
        <v>186</v>
      </c>
      <c r="T194" s="94" t="s">
        <v>590</v>
      </c>
      <c r="X194" s="34"/>
      <c r="Y194" s="7"/>
      <c r="Z194" s="7"/>
      <c r="AA194" s="7"/>
      <c r="AD194" s="75"/>
      <c r="AE194" s="94" t="s">
        <v>545</v>
      </c>
      <c r="AF194" s="94" t="s">
        <v>184</v>
      </c>
      <c r="AG194" s="99" t="s">
        <v>186</v>
      </c>
      <c r="AH194" s="102" t="s">
        <v>545</v>
      </c>
      <c r="AI194" s="94" t="s">
        <v>184</v>
      </c>
      <c r="AJ194" s="94" t="s">
        <v>186</v>
      </c>
    </row>
    <row r="195" spans="2:38" ht="12" customHeight="1" x14ac:dyDescent="0.15">
      <c r="B195" s="35"/>
      <c r="C195" s="36"/>
      <c r="D195" s="36"/>
      <c r="E195" s="36"/>
      <c r="F195" s="36"/>
      <c r="G195" s="36"/>
      <c r="H195" s="76"/>
      <c r="I195" s="37"/>
      <c r="J195" s="37"/>
      <c r="K195" s="37"/>
      <c r="L195" s="37"/>
      <c r="M195" s="66"/>
      <c r="N195" s="37"/>
      <c r="O195" s="104">
        <f t="shared" ref="O195:T195" si="89">F$113-F$105</f>
        <v>1854</v>
      </c>
      <c r="P195" s="2">
        <f t="shared" si="89"/>
        <v>1019</v>
      </c>
      <c r="Q195" s="2">
        <f t="shared" si="89"/>
        <v>835</v>
      </c>
      <c r="R195" s="2">
        <f t="shared" si="89"/>
        <v>1057</v>
      </c>
      <c r="S195" s="2">
        <f t="shared" si="89"/>
        <v>911</v>
      </c>
      <c r="T195" s="2">
        <f t="shared" si="89"/>
        <v>1165</v>
      </c>
      <c r="X195" s="35"/>
      <c r="Y195" s="36"/>
      <c r="Z195" s="36"/>
      <c r="AA195" s="36"/>
      <c r="AB195" s="36"/>
      <c r="AC195" s="36"/>
      <c r="AD195" s="76"/>
      <c r="AE195" s="37"/>
      <c r="AF195" s="37"/>
      <c r="AG195" s="66"/>
      <c r="AH195" s="104">
        <f>T195</f>
        <v>1165</v>
      </c>
      <c r="AI195" s="2">
        <f>Q195</f>
        <v>835</v>
      </c>
      <c r="AJ195" s="2">
        <f>S195</f>
        <v>911</v>
      </c>
    </row>
    <row r="196" spans="2:38" ht="15" customHeight="1" x14ac:dyDescent="0.15">
      <c r="B196" s="34" t="s">
        <v>776</v>
      </c>
      <c r="C196" s="7"/>
      <c r="D196" s="7"/>
      <c r="E196" s="7"/>
      <c r="I196" s="18">
        <v>112</v>
      </c>
      <c r="J196" s="18">
        <v>84</v>
      </c>
      <c r="K196" s="18">
        <v>28</v>
      </c>
      <c r="L196" s="18">
        <v>73</v>
      </c>
      <c r="M196" s="67">
        <v>53</v>
      </c>
      <c r="N196" s="18">
        <v>104</v>
      </c>
      <c r="O196" s="106">
        <f>I196/O$195*100</f>
        <v>6.0409924487594395</v>
      </c>
      <c r="P196" s="24">
        <f t="shared" ref="P196:T206" si="90">J196/P$195*100</f>
        <v>8.2433758586849848</v>
      </c>
      <c r="Q196" s="4">
        <f t="shared" si="90"/>
        <v>3.3532934131736525</v>
      </c>
      <c r="R196" s="4">
        <f t="shared" si="90"/>
        <v>6.9063386944181637</v>
      </c>
      <c r="S196" s="4">
        <f t="shared" si="90"/>
        <v>5.8177826564215147</v>
      </c>
      <c r="T196" s="4">
        <f t="shared" si="90"/>
        <v>8.9270386266094413</v>
      </c>
      <c r="X196" s="34" t="s">
        <v>776</v>
      </c>
      <c r="Y196" s="7"/>
      <c r="Z196" s="7"/>
      <c r="AA196" s="7"/>
      <c r="AE196" s="18">
        <f>N196</f>
        <v>104</v>
      </c>
      <c r="AF196" s="18">
        <f>K196</f>
        <v>28</v>
      </c>
      <c r="AG196" s="67">
        <f>M196</f>
        <v>53</v>
      </c>
      <c r="AH196" s="106">
        <f>T196</f>
        <v>8.9270386266094413</v>
      </c>
      <c r="AI196" s="4">
        <f>Q196</f>
        <v>3.3532934131736525</v>
      </c>
      <c r="AJ196" s="4">
        <f>S196</f>
        <v>5.8177826564215147</v>
      </c>
      <c r="AL196" s="162"/>
    </row>
    <row r="197" spans="2:38" ht="15" customHeight="1" x14ac:dyDescent="0.15">
      <c r="B197" s="34" t="s">
        <v>777</v>
      </c>
      <c r="C197" s="7"/>
      <c r="D197" s="7"/>
      <c r="E197" s="7"/>
      <c r="I197" s="18">
        <v>398</v>
      </c>
      <c r="J197" s="18">
        <v>252</v>
      </c>
      <c r="K197" s="18">
        <v>146</v>
      </c>
      <c r="L197" s="18">
        <v>229</v>
      </c>
      <c r="M197" s="67">
        <v>185</v>
      </c>
      <c r="N197" s="18">
        <v>296</v>
      </c>
      <c r="O197" s="106">
        <f t="shared" ref="O197:O206" si="91">I197/O$195*100</f>
        <v>21.467098166127293</v>
      </c>
      <c r="P197" s="24">
        <f t="shared" si="90"/>
        <v>24.730127576054954</v>
      </c>
      <c r="Q197" s="4">
        <f t="shared" si="90"/>
        <v>17.485029940119762</v>
      </c>
      <c r="R197" s="4">
        <f t="shared" si="90"/>
        <v>21.665089877010406</v>
      </c>
      <c r="S197" s="4">
        <f t="shared" si="90"/>
        <v>20.307354555433591</v>
      </c>
      <c r="T197" s="4">
        <f t="shared" si="90"/>
        <v>25.407725321888414</v>
      </c>
      <c r="X197" s="34" t="s">
        <v>777</v>
      </c>
      <c r="Y197" s="7"/>
      <c r="Z197" s="7"/>
      <c r="AA197" s="7"/>
      <c r="AE197" s="18">
        <f t="shared" ref="AE197:AE206" si="92">N197</f>
        <v>296</v>
      </c>
      <c r="AF197" s="18">
        <f t="shared" ref="AF197:AF206" si="93">K197</f>
        <v>146</v>
      </c>
      <c r="AG197" s="67">
        <f t="shared" ref="AG197:AG206" si="94">M197</f>
        <v>185</v>
      </c>
      <c r="AH197" s="106">
        <f t="shared" ref="AH197:AH206" si="95">T197</f>
        <v>25.407725321888414</v>
      </c>
      <c r="AI197" s="4">
        <f t="shared" ref="AI197:AI206" si="96">Q197</f>
        <v>17.485029940119762</v>
      </c>
      <c r="AJ197" s="4">
        <f t="shared" ref="AJ197:AJ206" si="97">S197</f>
        <v>20.307354555433591</v>
      </c>
      <c r="AL197" s="162"/>
    </row>
    <row r="198" spans="2:38" ht="15" customHeight="1" x14ac:dyDescent="0.15">
      <c r="B198" s="34" t="s">
        <v>778</v>
      </c>
      <c r="C198" s="7"/>
      <c r="D198" s="7"/>
      <c r="E198" s="7"/>
      <c r="I198" s="18">
        <v>100</v>
      </c>
      <c r="J198" s="18">
        <v>65</v>
      </c>
      <c r="K198" s="18">
        <v>35</v>
      </c>
      <c r="L198" s="18">
        <v>67</v>
      </c>
      <c r="M198" s="67">
        <v>49</v>
      </c>
      <c r="N198" s="18">
        <v>83</v>
      </c>
      <c r="O198" s="106">
        <f t="shared" si="91"/>
        <v>5.3937432578209279</v>
      </c>
      <c r="P198" s="24">
        <f t="shared" si="90"/>
        <v>6.3788027477919531</v>
      </c>
      <c r="Q198" s="4">
        <f t="shared" si="90"/>
        <v>4.1916167664670656</v>
      </c>
      <c r="R198" s="4">
        <f t="shared" si="90"/>
        <v>6.338694418164617</v>
      </c>
      <c r="S198" s="4">
        <f t="shared" si="90"/>
        <v>5.378704720087816</v>
      </c>
      <c r="T198" s="4">
        <f t="shared" si="90"/>
        <v>7.1244635193133048</v>
      </c>
      <c r="X198" s="34" t="s">
        <v>778</v>
      </c>
      <c r="Y198" s="7"/>
      <c r="Z198" s="7"/>
      <c r="AA198" s="7"/>
      <c r="AE198" s="18">
        <f t="shared" si="92"/>
        <v>83</v>
      </c>
      <c r="AF198" s="18">
        <f t="shared" si="93"/>
        <v>35</v>
      </c>
      <c r="AG198" s="67">
        <f t="shared" si="94"/>
        <v>49</v>
      </c>
      <c r="AH198" s="106">
        <f t="shared" si="95"/>
        <v>7.1244635193133048</v>
      </c>
      <c r="AI198" s="4">
        <f t="shared" si="96"/>
        <v>4.1916167664670656</v>
      </c>
      <c r="AJ198" s="4">
        <f t="shared" si="97"/>
        <v>5.378704720087816</v>
      </c>
      <c r="AL198" s="162"/>
    </row>
    <row r="199" spans="2:38" ht="15" customHeight="1" x14ac:dyDescent="0.15">
      <c r="B199" s="34" t="s">
        <v>779</v>
      </c>
      <c r="C199" s="7"/>
      <c r="D199" s="7"/>
      <c r="E199" s="7"/>
      <c r="I199" s="18">
        <v>48</v>
      </c>
      <c r="J199" s="18">
        <v>26</v>
      </c>
      <c r="K199" s="18">
        <v>22</v>
      </c>
      <c r="L199" s="18">
        <v>23</v>
      </c>
      <c r="M199" s="67">
        <v>22</v>
      </c>
      <c r="N199" s="18">
        <v>27</v>
      </c>
      <c r="O199" s="106">
        <f t="shared" si="91"/>
        <v>2.5889967637540456</v>
      </c>
      <c r="P199" s="24">
        <f t="shared" si="90"/>
        <v>2.5515210991167812</v>
      </c>
      <c r="Q199" s="4">
        <f t="shared" si="90"/>
        <v>2.6347305389221556</v>
      </c>
      <c r="R199" s="4">
        <f t="shared" si="90"/>
        <v>2.1759697256385997</v>
      </c>
      <c r="S199" s="4">
        <f t="shared" si="90"/>
        <v>2.4149286498353457</v>
      </c>
      <c r="T199" s="4">
        <f t="shared" si="90"/>
        <v>2.3175965665236049</v>
      </c>
      <c r="X199" s="34" t="s">
        <v>779</v>
      </c>
      <c r="Y199" s="7"/>
      <c r="Z199" s="7"/>
      <c r="AA199" s="7"/>
      <c r="AE199" s="18">
        <f t="shared" si="92"/>
        <v>27</v>
      </c>
      <c r="AF199" s="18">
        <f t="shared" si="93"/>
        <v>22</v>
      </c>
      <c r="AG199" s="67">
        <f t="shared" si="94"/>
        <v>22</v>
      </c>
      <c r="AH199" s="106">
        <f t="shared" si="95"/>
        <v>2.3175965665236049</v>
      </c>
      <c r="AI199" s="4">
        <f t="shared" si="96"/>
        <v>2.6347305389221556</v>
      </c>
      <c r="AJ199" s="4">
        <f t="shared" si="97"/>
        <v>2.4149286498353457</v>
      </c>
      <c r="AL199" s="162"/>
    </row>
    <row r="200" spans="2:38" ht="15" customHeight="1" x14ac:dyDescent="0.15">
      <c r="B200" s="34" t="s">
        <v>780</v>
      </c>
      <c r="C200" s="7"/>
      <c r="D200" s="7"/>
      <c r="E200" s="7"/>
      <c r="I200" s="18">
        <v>133</v>
      </c>
      <c r="J200" s="18">
        <v>95</v>
      </c>
      <c r="K200" s="18">
        <v>38</v>
      </c>
      <c r="L200" s="18">
        <v>57</v>
      </c>
      <c r="M200" s="67">
        <v>40</v>
      </c>
      <c r="N200" s="18">
        <v>112</v>
      </c>
      <c r="O200" s="106">
        <f t="shared" si="91"/>
        <v>7.1736785329018335</v>
      </c>
      <c r="P200" s="24">
        <f t="shared" si="90"/>
        <v>9.322865554465162</v>
      </c>
      <c r="Q200" s="4">
        <f t="shared" si="90"/>
        <v>4.5508982035928147</v>
      </c>
      <c r="R200" s="4">
        <f t="shared" si="90"/>
        <v>5.3926206244087043</v>
      </c>
      <c r="S200" s="4">
        <f t="shared" si="90"/>
        <v>4.3907793633369927</v>
      </c>
      <c r="T200" s="4">
        <f t="shared" si="90"/>
        <v>9.6137339055793998</v>
      </c>
      <c r="X200" s="34" t="s">
        <v>780</v>
      </c>
      <c r="Y200" s="7"/>
      <c r="Z200" s="7"/>
      <c r="AA200" s="7"/>
      <c r="AE200" s="18">
        <f t="shared" si="92"/>
        <v>112</v>
      </c>
      <c r="AF200" s="18">
        <f t="shared" si="93"/>
        <v>38</v>
      </c>
      <c r="AG200" s="67">
        <f t="shared" si="94"/>
        <v>40</v>
      </c>
      <c r="AH200" s="106">
        <f t="shared" si="95"/>
        <v>9.6137339055793998</v>
      </c>
      <c r="AI200" s="4">
        <f t="shared" si="96"/>
        <v>4.5508982035928147</v>
      </c>
      <c r="AJ200" s="4">
        <f t="shared" si="97"/>
        <v>4.3907793633369927</v>
      </c>
      <c r="AL200" s="162"/>
    </row>
    <row r="201" spans="2:38" ht="15" customHeight="1" x14ac:dyDescent="0.15">
      <c r="B201" s="34" t="s">
        <v>781</v>
      </c>
      <c r="C201" s="7"/>
      <c r="D201" s="7"/>
      <c r="E201" s="7"/>
      <c r="I201" s="18">
        <v>267</v>
      </c>
      <c r="J201" s="18">
        <v>211</v>
      </c>
      <c r="K201" s="18">
        <v>56</v>
      </c>
      <c r="L201" s="18">
        <v>113</v>
      </c>
      <c r="M201" s="67">
        <v>92</v>
      </c>
      <c r="N201" s="18">
        <v>232</v>
      </c>
      <c r="O201" s="106">
        <f t="shared" si="91"/>
        <v>14.401294498381878</v>
      </c>
      <c r="P201" s="24">
        <f t="shared" si="90"/>
        <v>20.70657507360157</v>
      </c>
      <c r="Q201" s="4">
        <f t="shared" si="90"/>
        <v>6.706586826347305</v>
      </c>
      <c r="R201" s="4">
        <f t="shared" si="90"/>
        <v>10.690633869441816</v>
      </c>
      <c r="S201" s="4">
        <f t="shared" si="90"/>
        <v>10.098792535675083</v>
      </c>
      <c r="T201" s="4">
        <f t="shared" si="90"/>
        <v>19.914163090128756</v>
      </c>
      <c r="X201" s="34" t="s">
        <v>781</v>
      </c>
      <c r="Y201" s="7"/>
      <c r="Z201" s="7"/>
      <c r="AA201" s="7"/>
      <c r="AE201" s="18">
        <f t="shared" si="92"/>
        <v>232</v>
      </c>
      <c r="AF201" s="18">
        <f t="shared" si="93"/>
        <v>56</v>
      </c>
      <c r="AG201" s="67">
        <f t="shared" si="94"/>
        <v>92</v>
      </c>
      <c r="AH201" s="106">
        <f t="shared" si="95"/>
        <v>19.914163090128756</v>
      </c>
      <c r="AI201" s="4">
        <f t="shared" si="96"/>
        <v>6.706586826347305</v>
      </c>
      <c r="AJ201" s="4">
        <f t="shared" si="97"/>
        <v>10.098792535675083</v>
      </c>
      <c r="AL201" s="162"/>
    </row>
    <row r="202" spans="2:38" ht="15" customHeight="1" x14ac:dyDescent="0.15">
      <c r="B202" s="34" t="s">
        <v>782</v>
      </c>
      <c r="C202" s="7"/>
      <c r="D202" s="7"/>
      <c r="E202" s="7"/>
      <c r="I202" s="18">
        <v>60</v>
      </c>
      <c r="J202" s="18">
        <v>33</v>
      </c>
      <c r="K202" s="18">
        <v>27</v>
      </c>
      <c r="L202" s="18">
        <v>25</v>
      </c>
      <c r="M202" s="67">
        <v>20</v>
      </c>
      <c r="N202" s="18">
        <v>38</v>
      </c>
      <c r="O202" s="106">
        <f t="shared" si="91"/>
        <v>3.2362459546925564</v>
      </c>
      <c r="P202" s="24">
        <f t="shared" si="90"/>
        <v>3.2384690873405302</v>
      </c>
      <c r="Q202" s="4">
        <f t="shared" si="90"/>
        <v>3.2335329341317367</v>
      </c>
      <c r="R202" s="4">
        <f t="shared" si="90"/>
        <v>2.3651844843897827</v>
      </c>
      <c r="S202" s="4">
        <f t="shared" si="90"/>
        <v>2.1953896816684964</v>
      </c>
      <c r="T202" s="4">
        <f t="shared" si="90"/>
        <v>3.2618025751072963</v>
      </c>
      <c r="X202" s="34" t="s">
        <v>782</v>
      </c>
      <c r="Y202" s="7"/>
      <c r="Z202" s="7"/>
      <c r="AA202" s="7"/>
      <c r="AE202" s="18">
        <f t="shared" si="92"/>
        <v>38</v>
      </c>
      <c r="AF202" s="18">
        <f t="shared" si="93"/>
        <v>27</v>
      </c>
      <c r="AG202" s="67">
        <f t="shared" si="94"/>
        <v>20</v>
      </c>
      <c r="AH202" s="106">
        <f t="shared" si="95"/>
        <v>3.2618025751072963</v>
      </c>
      <c r="AI202" s="4">
        <f t="shared" si="96"/>
        <v>3.2335329341317367</v>
      </c>
      <c r="AJ202" s="4">
        <f t="shared" si="97"/>
        <v>2.1953896816684964</v>
      </c>
      <c r="AL202" s="162"/>
    </row>
    <row r="203" spans="2:38" ht="15" customHeight="1" x14ac:dyDescent="0.15">
      <c r="B203" s="34" t="s">
        <v>783</v>
      </c>
      <c r="C203" s="7"/>
      <c r="D203" s="7"/>
      <c r="E203" s="7"/>
      <c r="I203" s="18">
        <v>31</v>
      </c>
      <c r="J203" s="18">
        <v>15</v>
      </c>
      <c r="K203" s="18">
        <v>16</v>
      </c>
      <c r="L203" s="18">
        <v>13</v>
      </c>
      <c r="M203" s="67">
        <v>13</v>
      </c>
      <c r="N203" s="18">
        <v>15</v>
      </c>
      <c r="O203" s="106">
        <f t="shared" si="91"/>
        <v>1.6720604099244876</v>
      </c>
      <c r="P203" s="24">
        <f t="shared" si="90"/>
        <v>1.4720314033366046</v>
      </c>
      <c r="Q203" s="4">
        <f t="shared" si="90"/>
        <v>1.9161676646706587</v>
      </c>
      <c r="R203" s="4">
        <f t="shared" si="90"/>
        <v>1.229895931882687</v>
      </c>
      <c r="S203" s="4">
        <f t="shared" si="90"/>
        <v>1.4270032930845227</v>
      </c>
      <c r="T203" s="4">
        <f t="shared" si="90"/>
        <v>1.2875536480686696</v>
      </c>
      <c r="X203" s="34" t="s">
        <v>783</v>
      </c>
      <c r="Y203" s="7"/>
      <c r="Z203" s="7"/>
      <c r="AA203" s="7"/>
      <c r="AE203" s="18">
        <f t="shared" si="92"/>
        <v>15</v>
      </c>
      <c r="AF203" s="18">
        <f t="shared" si="93"/>
        <v>16</v>
      </c>
      <c r="AG203" s="67">
        <f t="shared" si="94"/>
        <v>13</v>
      </c>
      <c r="AH203" s="106">
        <f t="shared" si="95"/>
        <v>1.2875536480686696</v>
      </c>
      <c r="AI203" s="4">
        <f t="shared" si="96"/>
        <v>1.9161676646706587</v>
      </c>
      <c r="AJ203" s="4">
        <f t="shared" si="97"/>
        <v>1.4270032930845227</v>
      </c>
      <c r="AL203" s="162"/>
    </row>
    <row r="204" spans="2:38" ht="15" customHeight="1" x14ac:dyDescent="0.15">
      <c r="B204" s="34" t="s">
        <v>417</v>
      </c>
      <c r="C204" s="7"/>
      <c r="D204" s="7"/>
      <c r="E204" s="7"/>
      <c r="I204" s="18">
        <v>106</v>
      </c>
      <c r="J204" s="18">
        <v>71</v>
      </c>
      <c r="K204" s="18">
        <v>35</v>
      </c>
      <c r="L204" s="18">
        <v>63</v>
      </c>
      <c r="M204" s="67">
        <v>52</v>
      </c>
      <c r="N204" s="18">
        <v>82</v>
      </c>
      <c r="O204" s="106">
        <f t="shared" si="91"/>
        <v>5.7173678532901828</v>
      </c>
      <c r="P204" s="24">
        <f t="shared" si="90"/>
        <v>6.967615309126594</v>
      </c>
      <c r="Q204" s="4">
        <f t="shared" si="90"/>
        <v>4.1916167664670656</v>
      </c>
      <c r="R204" s="4">
        <f t="shared" si="90"/>
        <v>5.9602649006622519</v>
      </c>
      <c r="S204" s="4">
        <f t="shared" si="90"/>
        <v>5.7080131723380907</v>
      </c>
      <c r="T204" s="4">
        <f t="shared" si="90"/>
        <v>7.0386266094420602</v>
      </c>
      <c r="X204" s="34" t="s">
        <v>417</v>
      </c>
      <c r="Y204" s="7"/>
      <c r="Z204" s="7"/>
      <c r="AA204" s="7"/>
      <c r="AE204" s="18">
        <f t="shared" si="92"/>
        <v>82</v>
      </c>
      <c r="AF204" s="18">
        <f t="shared" si="93"/>
        <v>35</v>
      </c>
      <c r="AG204" s="67">
        <f t="shared" si="94"/>
        <v>52</v>
      </c>
      <c r="AH204" s="106">
        <f t="shared" si="95"/>
        <v>7.0386266094420602</v>
      </c>
      <c r="AI204" s="4">
        <f t="shared" si="96"/>
        <v>4.1916167664670656</v>
      </c>
      <c r="AJ204" s="4">
        <f t="shared" si="97"/>
        <v>5.7080131723380907</v>
      </c>
      <c r="AL204" s="162"/>
    </row>
    <row r="205" spans="2:38" ht="15" customHeight="1" x14ac:dyDescent="0.15">
      <c r="B205" s="34" t="s">
        <v>784</v>
      </c>
      <c r="C205" s="7"/>
      <c r="D205" s="7"/>
      <c r="E205" s="7"/>
      <c r="I205" s="18">
        <v>1037</v>
      </c>
      <c r="J205" s="18">
        <v>525</v>
      </c>
      <c r="K205" s="18">
        <v>512</v>
      </c>
      <c r="L205" s="18">
        <v>555</v>
      </c>
      <c r="M205" s="67">
        <v>489</v>
      </c>
      <c r="N205" s="18">
        <v>591</v>
      </c>
      <c r="O205" s="106">
        <f t="shared" si="91"/>
        <v>55.933117583603021</v>
      </c>
      <c r="P205" s="24">
        <f t="shared" si="90"/>
        <v>51.521099116781159</v>
      </c>
      <c r="Q205" s="4">
        <f t="shared" si="90"/>
        <v>61.317365269461078</v>
      </c>
      <c r="R205" s="4">
        <f t="shared" si="90"/>
        <v>52.507095553453162</v>
      </c>
      <c r="S205" s="4">
        <f t="shared" si="90"/>
        <v>53.677277716794734</v>
      </c>
      <c r="T205" s="4">
        <f t="shared" si="90"/>
        <v>50.729613733905573</v>
      </c>
      <c r="X205" s="34" t="s">
        <v>784</v>
      </c>
      <c r="Y205" s="7"/>
      <c r="Z205" s="7"/>
      <c r="AA205" s="7"/>
      <c r="AE205" s="18">
        <f t="shared" si="92"/>
        <v>591</v>
      </c>
      <c r="AF205" s="18">
        <f t="shared" si="93"/>
        <v>512</v>
      </c>
      <c r="AG205" s="67">
        <f t="shared" si="94"/>
        <v>489</v>
      </c>
      <c r="AH205" s="106">
        <f t="shared" si="95"/>
        <v>50.729613733905573</v>
      </c>
      <c r="AI205" s="4">
        <f t="shared" si="96"/>
        <v>61.317365269461078</v>
      </c>
      <c r="AJ205" s="4">
        <f t="shared" si="97"/>
        <v>53.677277716794734</v>
      </c>
      <c r="AL205" s="162"/>
    </row>
    <row r="206" spans="2:38" ht="15" customHeight="1" x14ac:dyDescent="0.15">
      <c r="B206" s="34" t="s">
        <v>0</v>
      </c>
      <c r="C206" s="36"/>
      <c r="D206" s="36"/>
      <c r="E206" s="36"/>
      <c r="F206" s="36"/>
      <c r="G206" s="36"/>
      <c r="H206" s="36"/>
      <c r="I206" s="19">
        <v>101</v>
      </c>
      <c r="J206" s="19">
        <v>31</v>
      </c>
      <c r="K206" s="19">
        <v>70</v>
      </c>
      <c r="L206" s="19">
        <v>107</v>
      </c>
      <c r="M206" s="72">
        <v>101</v>
      </c>
      <c r="N206" s="19">
        <v>37</v>
      </c>
      <c r="O206" s="110">
        <f t="shared" si="91"/>
        <v>5.447680690399137</v>
      </c>
      <c r="P206" s="26">
        <f t="shared" si="90"/>
        <v>3.0421982335623161</v>
      </c>
      <c r="Q206" s="5">
        <f t="shared" si="90"/>
        <v>8.3832335329341312</v>
      </c>
      <c r="R206" s="5">
        <f t="shared" si="90"/>
        <v>10.122989593188269</v>
      </c>
      <c r="S206" s="5">
        <f t="shared" si="90"/>
        <v>11.086717892425906</v>
      </c>
      <c r="T206" s="5">
        <f t="shared" si="90"/>
        <v>3.1759656652360517</v>
      </c>
      <c r="X206" s="34" t="s">
        <v>0</v>
      </c>
      <c r="Y206" s="36"/>
      <c r="Z206" s="36"/>
      <c r="AA206" s="36"/>
      <c r="AB206" s="36"/>
      <c r="AC206" s="36"/>
      <c r="AD206" s="36"/>
      <c r="AE206" s="19">
        <f t="shared" si="92"/>
        <v>37</v>
      </c>
      <c r="AF206" s="19">
        <f t="shared" si="93"/>
        <v>70</v>
      </c>
      <c r="AG206" s="72">
        <f t="shared" si="94"/>
        <v>101</v>
      </c>
      <c r="AH206" s="110">
        <f t="shared" si="95"/>
        <v>3.1759656652360517</v>
      </c>
      <c r="AI206" s="5">
        <f t="shared" si="96"/>
        <v>8.3832335329341312</v>
      </c>
      <c r="AJ206" s="5">
        <f t="shared" si="97"/>
        <v>11.086717892425906</v>
      </c>
      <c r="AL206" s="162"/>
    </row>
    <row r="207" spans="2:38" ht="15" customHeight="1" x14ac:dyDescent="0.15">
      <c r="B207" s="38" t="s">
        <v>1</v>
      </c>
      <c r="C207" s="28"/>
      <c r="D207" s="28"/>
      <c r="E207" s="28"/>
      <c r="F207" s="28"/>
      <c r="G207" s="28"/>
      <c r="H207" s="29"/>
      <c r="I207" s="39">
        <f t="shared" ref="I207:N207" si="98">SUM(I196:I206)</f>
        <v>2393</v>
      </c>
      <c r="J207" s="39">
        <f t="shared" si="98"/>
        <v>1408</v>
      </c>
      <c r="K207" s="39">
        <f t="shared" si="98"/>
        <v>985</v>
      </c>
      <c r="L207" s="39">
        <f t="shared" si="98"/>
        <v>1325</v>
      </c>
      <c r="M207" s="68">
        <f t="shared" si="98"/>
        <v>1116</v>
      </c>
      <c r="N207" s="39">
        <f t="shared" si="98"/>
        <v>1617</v>
      </c>
      <c r="O207" s="107" t="str">
        <f>IF(SUM(O196:O206)&gt;100,"－",SUM(O196:O206))</f>
        <v>－</v>
      </c>
      <c r="P207" s="25" t="str">
        <f t="shared" ref="P207" si="99">IF(SUM(P196:P206)&gt;100,"－",SUM(P196:P206))</f>
        <v>－</v>
      </c>
      <c r="Q207" s="6" t="str">
        <f t="shared" ref="Q207" si="100">IF(SUM(Q196:Q206)&gt;100,"－",SUM(Q196:Q206))</f>
        <v>－</v>
      </c>
      <c r="R207" s="6" t="str">
        <f t="shared" ref="R207" si="101">IF(SUM(R196:R206)&gt;100,"－",SUM(R196:R206))</f>
        <v>－</v>
      </c>
      <c r="S207" s="6" t="str">
        <f t="shared" ref="S207" si="102">IF(SUM(S196:S206)&gt;100,"－",SUM(S196:S206))</f>
        <v>－</v>
      </c>
      <c r="T207" s="6" t="str">
        <f t="shared" ref="T207" si="103">IF(SUM(T196:T206)&gt;100,"－",SUM(T196:T206))</f>
        <v>－</v>
      </c>
      <c r="X207" s="38" t="s">
        <v>1</v>
      </c>
      <c r="Y207" s="28"/>
      <c r="Z207" s="28"/>
      <c r="AA207" s="28"/>
      <c r="AB207" s="28"/>
      <c r="AC207" s="28"/>
      <c r="AD207" s="29"/>
      <c r="AE207" s="39">
        <f t="shared" ref="AE207:AG207" si="104">SUM(AE196:AE206)</f>
        <v>1617</v>
      </c>
      <c r="AF207" s="39">
        <f t="shared" si="104"/>
        <v>985</v>
      </c>
      <c r="AG207" s="68">
        <f t="shared" si="104"/>
        <v>1116</v>
      </c>
      <c r="AH207" s="107" t="str">
        <f>IF(SUM(AH196:AH206)&gt;100,"－",SUM(AH196:AH206))</f>
        <v>－</v>
      </c>
      <c r="AI207" s="6" t="str">
        <f t="shared" ref="AI207:AJ207" si="105">IF(SUM(AI196:AI206)&gt;100,"－",SUM(AI196:AI206))</f>
        <v>－</v>
      </c>
      <c r="AJ207" s="6" t="str">
        <f t="shared" si="105"/>
        <v>－</v>
      </c>
    </row>
    <row r="208" spans="2:38" ht="15" customHeight="1" x14ac:dyDescent="0.15">
      <c r="C208" s="7"/>
      <c r="D208" s="7"/>
      <c r="E208" s="7"/>
      <c r="H208" s="1"/>
      <c r="I208" s="1"/>
      <c r="J208" s="1"/>
      <c r="Y208" s="7"/>
      <c r="Z208" s="7"/>
      <c r="AA208" s="7"/>
      <c r="AC208" s="1"/>
      <c r="AD208" s="1"/>
      <c r="AE208" s="1"/>
      <c r="AF208" s="1"/>
      <c r="AG208" s="1"/>
    </row>
    <row r="209" spans="1:38" ht="15" customHeight="1" x14ac:dyDescent="0.15">
      <c r="A209" s="1" t="s">
        <v>785</v>
      </c>
      <c r="B209" s="22"/>
      <c r="C209" s="7"/>
      <c r="D209" s="7"/>
      <c r="E209" s="7"/>
      <c r="I209" s="1"/>
      <c r="J209" s="1"/>
      <c r="X209" s="22"/>
      <c r="Y209" s="7"/>
      <c r="Z209" s="7"/>
      <c r="AA209" s="7"/>
      <c r="AD209" s="1"/>
      <c r="AE209" s="1"/>
      <c r="AF209" s="1"/>
      <c r="AG209" s="1"/>
    </row>
    <row r="210" spans="1:38" ht="13.7" customHeight="1" x14ac:dyDescent="0.15">
      <c r="B210" s="64"/>
      <c r="C210" s="33"/>
      <c r="D210" s="33"/>
      <c r="E210" s="33"/>
      <c r="F210" s="33"/>
      <c r="G210" s="33"/>
      <c r="H210" s="33"/>
      <c r="I210" s="328"/>
      <c r="J210" s="329"/>
      <c r="K210" s="86" t="s">
        <v>2</v>
      </c>
      <c r="L210" s="86"/>
      <c r="M210" s="329"/>
      <c r="N210" s="329"/>
      <c r="O210" s="330"/>
      <c r="P210" s="329"/>
      <c r="Q210" s="86" t="s">
        <v>3</v>
      </c>
      <c r="R210" s="86"/>
      <c r="S210" s="329"/>
      <c r="T210" s="331"/>
      <c r="X210" s="64"/>
      <c r="Y210" s="33"/>
      <c r="Z210" s="33"/>
      <c r="AA210" s="33"/>
      <c r="AB210" s="33"/>
      <c r="AC210" s="33"/>
      <c r="AD210" s="33"/>
      <c r="AE210" s="79"/>
      <c r="AF210" s="83" t="s">
        <v>2</v>
      </c>
      <c r="AG210" s="86"/>
      <c r="AH210" s="103"/>
      <c r="AI210" s="83" t="s">
        <v>3</v>
      </c>
      <c r="AJ210" s="84"/>
    </row>
    <row r="211" spans="1:38" ht="22.7" customHeight="1" x14ac:dyDescent="0.15">
      <c r="B211" s="34"/>
      <c r="C211" s="7"/>
      <c r="D211" s="7"/>
      <c r="E211" s="7"/>
      <c r="H211" s="75"/>
      <c r="I211" s="94" t="s">
        <v>389</v>
      </c>
      <c r="J211" s="94" t="s">
        <v>183</v>
      </c>
      <c r="K211" s="94" t="s">
        <v>184</v>
      </c>
      <c r="L211" s="94" t="s">
        <v>390</v>
      </c>
      <c r="M211" s="99" t="s">
        <v>186</v>
      </c>
      <c r="N211" s="94" t="s">
        <v>590</v>
      </c>
      <c r="O211" s="102" t="s">
        <v>389</v>
      </c>
      <c r="P211" s="94" t="s">
        <v>183</v>
      </c>
      <c r="Q211" s="94" t="s">
        <v>184</v>
      </c>
      <c r="R211" s="94" t="s">
        <v>390</v>
      </c>
      <c r="S211" s="94" t="s">
        <v>186</v>
      </c>
      <c r="T211" s="94" t="s">
        <v>590</v>
      </c>
      <c r="X211" s="34"/>
      <c r="Y211" s="7"/>
      <c r="Z211" s="7"/>
      <c r="AA211" s="7"/>
      <c r="AD211" s="75"/>
      <c r="AE211" s="94" t="s">
        <v>545</v>
      </c>
      <c r="AF211" s="94" t="s">
        <v>184</v>
      </c>
      <c r="AG211" s="99" t="s">
        <v>186</v>
      </c>
      <c r="AH211" s="102" t="s">
        <v>545</v>
      </c>
      <c r="AI211" s="94" t="s">
        <v>184</v>
      </c>
      <c r="AJ211" s="94" t="s">
        <v>186</v>
      </c>
    </row>
    <row r="212" spans="1:38" ht="12" customHeight="1" x14ac:dyDescent="0.15">
      <c r="B212" s="35"/>
      <c r="C212" s="36"/>
      <c r="D212" s="36"/>
      <c r="E212" s="36"/>
      <c r="F212" s="36"/>
      <c r="G212" s="36"/>
      <c r="H212" s="76"/>
      <c r="I212" s="37"/>
      <c r="J212" s="37"/>
      <c r="K212" s="37"/>
      <c r="L212" s="37"/>
      <c r="M212" s="66"/>
      <c r="N212" s="37"/>
      <c r="O212" s="104">
        <f>$F$113</f>
        <v>1854</v>
      </c>
      <c r="P212" s="2">
        <f>$G$113</f>
        <v>1019</v>
      </c>
      <c r="Q212" s="2">
        <f>$H$113</f>
        <v>835</v>
      </c>
      <c r="R212" s="2">
        <f>$I$113</f>
        <v>1101</v>
      </c>
      <c r="S212" s="2">
        <f>$J$113</f>
        <v>955</v>
      </c>
      <c r="T212" s="2">
        <f>$K$113</f>
        <v>1165</v>
      </c>
      <c r="X212" s="35"/>
      <c r="Y212" s="36"/>
      <c r="Z212" s="36"/>
      <c r="AA212" s="36"/>
      <c r="AB212" s="36"/>
      <c r="AC212" s="36"/>
      <c r="AD212" s="76"/>
      <c r="AE212" s="37"/>
      <c r="AF212" s="37"/>
      <c r="AG212" s="66"/>
      <c r="AH212" s="104">
        <f>T212</f>
        <v>1165</v>
      </c>
      <c r="AI212" s="2">
        <f>Q212</f>
        <v>835</v>
      </c>
      <c r="AJ212" s="2">
        <f>S212</f>
        <v>955</v>
      </c>
    </row>
    <row r="213" spans="1:38" ht="15" customHeight="1" x14ac:dyDescent="0.15">
      <c r="B213" s="34" t="s">
        <v>786</v>
      </c>
      <c r="C213" s="7"/>
      <c r="D213" s="7"/>
      <c r="E213" s="7"/>
      <c r="I213" s="18">
        <v>224</v>
      </c>
      <c r="J213" s="18">
        <v>109</v>
      </c>
      <c r="K213" s="18">
        <v>115</v>
      </c>
      <c r="L213" s="18">
        <v>90</v>
      </c>
      <c r="M213" s="67">
        <v>75</v>
      </c>
      <c r="N213" s="18">
        <v>124</v>
      </c>
      <c r="O213" s="106">
        <f>I213/O$212*100</f>
        <v>12.081984897518879</v>
      </c>
      <c r="P213" s="24">
        <f t="shared" ref="P213:T217" si="106">J213/P$212*100</f>
        <v>10.69676153091266</v>
      </c>
      <c r="Q213" s="4">
        <f t="shared" si="106"/>
        <v>13.77245508982036</v>
      </c>
      <c r="R213" s="4">
        <f t="shared" si="106"/>
        <v>8.1743869209809272</v>
      </c>
      <c r="S213" s="4">
        <f t="shared" si="106"/>
        <v>7.8534031413612562</v>
      </c>
      <c r="T213" s="4">
        <f t="shared" si="106"/>
        <v>10.643776824034335</v>
      </c>
      <c r="X213" s="34" t="s">
        <v>786</v>
      </c>
      <c r="Y213" s="7"/>
      <c r="Z213" s="7"/>
      <c r="AA213" s="7"/>
      <c r="AE213" s="18">
        <f>N213</f>
        <v>124</v>
      </c>
      <c r="AF213" s="18">
        <f>K213</f>
        <v>115</v>
      </c>
      <c r="AG213" s="67">
        <f>M213</f>
        <v>75</v>
      </c>
      <c r="AH213" s="106">
        <f>T213</f>
        <v>10.643776824034335</v>
      </c>
      <c r="AI213" s="4">
        <f>Q213</f>
        <v>13.77245508982036</v>
      </c>
      <c r="AJ213" s="4">
        <f>S213</f>
        <v>7.8534031413612562</v>
      </c>
      <c r="AL213" s="162"/>
    </row>
    <row r="214" spans="1:38" ht="15" customHeight="1" x14ac:dyDescent="0.15">
      <c r="B214" s="34" t="s">
        <v>787</v>
      </c>
      <c r="C214" s="7"/>
      <c r="D214" s="7"/>
      <c r="E214" s="7"/>
      <c r="I214" s="18">
        <v>350</v>
      </c>
      <c r="J214" s="18">
        <v>146</v>
      </c>
      <c r="K214" s="18">
        <v>204</v>
      </c>
      <c r="L214" s="18">
        <v>267</v>
      </c>
      <c r="M214" s="67">
        <v>235</v>
      </c>
      <c r="N214" s="18">
        <v>178</v>
      </c>
      <c r="O214" s="106">
        <f t="shared" ref="O214:O217" si="107">I214/O$212*100</f>
        <v>18.878101402373247</v>
      </c>
      <c r="P214" s="24">
        <f t="shared" si="106"/>
        <v>14.327772325809619</v>
      </c>
      <c r="Q214" s="4">
        <f t="shared" si="106"/>
        <v>24.431137724550897</v>
      </c>
      <c r="R214" s="4">
        <f t="shared" si="106"/>
        <v>24.250681198910083</v>
      </c>
      <c r="S214" s="4">
        <f t="shared" si="106"/>
        <v>24.607329842931939</v>
      </c>
      <c r="T214" s="4">
        <f t="shared" si="106"/>
        <v>15.278969957081545</v>
      </c>
      <c r="X214" s="34" t="s">
        <v>787</v>
      </c>
      <c r="Y214" s="7"/>
      <c r="Z214" s="7"/>
      <c r="AA214" s="7"/>
      <c r="AE214" s="18">
        <f>N214</f>
        <v>178</v>
      </c>
      <c r="AF214" s="18">
        <f>K214</f>
        <v>204</v>
      </c>
      <c r="AG214" s="67">
        <f>M214</f>
        <v>235</v>
      </c>
      <c r="AH214" s="106">
        <f t="shared" ref="AH214:AH217" si="108">T214</f>
        <v>15.278969957081545</v>
      </c>
      <c r="AI214" s="4">
        <f t="shared" ref="AI214:AI217" si="109">Q214</f>
        <v>24.431137724550897</v>
      </c>
      <c r="AJ214" s="4">
        <f t="shared" ref="AJ214:AJ217" si="110">S214</f>
        <v>24.607329842931939</v>
      </c>
      <c r="AL214" s="162"/>
    </row>
    <row r="215" spans="1:38" ht="15" customHeight="1" x14ac:dyDescent="0.15">
      <c r="B215" s="34" t="s">
        <v>788</v>
      </c>
      <c r="C215" s="7"/>
      <c r="D215" s="7"/>
      <c r="E215" s="7"/>
      <c r="I215" s="18">
        <v>89</v>
      </c>
      <c r="J215" s="18">
        <v>53</v>
      </c>
      <c r="K215" s="18">
        <v>36</v>
      </c>
      <c r="L215" s="18">
        <v>60</v>
      </c>
      <c r="M215" s="67">
        <v>57</v>
      </c>
      <c r="N215" s="18">
        <v>56</v>
      </c>
      <c r="O215" s="106">
        <f t="shared" si="107"/>
        <v>4.8004314994606254</v>
      </c>
      <c r="P215" s="24">
        <f t="shared" si="106"/>
        <v>5.2011776251226696</v>
      </c>
      <c r="Q215" s="4">
        <f t="shared" si="106"/>
        <v>4.3113772455089823</v>
      </c>
      <c r="R215" s="4">
        <f t="shared" si="106"/>
        <v>5.4495912806539506</v>
      </c>
      <c r="S215" s="4">
        <f t="shared" si="106"/>
        <v>5.9685863874345557</v>
      </c>
      <c r="T215" s="4">
        <f t="shared" si="106"/>
        <v>4.8068669527896999</v>
      </c>
      <c r="X215" s="34" t="s">
        <v>788</v>
      </c>
      <c r="Y215" s="7"/>
      <c r="Z215" s="7"/>
      <c r="AA215" s="7"/>
      <c r="AE215" s="18">
        <f>N215</f>
        <v>56</v>
      </c>
      <c r="AF215" s="18">
        <f>K215</f>
        <v>36</v>
      </c>
      <c r="AG215" s="67">
        <f>M215</f>
        <v>57</v>
      </c>
      <c r="AH215" s="106">
        <f t="shared" si="108"/>
        <v>4.8068669527896999</v>
      </c>
      <c r="AI215" s="4">
        <f t="shared" si="109"/>
        <v>4.3113772455089823</v>
      </c>
      <c r="AJ215" s="4">
        <f t="shared" si="110"/>
        <v>5.9685863874345557</v>
      </c>
      <c r="AL215" s="162"/>
    </row>
    <row r="216" spans="1:38" ht="15" customHeight="1" x14ac:dyDescent="0.15">
      <c r="B216" s="338" t="s">
        <v>789</v>
      </c>
      <c r="C216" s="7"/>
      <c r="D216" s="7"/>
      <c r="E216" s="7"/>
      <c r="I216" s="18">
        <v>1084</v>
      </c>
      <c r="J216" s="18">
        <v>671</v>
      </c>
      <c r="K216" s="18">
        <v>413</v>
      </c>
      <c r="L216" s="18">
        <v>525</v>
      </c>
      <c r="M216" s="67">
        <v>443</v>
      </c>
      <c r="N216" s="18">
        <v>753</v>
      </c>
      <c r="O216" s="106">
        <f t="shared" si="107"/>
        <v>58.468176914778859</v>
      </c>
      <c r="P216" s="24">
        <f t="shared" si="106"/>
        <v>65.848871442590777</v>
      </c>
      <c r="Q216" s="4">
        <f t="shared" si="106"/>
        <v>49.461077844311383</v>
      </c>
      <c r="R216" s="4">
        <f t="shared" si="106"/>
        <v>47.683923705722073</v>
      </c>
      <c r="S216" s="4">
        <f t="shared" si="106"/>
        <v>46.387434554973822</v>
      </c>
      <c r="T216" s="4">
        <f t="shared" si="106"/>
        <v>64.63519313304721</v>
      </c>
      <c r="X216" s="338" t="s">
        <v>789</v>
      </c>
      <c r="Y216" s="7"/>
      <c r="Z216" s="7"/>
      <c r="AA216" s="7"/>
      <c r="AE216" s="18">
        <f>N216</f>
        <v>753</v>
      </c>
      <c r="AF216" s="18">
        <f>K216</f>
        <v>413</v>
      </c>
      <c r="AG216" s="67">
        <f>M216</f>
        <v>443</v>
      </c>
      <c r="AH216" s="106">
        <f t="shared" si="108"/>
        <v>64.63519313304721</v>
      </c>
      <c r="AI216" s="4">
        <f t="shared" si="109"/>
        <v>49.461077844311383</v>
      </c>
      <c r="AJ216" s="4">
        <f t="shared" si="110"/>
        <v>46.387434554973822</v>
      </c>
      <c r="AL216" s="162"/>
    </row>
    <row r="217" spans="1:38" ht="15" customHeight="1" x14ac:dyDescent="0.15">
      <c r="B217" s="34" t="s">
        <v>0</v>
      </c>
      <c r="C217" s="36"/>
      <c r="D217" s="36"/>
      <c r="E217" s="36"/>
      <c r="F217" s="36"/>
      <c r="G217" s="36"/>
      <c r="H217" s="36"/>
      <c r="I217" s="19">
        <v>201</v>
      </c>
      <c r="J217" s="19">
        <v>84</v>
      </c>
      <c r="K217" s="19">
        <v>117</v>
      </c>
      <c r="L217" s="19">
        <v>209</v>
      </c>
      <c r="M217" s="72">
        <v>188</v>
      </c>
      <c r="N217" s="19">
        <v>105</v>
      </c>
      <c r="O217" s="110">
        <f t="shared" si="107"/>
        <v>10.841423948220065</v>
      </c>
      <c r="P217" s="26">
        <f t="shared" si="106"/>
        <v>8.2433758586849848</v>
      </c>
      <c r="Q217" s="5">
        <f t="shared" si="106"/>
        <v>14.011976047904193</v>
      </c>
      <c r="R217" s="5">
        <f t="shared" si="106"/>
        <v>18.982742960944595</v>
      </c>
      <c r="S217" s="5">
        <f t="shared" si="106"/>
        <v>19.68586387434555</v>
      </c>
      <c r="T217" s="5">
        <f t="shared" si="106"/>
        <v>9.0128755364806867</v>
      </c>
      <c r="X217" s="34" t="s">
        <v>0</v>
      </c>
      <c r="Y217" s="36"/>
      <c r="Z217" s="36"/>
      <c r="AA217" s="36"/>
      <c r="AB217" s="36"/>
      <c r="AC217" s="36"/>
      <c r="AD217" s="36"/>
      <c r="AE217" s="19">
        <f>N217</f>
        <v>105</v>
      </c>
      <c r="AF217" s="19">
        <f>K217</f>
        <v>117</v>
      </c>
      <c r="AG217" s="72">
        <f>M217</f>
        <v>188</v>
      </c>
      <c r="AH217" s="110">
        <f t="shared" si="108"/>
        <v>9.0128755364806867</v>
      </c>
      <c r="AI217" s="5">
        <f t="shared" si="109"/>
        <v>14.011976047904193</v>
      </c>
      <c r="AJ217" s="5">
        <f t="shared" si="110"/>
        <v>19.68586387434555</v>
      </c>
      <c r="AL217" s="162"/>
    </row>
    <row r="218" spans="1:38" ht="15" customHeight="1" x14ac:dyDescent="0.15">
      <c r="B218" s="38" t="s">
        <v>1</v>
      </c>
      <c r="C218" s="28"/>
      <c r="D218" s="28"/>
      <c r="E218" s="28"/>
      <c r="F218" s="28"/>
      <c r="G218" s="28"/>
      <c r="H218" s="29"/>
      <c r="I218" s="39">
        <f t="shared" ref="I218:N218" si="111">SUM(I213:I217)</f>
        <v>1948</v>
      </c>
      <c r="J218" s="39">
        <f t="shared" si="111"/>
        <v>1063</v>
      </c>
      <c r="K218" s="39">
        <f t="shared" si="111"/>
        <v>885</v>
      </c>
      <c r="L218" s="39">
        <f t="shared" si="111"/>
        <v>1151</v>
      </c>
      <c r="M218" s="68">
        <f t="shared" si="111"/>
        <v>998</v>
      </c>
      <c r="N218" s="39">
        <f t="shared" si="111"/>
        <v>1216</v>
      </c>
      <c r="O218" s="107" t="str">
        <f t="shared" ref="O218:T218" si="112">IF(SUM(O213:O217)&gt;100,"－",SUM(O213:O217))</f>
        <v>－</v>
      </c>
      <c r="P218" s="25" t="str">
        <f t="shared" si="112"/>
        <v>－</v>
      </c>
      <c r="Q218" s="6" t="str">
        <f t="shared" si="112"/>
        <v>－</v>
      </c>
      <c r="R218" s="6" t="str">
        <f t="shared" si="112"/>
        <v>－</v>
      </c>
      <c r="S218" s="6" t="str">
        <f t="shared" si="112"/>
        <v>－</v>
      </c>
      <c r="T218" s="6" t="str">
        <f t="shared" si="112"/>
        <v>－</v>
      </c>
      <c r="X218" s="38" t="s">
        <v>1</v>
      </c>
      <c r="Y218" s="28"/>
      <c r="Z218" s="28"/>
      <c r="AA218" s="28"/>
      <c r="AB218" s="28"/>
      <c r="AC218" s="28"/>
      <c r="AD218" s="29"/>
      <c r="AE218" s="39">
        <f t="shared" ref="AE218:AG218" si="113">SUM(AE213:AE217)</f>
        <v>1216</v>
      </c>
      <c r="AF218" s="39">
        <f t="shared" si="113"/>
        <v>885</v>
      </c>
      <c r="AG218" s="68">
        <f t="shared" si="113"/>
        <v>998</v>
      </c>
      <c r="AH218" s="107" t="str">
        <f t="shared" ref="AH218" si="114">IF(SUM(AH213:AH217)&gt;100,"－",SUM(AH213:AH217))</f>
        <v>－</v>
      </c>
      <c r="AI218" s="6" t="str">
        <f t="shared" ref="AI218" si="115">IF(SUM(AI213:AI217)&gt;100,"－",SUM(AI213:AI217))</f>
        <v>－</v>
      </c>
      <c r="AJ218" s="6" t="str">
        <f t="shared" ref="AJ218" si="116">IF(SUM(AJ213:AJ217)&gt;100,"－",SUM(AJ213:AJ217))</f>
        <v>－</v>
      </c>
    </row>
    <row r="219" spans="1:38" ht="15" customHeight="1" x14ac:dyDescent="0.15">
      <c r="C219" s="7"/>
      <c r="D219" s="7"/>
      <c r="E219" s="7"/>
      <c r="H219" s="1"/>
      <c r="I219" s="1"/>
      <c r="J219" s="1"/>
      <c r="Y219" s="7"/>
      <c r="Z219" s="7"/>
      <c r="AA219" s="7"/>
      <c r="AC219" s="1"/>
      <c r="AD219" s="1"/>
      <c r="AE219" s="1"/>
      <c r="AF219" s="1"/>
      <c r="AG219" s="1"/>
    </row>
    <row r="220" spans="1:38" ht="15" customHeight="1" x14ac:dyDescent="0.15">
      <c r="A220" s="1" t="s">
        <v>982</v>
      </c>
      <c r="B220" s="22"/>
      <c r="C220" s="7"/>
      <c r="D220" s="7"/>
      <c r="E220" s="7"/>
      <c r="I220" s="1"/>
      <c r="J220" s="1"/>
      <c r="X220" s="22"/>
      <c r="Y220" s="7"/>
      <c r="Z220" s="7"/>
      <c r="AA220" s="7"/>
      <c r="AD220" s="1"/>
      <c r="AE220" s="1"/>
      <c r="AF220" s="1"/>
      <c r="AG220" s="1"/>
    </row>
    <row r="221" spans="1:38" ht="13.7" customHeight="1" x14ac:dyDescent="0.15">
      <c r="B221" s="64"/>
      <c r="C221" s="33"/>
      <c r="D221" s="33"/>
      <c r="E221" s="33"/>
      <c r="F221" s="33"/>
      <c r="G221" s="33"/>
      <c r="H221" s="33"/>
      <c r="I221" s="328"/>
      <c r="J221" s="329"/>
      <c r="K221" s="86" t="s">
        <v>2</v>
      </c>
      <c r="L221" s="86"/>
      <c r="M221" s="329"/>
      <c r="N221" s="329"/>
      <c r="O221" s="330"/>
      <c r="P221" s="329"/>
      <c r="Q221" s="86" t="s">
        <v>3</v>
      </c>
      <c r="R221" s="86"/>
      <c r="S221" s="329"/>
      <c r="T221" s="331"/>
      <c r="X221" s="64"/>
      <c r="Y221" s="33"/>
      <c r="Z221" s="33"/>
      <c r="AA221" s="33"/>
      <c r="AB221" s="33"/>
      <c r="AC221" s="33"/>
      <c r="AD221" s="33"/>
      <c r="AE221" s="79"/>
      <c r="AF221" s="83" t="s">
        <v>2</v>
      </c>
      <c r="AG221" s="86"/>
      <c r="AH221" s="103"/>
      <c r="AI221" s="83" t="s">
        <v>3</v>
      </c>
      <c r="AJ221" s="84"/>
    </row>
    <row r="222" spans="1:38" ht="22.7" customHeight="1" x14ac:dyDescent="0.15">
      <c r="B222" s="34"/>
      <c r="C222" s="7"/>
      <c r="D222" s="7"/>
      <c r="E222" s="7"/>
      <c r="H222" s="75"/>
      <c r="I222" s="94" t="s">
        <v>389</v>
      </c>
      <c r="J222" s="94" t="s">
        <v>183</v>
      </c>
      <c r="K222" s="94" t="s">
        <v>184</v>
      </c>
      <c r="L222" s="94" t="s">
        <v>390</v>
      </c>
      <c r="M222" s="99" t="s">
        <v>186</v>
      </c>
      <c r="N222" s="94" t="s">
        <v>590</v>
      </c>
      <c r="O222" s="102" t="s">
        <v>389</v>
      </c>
      <c r="P222" s="94" t="s">
        <v>183</v>
      </c>
      <c r="Q222" s="94" t="s">
        <v>184</v>
      </c>
      <c r="R222" s="94" t="s">
        <v>390</v>
      </c>
      <c r="S222" s="94" t="s">
        <v>186</v>
      </c>
      <c r="T222" s="94" t="s">
        <v>590</v>
      </c>
      <c r="X222" s="34"/>
      <c r="Y222" s="7"/>
      <c r="Z222" s="7"/>
      <c r="AA222" s="7"/>
      <c r="AD222" s="75"/>
      <c r="AE222" s="94" t="s">
        <v>545</v>
      </c>
      <c r="AF222" s="94" t="s">
        <v>184</v>
      </c>
      <c r="AG222" s="99" t="s">
        <v>186</v>
      </c>
      <c r="AH222" s="102" t="s">
        <v>545</v>
      </c>
      <c r="AI222" s="94" t="s">
        <v>184</v>
      </c>
      <c r="AJ222" s="94" t="s">
        <v>186</v>
      </c>
    </row>
    <row r="223" spans="1:38" ht="12" customHeight="1" x14ac:dyDescent="0.15">
      <c r="B223" s="35"/>
      <c r="C223" s="36"/>
      <c r="D223" s="36"/>
      <c r="E223" s="36"/>
      <c r="F223" s="36"/>
      <c r="G223" s="36"/>
      <c r="H223" s="76"/>
      <c r="I223" s="37"/>
      <c r="J223" s="37"/>
      <c r="K223" s="37"/>
      <c r="L223" s="37"/>
      <c r="M223" s="66"/>
      <c r="N223" s="37"/>
      <c r="O223" s="104">
        <f>$F$113</f>
        <v>1854</v>
      </c>
      <c r="P223" s="2">
        <f>$G$113</f>
        <v>1019</v>
      </c>
      <c r="Q223" s="2">
        <f>$H$113</f>
        <v>835</v>
      </c>
      <c r="R223" s="2">
        <f>$I$113</f>
        <v>1101</v>
      </c>
      <c r="S223" s="2">
        <f>$J$113</f>
        <v>955</v>
      </c>
      <c r="T223" s="2">
        <f>$K$113</f>
        <v>1165</v>
      </c>
      <c r="X223" s="35"/>
      <c r="Y223" s="36"/>
      <c r="Z223" s="36"/>
      <c r="AA223" s="36"/>
      <c r="AB223" s="36"/>
      <c r="AC223" s="36"/>
      <c r="AD223" s="76"/>
      <c r="AE223" s="37"/>
      <c r="AF223" s="37"/>
      <c r="AG223" s="66"/>
      <c r="AH223" s="104">
        <f>T223</f>
        <v>1165</v>
      </c>
      <c r="AI223" s="2">
        <f>Q223</f>
        <v>835</v>
      </c>
      <c r="AJ223" s="2">
        <f>S223</f>
        <v>955</v>
      </c>
    </row>
    <row r="224" spans="1:38" ht="15" customHeight="1" x14ac:dyDescent="0.15">
      <c r="B224" s="34" t="s">
        <v>941</v>
      </c>
      <c r="C224" s="7"/>
      <c r="D224" s="7"/>
      <c r="E224" s="7"/>
      <c r="I224" s="18">
        <v>569</v>
      </c>
      <c r="J224" s="18">
        <v>264</v>
      </c>
      <c r="K224" s="18">
        <v>305</v>
      </c>
      <c r="L224" s="18">
        <v>367</v>
      </c>
      <c r="M224" s="67">
        <v>324</v>
      </c>
      <c r="N224" s="18">
        <v>307</v>
      </c>
      <c r="O224" s="106">
        <f>I224/O$212*100</f>
        <v>30.69039913700108</v>
      </c>
      <c r="P224" s="24">
        <f t="shared" ref="P224:P226" si="117">J224/P$212*100</f>
        <v>25.907752698724241</v>
      </c>
      <c r="Q224" s="4">
        <f t="shared" ref="Q224:Q226" si="118">K224/Q$212*100</f>
        <v>36.526946107784433</v>
      </c>
      <c r="R224" s="4">
        <f t="shared" ref="R224:R226" si="119">L224/R$212*100</f>
        <v>33.333333333333329</v>
      </c>
      <c r="S224" s="4">
        <f t="shared" ref="S224:S226" si="120">M224/S$212*100</f>
        <v>33.926701570680628</v>
      </c>
      <c r="T224" s="4">
        <f t="shared" ref="T224:T226" si="121">N224/T$212*100</f>
        <v>26.351931330472102</v>
      </c>
      <c r="X224" s="34" t="s">
        <v>940</v>
      </c>
      <c r="Y224" s="7"/>
      <c r="Z224" s="7"/>
      <c r="AA224" s="7"/>
      <c r="AE224" s="18">
        <f>N224</f>
        <v>307</v>
      </c>
      <c r="AF224" s="18">
        <f>K224</f>
        <v>305</v>
      </c>
      <c r="AG224" s="67">
        <f>M224</f>
        <v>324</v>
      </c>
      <c r="AH224" s="106">
        <f>T224</f>
        <v>26.351931330472102</v>
      </c>
      <c r="AI224" s="4">
        <f>Q224</f>
        <v>36.526946107784433</v>
      </c>
      <c r="AJ224" s="4">
        <f>S224</f>
        <v>33.926701570680628</v>
      </c>
      <c r="AL224" s="162"/>
    </row>
    <row r="225" spans="1:38" ht="15" customHeight="1" x14ac:dyDescent="0.15">
      <c r="B225" s="34" t="s">
        <v>943</v>
      </c>
      <c r="C225" s="7"/>
      <c r="D225" s="7"/>
      <c r="E225" s="7"/>
      <c r="I225" s="18">
        <v>1084</v>
      </c>
      <c r="J225" s="18">
        <v>671</v>
      </c>
      <c r="K225" s="18">
        <v>413</v>
      </c>
      <c r="L225" s="18">
        <v>525</v>
      </c>
      <c r="M225" s="67">
        <v>443</v>
      </c>
      <c r="N225" s="18">
        <v>753</v>
      </c>
      <c r="O225" s="106">
        <f t="shared" ref="O225:O226" si="122">I225/O$212*100</f>
        <v>58.468176914778859</v>
      </c>
      <c r="P225" s="24">
        <f t="shared" si="117"/>
        <v>65.848871442590777</v>
      </c>
      <c r="Q225" s="4">
        <f t="shared" si="118"/>
        <v>49.461077844311383</v>
      </c>
      <c r="R225" s="4">
        <f t="shared" si="119"/>
        <v>47.683923705722073</v>
      </c>
      <c r="S225" s="4">
        <f t="shared" si="120"/>
        <v>46.387434554973822</v>
      </c>
      <c r="T225" s="4">
        <f t="shared" si="121"/>
        <v>64.63519313304721</v>
      </c>
      <c r="X225" s="34" t="s">
        <v>942</v>
      </c>
      <c r="Y225" s="7"/>
      <c r="Z225" s="7"/>
      <c r="AA225" s="7"/>
      <c r="AE225" s="18">
        <f>N225</f>
        <v>753</v>
      </c>
      <c r="AF225" s="18">
        <f>K225</f>
        <v>413</v>
      </c>
      <c r="AG225" s="67">
        <f>M225</f>
        <v>443</v>
      </c>
      <c r="AH225" s="106">
        <f t="shared" ref="AH225:AH226" si="123">T225</f>
        <v>64.63519313304721</v>
      </c>
      <c r="AI225" s="4">
        <f t="shared" ref="AI225:AI226" si="124">Q225</f>
        <v>49.461077844311383</v>
      </c>
      <c r="AJ225" s="4">
        <f t="shared" ref="AJ225:AJ226" si="125">S225</f>
        <v>46.387434554973822</v>
      </c>
      <c r="AL225" s="162"/>
    </row>
    <row r="226" spans="1:38" ht="15" customHeight="1" x14ac:dyDescent="0.15">
      <c r="B226" s="34" t="s">
        <v>0</v>
      </c>
      <c r="C226" s="36"/>
      <c r="D226" s="36"/>
      <c r="E226" s="36"/>
      <c r="F226" s="36"/>
      <c r="G226" s="36"/>
      <c r="H226" s="36"/>
      <c r="I226" s="19">
        <v>201</v>
      </c>
      <c r="J226" s="19">
        <v>84</v>
      </c>
      <c r="K226" s="19">
        <v>117</v>
      </c>
      <c r="L226" s="19">
        <v>209</v>
      </c>
      <c r="M226" s="72">
        <v>188</v>
      </c>
      <c r="N226" s="19">
        <v>105</v>
      </c>
      <c r="O226" s="110">
        <f t="shared" si="122"/>
        <v>10.841423948220065</v>
      </c>
      <c r="P226" s="26">
        <f t="shared" si="117"/>
        <v>8.2433758586849848</v>
      </c>
      <c r="Q226" s="5">
        <f t="shared" si="118"/>
        <v>14.011976047904193</v>
      </c>
      <c r="R226" s="5">
        <f t="shared" si="119"/>
        <v>18.982742960944595</v>
      </c>
      <c r="S226" s="5">
        <f t="shared" si="120"/>
        <v>19.68586387434555</v>
      </c>
      <c r="T226" s="5">
        <f t="shared" si="121"/>
        <v>9.0128755364806867</v>
      </c>
      <c r="X226" s="34" t="s">
        <v>0</v>
      </c>
      <c r="Y226" s="36"/>
      <c r="Z226" s="36"/>
      <c r="AA226" s="36"/>
      <c r="AB226" s="36"/>
      <c r="AC226" s="36"/>
      <c r="AD226" s="36"/>
      <c r="AE226" s="19">
        <f>N226</f>
        <v>105</v>
      </c>
      <c r="AF226" s="19">
        <f>K226</f>
        <v>117</v>
      </c>
      <c r="AG226" s="72">
        <f>M226</f>
        <v>188</v>
      </c>
      <c r="AH226" s="110">
        <f t="shared" si="123"/>
        <v>9.0128755364806867</v>
      </c>
      <c r="AI226" s="5">
        <f t="shared" si="124"/>
        <v>14.011976047904193</v>
      </c>
      <c r="AJ226" s="5">
        <f t="shared" si="125"/>
        <v>19.68586387434555</v>
      </c>
      <c r="AL226" s="162"/>
    </row>
    <row r="227" spans="1:38" ht="15" customHeight="1" x14ac:dyDescent="0.15">
      <c r="B227" s="38" t="s">
        <v>1</v>
      </c>
      <c r="C227" s="28"/>
      <c r="D227" s="28"/>
      <c r="E227" s="28"/>
      <c r="F227" s="28"/>
      <c r="G227" s="28"/>
      <c r="H227" s="29"/>
      <c r="I227" s="39">
        <f t="shared" ref="I227:N227" si="126">SUM(I224:I226)</f>
        <v>1854</v>
      </c>
      <c r="J227" s="39">
        <f t="shared" si="126"/>
        <v>1019</v>
      </c>
      <c r="K227" s="39">
        <f t="shared" si="126"/>
        <v>835</v>
      </c>
      <c r="L227" s="39">
        <f t="shared" si="126"/>
        <v>1101</v>
      </c>
      <c r="M227" s="68">
        <f t="shared" si="126"/>
        <v>955</v>
      </c>
      <c r="N227" s="39">
        <f t="shared" si="126"/>
        <v>1165</v>
      </c>
      <c r="O227" s="107">
        <f t="shared" ref="O227:T227" si="127">IF(SUM(O224:O226)&gt;100,"－",SUM(O224:O226))</f>
        <v>100</v>
      </c>
      <c r="P227" s="25">
        <f t="shared" si="127"/>
        <v>100</v>
      </c>
      <c r="Q227" s="6">
        <f t="shared" si="127"/>
        <v>100.00000000000001</v>
      </c>
      <c r="R227" s="6">
        <f t="shared" si="127"/>
        <v>100</v>
      </c>
      <c r="S227" s="6">
        <f t="shared" si="127"/>
        <v>100</v>
      </c>
      <c r="T227" s="6">
        <f t="shared" si="127"/>
        <v>100</v>
      </c>
      <c r="X227" s="38" t="s">
        <v>1</v>
      </c>
      <c r="Y227" s="28"/>
      <c r="Z227" s="28"/>
      <c r="AA227" s="28"/>
      <c r="AB227" s="28"/>
      <c r="AC227" s="28"/>
      <c r="AD227" s="29"/>
      <c r="AE227" s="39">
        <f>SUM(AE224:AE226)</f>
        <v>1165</v>
      </c>
      <c r="AF227" s="39">
        <f>SUM(AF224:AF226)</f>
        <v>835</v>
      </c>
      <c r="AG227" s="68">
        <f>SUM(AG224:AG226)</f>
        <v>955</v>
      </c>
      <c r="AH227" s="107">
        <f>IF(SUM(AH224:AH226)&gt;100,"－",SUM(AH224:AH226))</f>
        <v>100</v>
      </c>
      <c r="AI227" s="6">
        <f>IF(SUM(AI224:AI226)&gt;100,"－",SUM(AI224:AI226))</f>
        <v>100.00000000000001</v>
      </c>
      <c r="AJ227" s="6">
        <f>IF(SUM(AJ224:AJ226)&gt;100,"－",SUM(AJ224:AJ226))</f>
        <v>100</v>
      </c>
    </row>
    <row r="228" spans="1:38" ht="15" customHeight="1" x14ac:dyDescent="0.15">
      <c r="C228" s="7"/>
      <c r="D228" s="7"/>
      <c r="E228" s="7"/>
      <c r="H228" s="1"/>
      <c r="I228" s="1"/>
      <c r="J228" s="1"/>
      <c r="Y228" s="7"/>
      <c r="Z228" s="7"/>
      <c r="AA228" s="7"/>
      <c r="AC228" s="1"/>
      <c r="AD228" s="1"/>
      <c r="AE228" s="1"/>
      <c r="AF228" s="1"/>
      <c r="AG228" s="1"/>
    </row>
    <row r="229" spans="1:38" ht="15" customHeight="1" x14ac:dyDescent="0.15">
      <c r="A229" s="1" t="s">
        <v>790</v>
      </c>
      <c r="B229" s="22"/>
      <c r="C229" s="7"/>
      <c r="D229" s="7"/>
      <c r="E229" s="7"/>
      <c r="I229" s="1"/>
      <c r="J229" s="1"/>
      <c r="X229" s="22"/>
      <c r="Y229" s="7"/>
      <c r="Z229" s="7"/>
      <c r="AA229" s="7"/>
      <c r="AD229" s="1"/>
      <c r="AE229" s="1"/>
      <c r="AF229" s="1"/>
      <c r="AG229" s="1"/>
    </row>
    <row r="230" spans="1:38" ht="13.7" customHeight="1" x14ac:dyDescent="0.15">
      <c r="B230" s="64"/>
      <c r="C230" s="33"/>
      <c r="D230" s="33"/>
      <c r="E230" s="33"/>
      <c r="F230" s="328"/>
      <c r="G230" s="329"/>
      <c r="H230" s="86" t="s">
        <v>2</v>
      </c>
      <c r="I230" s="86"/>
      <c r="J230" s="329"/>
      <c r="K230" s="329"/>
      <c r="L230" s="330"/>
      <c r="M230" s="329"/>
      <c r="N230" s="86" t="s">
        <v>3</v>
      </c>
      <c r="O230" s="86"/>
      <c r="P230" s="329"/>
      <c r="Q230" s="331"/>
      <c r="X230" s="64"/>
      <c r="Y230" s="33"/>
      <c r="Z230" s="33"/>
      <c r="AA230" s="33"/>
      <c r="AB230" s="79"/>
      <c r="AC230" s="83" t="s">
        <v>2</v>
      </c>
      <c r="AD230" s="86"/>
      <c r="AE230" s="103"/>
      <c r="AF230" s="83" t="s">
        <v>3</v>
      </c>
      <c r="AG230" s="84"/>
    </row>
    <row r="231" spans="1:38" ht="22.7" customHeight="1" x14ac:dyDescent="0.15">
      <c r="B231" s="34"/>
      <c r="C231" s="7"/>
      <c r="D231" s="7"/>
      <c r="E231" s="75"/>
      <c r="F231" s="94" t="s">
        <v>389</v>
      </c>
      <c r="G231" s="94" t="s">
        <v>183</v>
      </c>
      <c r="H231" s="94" t="s">
        <v>184</v>
      </c>
      <c r="I231" s="94" t="s">
        <v>390</v>
      </c>
      <c r="J231" s="99" t="s">
        <v>186</v>
      </c>
      <c r="K231" s="94" t="s">
        <v>590</v>
      </c>
      <c r="L231" s="102" t="s">
        <v>389</v>
      </c>
      <c r="M231" s="94" t="s">
        <v>183</v>
      </c>
      <c r="N231" s="94" t="s">
        <v>184</v>
      </c>
      <c r="O231" s="94" t="s">
        <v>390</v>
      </c>
      <c r="P231" s="94" t="s">
        <v>186</v>
      </c>
      <c r="Q231" s="94" t="s">
        <v>590</v>
      </c>
      <c r="X231" s="34"/>
      <c r="Y231" s="7"/>
      <c r="Z231" s="7"/>
      <c r="AA231" s="75"/>
      <c r="AB231" s="94" t="s">
        <v>545</v>
      </c>
      <c r="AC231" s="94" t="s">
        <v>184</v>
      </c>
      <c r="AD231" s="99" t="s">
        <v>186</v>
      </c>
      <c r="AE231" s="102" t="s">
        <v>545</v>
      </c>
      <c r="AF231" s="94" t="s">
        <v>184</v>
      </c>
      <c r="AG231" s="94" t="s">
        <v>186</v>
      </c>
    </row>
    <row r="232" spans="1:38" ht="12" customHeight="1" x14ac:dyDescent="0.15">
      <c r="B232" s="35"/>
      <c r="C232" s="36"/>
      <c r="D232" s="36"/>
      <c r="E232" s="76"/>
      <c r="F232" s="37"/>
      <c r="G232" s="37"/>
      <c r="H232" s="37"/>
      <c r="I232" s="37"/>
      <c r="J232" s="66"/>
      <c r="K232" s="37"/>
      <c r="L232" s="104">
        <f t="shared" ref="L232:Q232" si="128">F$113-F$105</f>
        <v>1854</v>
      </c>
      <c r="M232" s="2">
        <f t="shared" si="128"/>
        <v>1019</v>
      </c>
      <c r="N232" s="2">
        <f t="shared" si="128"/>
        <v>835</v>
      </c>
      <c r="O232" s="2">
        <f t="shared" si="128"/>
        <v>1057</v>
      </c>
      <c r="P232" s="2">
        <f t="shared" si="128"/>
        <v>911</v>
      </c>
      <c r="Q232" s="2">
        <f t="shared" si="128"/>
        <v>1165</v>
      </c>
      <c r="X232" s="35"/>
      <c r="Y232" s="36"/>
      <c r="Z232" s="36"/>
      <c r="AA232" s="76"/>
      <c r="AB232" s="37"/>
      <c r="AC232" s="37"/>
      <c r="AD232" s="66"/>
      <c r="AE232" s="104">
        <f>Q232</f>
        <v>1165</v>
      </c>
      <c r="AF232" s="2">
        <f>N232</f>
        <v>835</v>
      </c>
      <c r="AG232" s="2">
        <f>P232</f>
        <v>911</v>
      </c>
    </row>
    <row r="233" spans="1:38" ht="15" customHeight="1" x14ac:dyDescent="0.15">
      <c r="B233" s="34" t="s">
        <v>506</v>
      </c>
      <c r="C233" s="7"/>
      <c r="D233" s="7"/>
      <c r="E233" s="7"/>
      <c r="F233" s="18">
        <v>1558</v>
      </c>
      <c r="G233" s="18">
        <v>904</v>
      </c>
      <c r="H233" s="18">
        <v>654</v>
      </c>
      <c r="I233" s="18">
        <v>767</v>
      </c>
      <c r="J233" s="67">
        <v>632</v>
      </c>
      <c r="K233" s="18">
        <v>1039</v>
      </c>
      <c r="L233" s="106">
        <f t="shared" ref="L233:Q235" si="129">F233/L$232*100</f>
        <v>84.034519956850048</v>
      </c>
      <c r="M233" s="24">
        <f t="shared" si="129"/>
        <v>88.714425907752698</v>
      </c>
      <c r="N233" s="4">
        <f t="shared" si="129"/>
        <v>78.323353293413177</v>
      </c>
      <c r="O233" s="4">
        <f t="shared" si="129"/>
        <v>72.563859981078522</v>
      </c>
      <c r="P233" s="4">
        <f t="shared" si="129"/>
        <v>69.374313940724477</v>
      </c>
      <c r="Q233" s="4">
        <f t="shared" si="129"/>
        <v>89.184549356223172</v>
      </c>
      <c r="X233" s="34" t="s">
        <v>506</v>
      </c>
      <c r="Y233" s="7"/>
      <c r="Z233" s="7"/>
      <c r="AA233" s="7"/>
      <c r="AB233" s="18">
        <f>K233</f>
        <v>1039</v>
      </c>
      <c r="AC233" s="18">
        <f>H233</f>
        <v>654</v>
      </c>
      <c r="AD233" s="67">
        <f>J233</f>
        <v>632</v>
      </c>
      <c r="AE233" s="106">
        <f>Q233</f>
        <v>89.184549356223172</v>
      </c>
      <c r="AF233" s="4">
        <f>N233</f>
        <v>78.323353293413177</v>
      </c>
      <c r="AG233" s="4">
        <f>P233</f>
        <v>69.374313940724477</v>
      </c>
      <c r="AI233" s="162"/>
    </row>
    <row r="234" spans="1:38" ht="15" customHeight="1" x14ac:dyDescent="0.15">
      <c r="B234" s="34" t="s">
        <v>507</v>
      </c>
      <c r="C234" s="7"/>
      <c r="D234" s="7"/>
      <c r="E234" s="7"/>
      <c r="F234" s="18">
        <v>248</v>
      </c>
      <c r="G234" s="18">
        <v>104</v>
      </c>
      <c r="H234" s="18">
        <v>144</v>
      </c>
      <c r="I234" s="18">
        <v>226</v>
      </c>
      <c r="J234" s="67">
        <v>218</v>
      </c>
      <c r="K234" s="18">
        <v>112</v>
      </c>
      <c r="L234" s="106">
        <f t="shared" si="129"/>
        <v>13.376483279395901</v>
      </c>
      <c r="M234" s="24">
        <f t="shared" si="129"/>
        <v>10.206084396467125</v>
      </c>
      <c r="N234" s="4">
        <f t="shared" si="129"/>
        <v>17.245508982035929</v>
      </c>
      <c r="O234" s="4">
        <f t="shared" si="129"/>
        <v>21.381267738883633</v>
      </c>
      <c r="P234" s="4">
        <f t="shared" si="129"/>
        <v>23.929747530186606</v>
      </c>
      <c r="Q234" s="4">
        <f t="shared" si="129"/>
        <v>9.6137339055793998</v>
      </c>
      <c r="X234" s="34" t="s">
        <v>286</v>
      </c>
      <c r="Y234" s="7"/>
      <c r="Z234" s="7"/>
      <c r="AA234" s="7"/>
      <c r="AB234" s="18">
        <f>K234</f>
        <v>112</v>
      </c>
      <c r="AC234" s="18">
        <f>H234</f>
        <v>144</v>
      </c>
      <c r="AD234" s="67">
        <f>J234</f>
        <v>218</v>
      </c>
      <c r="AE234" s="106">
        <f t="shared" ref="AE234:AE235" si="130">Q234</f>
        <v>9.6137339055793998</v>
      </c>
      <c r="AF234" s="4">
        <f t="shared" ref="AF234:AF235" si="131">N234</f>
        <v>17.245508982035929</v>
      </c>
      <c r="AG234" s="4">
        <f t="shared" ref="AG234:AG235" si="132">P234</f>
        <v>23.929747530186606</v>
      </c>
      <c r="AI234" s="162"/>
    </row>
    <row r="235" spans="1:38" ht="15" customHeight="1" x14ac:dyDescent="0.15">
      <c r="B235" s="34" t="s">
        <v>0</v>
      </c>
      <c r="C235" s="36"/>
      <c r="D235" s="36"/>
      <c r="E235" s="36"/>
      <c r="F235" s="19">
        <v>48</v>
      </c>
      <c r="G235" s="19">
        <v>11</v>
      </c>
      <c r="H235" s="19">
        <v>37</v>
      </c>
      <c r="I235" s="19">
        <v>64</v>
      </c>
      <c r="J235" s="72">
        <v>61</v>
      </c>
      <c r="K235" s="19">
        <v>14</v>
      </c>
      <c r="L235" s="110">
        <f t="shared" si="129"/>
        <v>2.5889967637540456</v>
      </c>
      <c r="M235" s="26">
        <f t="shared" si="129"/>
        <v>1.0794896957801767</v>
      </c>
      <c r="N235" s="5">
        <f t="shared" si="129"/>
        <v>4.431137724550898</v>
      </c>
      <c r="O235" s="5">
        <f t="shared" si="129"/>
        <v>6.0548722800378432</v>
      </c>
      <c r="P235" s="5">
        <f t="shared" si="129"/>
        <v>6.6959385290889131</v>
      </c>
      <c r="Q235" s="5">
        <f t="shared" si="129"/>
        <v>1.201716738197425</v>
      </c>
      <c r="X235" s="34" t="s">
        <v>0</v>
      </c>
      <c r="Y235" s="36"/>
      <c r="Z235" s="36"/>
      <c r="AA235" s="36"/>
      <c r="AB235" s="19">
        <f>K235</f>
        <v>14</v>
      </c>
      <c r="AC235" s="19">
        <f>H235</f>
        <v>37</v>
      </c>
      <c r="AD235" s="72">
        <f>J235</f>
        <v>61</v>
      </c>
      <c r="AE235" s="110">
        <f t="shared" si="130"/>
        <v>1.201716738197425</v>
      </c>
      <c r="AF235" s="5">
        <f t="shared" si="131"/>
        <v>4.431137724550898</v>
      </c>
      <c r="AG235" s="5">
        <f t="shared" si="132"/>
        <v>6.6959385290889131</v>
      </c>
      <c r="AI235" s="162"/>
    </row>
    <row r="236" spans="1:38" ht="15" customHeight="1" x14ac:dyDescent="0.15">
      <c r="B236" s="38" t="s">
        <v>1</v>
      </c>
      <c r="C236" s="28"/>
      <c r="D236" s="28"/>
      <c r="E236" s="29"/>
      <c r="F236" s="39">
        <f t="shared" ref="F236:Q236" si="133">SUM(F233:F235)</f>
        <v>1854</v>
      </c>
      <c r="G236" s="39">
        <f t="shared" si="133"/>
        <v>1019</v>
      </c>
      <c r="H236" s="39">
        <f t="shared" si="133"/>
        <v>835</v>
      </c>
      <c r="I236" s="39">
        <f t="shared" si="133"/>
        <v>1057</v>
      </c>
      <c r="J236" s="68">
        <f t="shared" si="133"/>
        <v>911</v>
      </c>
      <c r="K236" s="39">
        <f t="shared" si="133"/>
        <v>1165</v>
      </c>
      <c r="L236" s="107">
        <f t="shared" si="133"/>
        <v>99.999999999999986</v>
      </c>
      <c r="M236" s="25">
        <f t="shared" si="133"/>
        <v>100</v>
      </c>
      <c r="N236" s="6">
        <f t="shared" si="133"/>
        <v>100</v>
      </c>
      <c r="O236" s="6">
        <f t="shared" si="133"/>
        <v>100</v>
      </c>
      <c r="P236" s="6">
        <f t="shared" si="133"/>
        <v>100</v>
      </c>
      <c r="Q236" s="6">
        <f t="shared" si="133"/>
        <v>99.999999999999986</v>
      </c>
      <c r="X236" s="38" t="s">
        <v>1</v>
      </c>
      <c r="Y236" s="28"/>
      <c r="Z236" s="28"/>
      <c r="AA236" s="29"/>
      <c r="AB236" s="39">
        <f t="shared" ref="AB236:AG236" si="134">SUM(AB233:AB235)</f>
        <v>1165</v>
      </c>
      <c r="AC236" s="39">
        <f t="shared" si="134"/>
        <v>835</v>
      </c>
      <c r="AD236" s="68">
        <f t="shared" si="134"/>
        <v>911</v>
      </c>
      <c r="AE236" s="107">
        <f t="shared" si="134"/>
        <v>99.999999999999986</v>
      </c>
      <c r="AF236" s="6">
        <f t="shared" si="134"/>
        <v>100</v>
      </c>
      <c r="AG236" s="6">
        <f t="shared" si="134"/>
        <v>100</v>
      </c>
    </row>
    <row r="237" spans="1:38" ht="15" customHeight="1" x14ac:dyDescent="0.15">
      <c r="C237" s="7"/>
      <c r="D237" s="7"/>
      <c r="E237" s="7"/>
      <c r="H237" s="1"/>
      <c r="I237" s="1"/>
      <c r="J237" s="1"/>
      <c r="Y237" s="7"/>
      <c r="Z237" s="7"/>
      <c r="AA237" s="7"/>
      <c r="AC237" s="1"/>
      <c r="AD237" s="1"/>
      <c r="AE237" s="1"/>
      <c r="AF237" s="1"/>
      <c r="AG237" s="1"/>
    </row>
    <row r="238" spans="1:38" ht="15" customHeight="1" x14ac:dyDescent="0.15">
      <c r="A238" s="44" t="s">
        <v>791</v>
      </c>
      <c r="B238" s="22"/>
      <c r="C238" s="7"/>
      <c r="D238" s="7"/>
      <c r="E238" s="7"/>
      <c r="I238" s="1"/>
      <c r="J238" s="1"/>
      <c r="X238" s="22"/>
      <c r="Y238" s="7"/>
      <c r="Z238" s="7"/>
      <c r="AA238" s="7"/>
      <c r="AD238" s="1"/>
      <c r="AE238" s="1"/>
      <c r="AF238" s="1"/>
      <c r="AG238" s="1"/>
    </row>
    <row r="239" spans="1:38" ht="13.7" customHeight="1" x14ac:dyDescent="0.15">
      <c r="B239" s="64"/>
      <c r="C239" s="33"/>
      <c r="D239" s="33"/>
      <c r="E239" s="33"/>
      <c r="F239" s="328"/>
      <c r="G239" s="329"/>
      <c r="H239" s="86" t="s">
        <v>2</v>
      </c>
      <c r="I239" s="86"/>
      <c r="J239" s="329"/>
      <c r="K239" s="329"/>
      <c r="L239" s="330"/>
      <c r="M239" s="329"/>
      <c r="N239" s="86" t="s">
        <v>3</v>
      </c>
      <c r="O239" s="86"/>
      <c r="P239" s="329"/>
      <c r="Q239" s="331"/>
      <c r="X239" s="64"/>
      <c r="Y239" s="33"/>
      <c r="Z239" s="33"/>
      <c r="AA239" s="33"/>
      <c r="AB239" s="79"/>
      <c r="AC239" s="83" t="s">
        <v>2</v>
      </c>
      <c r="AD239" s="86"/>
      <c r="AE239" s="103"/>
      <c r="AF239" s="83" t="s">
        <v>3</v>
      </c>
      <c r="AG239" s="84"/>
    </row>
    <row r="240" spans="1:38" ht="22.7" customHeight="1" x14ac:dyDescent="0.15">
      <c r="B240" s="34"/>
      <c r="C240" s="7"/>
      <c r="D240" s="7"/>
      <c r="E240" s="75"/>
      <c r="F240" s="94" t="s">
        <v>389</v>
      </c>
      <c r="G240" s="94" t="s">
        <v>183</v>
      </c>
      <c r="H240" s="94" t="s">
        <v>184</v>
      </c>
      <c r="I240" s="94" t="s">
        <v>390</v>
      </c>
      <c r="J240" s="99" t="s">
        <v>186</v>
      </c>
      <c r="K240" s="94" t="s">
        <v>590</v>
      </c>
      <c r="L240" s="102" t="s">
        <v>389</v>
      </c>
      <c r="M240" s="94" t="s">
        <v>183</v>
      </c>
      <c r="N240" s="94" t="s">
        <v>184</v>
      </c>
      <c r="O240" s="94" t="s">
        <v>390</v>
      </c>
      <c r="P240" s="94" t="s">
        <v>186</v>
      </c>
      <c r="Q240" s="94" t="s">
        <v>590</v>
      </c>
      <c r="X240" s="34"/>
      <c r="Y240" s="7"/>
      <c r="Z240" s="7"/>
      <c r="AA240" s="75"/>
      <c r="AB240" s="94" t="s">
        <v>545</v>
      </c>
      <c r="AC240" s="94" t="s">
        <v>184</v>
      </c>
      <c r="AD240" s="99" t="s">
        <v>186</v>
      </c>
      <c r="AE240" s="102" t="s">
        <v>545</v>
      </c>
      <c r="AF240" s="94" t="s">
        <v>184</v>
      </c>
      <c r="AG240" s="94" t="s">
        <v>186</v>
      </c>
    </row>
    <row r="241" spans="1:35" ht="12" customHeight="1" x14ac:dyDescent="0.15">
      <c r="B241" s="35"/>
      <c r="C241" s="36"/>
      <c r="D241" s="36"/>
      <c r="E241" s="76"/>
      <c r="F241" s="37"/>
      <c r="G241" s="37"/>
      <c r="H241" s="37"/>
      <c r="I241" s="37"/>
      <c r="J241" s="66"/>
      <c r="K241" s="37"/>
      <c r="L241" s="104">
        <f>$F$113</f>
        <v>1854</v>
      </c>
      <c r="M241" s="2">
        <f>$G$113</f>
        <v>1019</v>
      </c>
      <c r="N241" s="2">
        <f>$H$113</f>
        <v>835</v>
      </c>
      <c r="O241" s="2">
        <f>$I$113</f>
        <v>1101</v>
      </c>
      <c r="P241" s="2">
        <f>$J$113</f>
        <v>955</v>
      </c>
      <c r="Q241" s="2">
        <f>$K$113</f>
        <v>1165</v>
      </c>
      <c r="X241" s="35"/>
      <c r="Y241" s="36"/>
      <c r="Z241" s="36"/>
      <c r="AA241" s="76"/>
      <c r="AB241" s="37"/>
      <c r="AC241" s="37"/>
      <c r="AD241" s="66"/>
      <c r="AE241" s="104">
        <f>Q241</f>
        <v>1165</v>
      </c>
      <c r="AF241" s="2">
        <f>N241</f>
        <v>835</v>
      </c>
      <c r="AG241" s="2">
        <f>P241</f>
        <v>955</v>
      </c>
    </row>
    <row r="242" spans="1:35" ht="15" customHeight="1" x14ac:dyDescent="0.15">
      <c r="B242" s="34" t="s">
        <v>307</v>
      </c>
      <c r="C242" s="7"/>
      <c r="D242" s="7"/>
      <c r="E242" s="7"/>
      <c r="F242" s="18">
        <v>605</v>
      </c>
      <c r="G242" s="18">
        <v>316</v>
      </c>
      <c r="H242" s="18">
        <v>289</v>
      </c>
      <c r="I242" s="18">
        <v>354</v>
      </c>
      <c r="J242" s="67">
        <v>301</v>
      </c>
      <c r="K242" s="18">
        <v>369</v>
      </c>
      <c r="L242" s="106">
        <f t="shared" ref="L242:Q249" si="135">F242/L$241*100</f>
        <v>32.63214670981661</v>
      </c>
      <c r="M242" s="24">
        <f t="shared" si="135"/>
        <v>31.010794896957801</v>
      </c>
      <c r="N242" s="4">
        <f t="shared" si="135"/>
        <v>34.610778443113773</v>
      </c>
      <c r="O242" s="4">
        <f t="shared" si="135"/>
        <v>32.152588555858308</v>
      </c>
      <c r="P242" s="4">
        <f t="shared" si="135"/>
        <v>31.518324607329845</v>
      </c>
      <c r="Q242" s="4">
        <f t="shared" si="135"/>
        <v>31.673819742489272</v>
      </c>
      <c r="X242" s="34" t="s">
        <v>307</v>
      </c>
      <c r="Y242" s="7"/>
      <c r="Z242" s="7"/>
      <c r="AA242" s="7"/>
      <c r="AB242" s="18">
        <f t="shared" ref="AB242:AB249" si="136">K242</f>
        <v>369</v>
      </c>
      <c r="AC242" s="18">
        <f t="shared" ref="AC242:AC249" si="137">H242</f>
        <v>289</v>
      </c>
      <c r="AD242" s="67">
        <f t="shared" ref="AD242:AD249" si="138">J242</f>
        <v>301</v>
      </c>
      <c r="AE242" s="106">
        <f>Q242</f>
        <v>31.673819742489272</v>
      </c>
      <c r="AF242" s="4">
        <f>N242</f>
        <v>34.610778443113773</v>
      </c>
      <c r="AG242" s="4">
        <f>P242</f>
        <v>31.518324607329845</v>
      </c>
      <c r="AI242" s="162"/>
    </row>
    <row r="243" spans="1:35" ht="15" customHeight="1" x14ac:dyDescent="0.15">
      <c r="B243" s="34" t="s">
        <v>53</v>
      </c>
      <c r="C243" s="7"/>
      <c r="D243" s="7"/>
      <c r="E243" s="7"/>
      <c r="F243" s="18">
        <v>376</v>
      </c>
      <c r="G243" s="18">
        <v>213</v>
      </c>
      <c r="H243" s="18">
        <v>163</v>
      </c>
      <c r="I243" s="18">
        <v>188</v>
      </c>
      <c r="J243" s="67">
        <v>169</v>
      </c>
      <c r="K243" s="18">
        <v>232</v>
      </c>
      <c r="L243" s="106">
        <f t="shared" si="135"/>
        <v>20.280474649406688</v>
      </c>
      <c r="M243" s="24">
        <f t="shared" si="135"/>
        <v>20.902845927379783</v>
      </c>
      <c r="N243" s="4">
        <f t="shared" si="135"/>
        <v>19.520958083832333</v>
      </c>
      <c r="O243" s="4">
        <f t="shared" si="135"/>
        <v>17.075386012715711</v>
      </c>
      <c r="P243" s="4">
        <f t="shared" si="135"/>
        <v>17.69633507853403</v>
      </c>
      <c r="Q243" s="4">
        <f t="shared" si="135"/>
        <v>19.914163090128756</v>
      </c>
      <c r="X243" s="34" t="s">
        <v>53</v>
      </c>
      <c r="Y243" s="7"/>
      <c r="Z243" s="7"/>
      <c r="AA243" s="7"/>
      <c r="AB243" s="18">
        <f t="shared" si="136"/>
        <v>232</v>
      </c>
      <c r="AC243" s="18">
        <f t="shared" si="137"/>
        <v>163</v>
      </c>
      <c r="AD243" s="67">
        <f t="shared" si="138"/>
        <v>169</v>
      </c>
      <c r="AE243" s="106">
        <f t="shared" ref="AE243:AE249" si="139">Q243</f>
        <v>19.914163090128756</v>
      </c>
      <c r="AF243" s="4">
        <f t="shared" ref="AF243:AF249" si="140">N243</f>
        <v>19.520958083832333</v>
      </c>
      <c r="AG243" s="4">
        <f t="shared" ref="AG243:AG249" si="141">P243</f>
        <v>17.69633507853403</v>
      </c>
      <c r="AI243" s="162"/>
    </row>
    <row r="244" spans="1:35" ht="15" customHeight="1" x14ac:dyDescent="0.15">
      <c r="B244" s="34" t="s">
        <v>54</v>
      </c>
      <c r="C244" s="7"/>
      <c r="D244" s="7"/>
      <c r="E244" s="7"/>
      <c r="F244" s="18">
        <v>255</v>
      </c>
      <c r="G244" s="18">
        <v>177</v>
      </c>
      <c r="H244" s="18">
        <v>78</v>
      </c>
      <c r="I244" s="18">
        <v>153</v>
      </c>
      <c r="J244" s="67">
        <v>130</v>
      </c>
      <c r="K244" s="18">
        <v>200</v>
      </c>
      <c r="L244" s="106">
        <f t="shared" si="135"/>
        <v>13.754045307443366</v>
      </c>
      <c r="M244" s="24">
        <f t="shared" si="135"/>
        <v>17.369970559371932</v>
      </c>
      <c r="N244" s="4">
        <f t="shared" si="135"/>
        <v>9.341317365269461</v>
      </c>
      <c r="O244" s="4">
        <f t="shared" si="135"/>
        <v>13.896457765667575</v>
      </c>
      <c r="P244" s="4">
        <f t="shared" si="135"/>
        <v>13.612565445026178</v>
      </c>
      <c r="Q244" s="4">
        <f t="shared" si="135"/>
        <v>17.167381974248926</v>
      </c>
      <c r="X244" s="34" t="s">
        <v>54</v>
      </c>
      <c r="Y244" s="7"/>
      <c r="Z244" s="7"/>
      <c r="AA244" s="7"/>
      <c r="AB244" s="18">
        <f t="shared" si="136"/>
        <v>200</v>
      </c>
      <c r="AC244" s="18">
        <f t="shared" si="137"/>
        <v>78</v>
      </c>
      <c r="AD244" s="67">
        <f t="shared" si="138"/>
        <v>130</v>
      </c>
      <c r="AE244" s="106">
        <f t="shared" si="139"/>
        <v>17.167381974248926</v>
      </c>
      <c r="AF244" s="4">
        <f t="shared" si="140"/>
        <v>9.341317365269461</v>
      </c>
      <c r="AG244" s="4">
        <f t="shared" si="141"/>
        <v>13.612565445026178</v>
      </c>
      <c r="AI244" s="162"/>
    </row>
    <row r="245" spans="1:35" ht="15" customHeight="1" x14ac:dyDescent="0.15">
      <c r="B245" s="34" t="s">
        <v>103</v>
      </c>
      <c r="C245" s="7"/>
      <c r="D245" s="7"/>
      <c r="E245" s="7"/>
      <c r="F245" s="18">
        <v>159</v>
      </c>
      <c r="G245" s="18">
        <v>106</v>
      </c>
      <c r="H245" s="18">
        <v>53</v>
      </c>
      <c r="I245" s="18">
        <v>83</v>
      </c>
      <c r="J245" s="67">
        <v>71</v>
      </c>
      <c r="K245" s="18">
        <v>118</v>
      </c>
      <c r="L245" s="106">
        <f t="shared" si="135"/>
        <v>8.5760517799352751</v>
      </c>
      <c r="M245" s="24">
        <f t="shared" si="135"/>
        <v>10.402355250245339</v>
      </c>
      <c r="N245" s="4">
        <f t="shared" si="135"/>
        <v>6.3473053892215567</v>
      </c>
      <c r="O245" s="4">
        <f t="shared" si="135"/>
        <v>7.5386012715712987</v>
      </c>
      <c r="P245" s="4">
        <f t="shared" si="135"/>
        <v>7.4345549738219896</v>
      </c>
      <c r="Q245" s="4">
        <f t="shared" si="135"/>
        <v>10.128755364806867</v>
      </c>
      <c r="X245" s="34" t="s">
        <v>103</v>
      </c>
      <c r="Y245" s="7"/>
      <c r="Z245" s="7"/>
      <c r="AA245" s="7"/>
      <c r="AB245" s="18">
        <f t="shared" si="136"/>
        <v>118</v>
      </c>
      <c r="AC245" s="18">
        <f t="shared" si="137"/>
        <v>53</v>
      </c>
      <c r="AD245" s="67">
        <f t="shared" si="138"/>
        <v>71</v>
      </c>
      <c r="AE245" s="106">
        <f t="shared" si="139"/>
        <v>10.128755364806867</v>
      </c>
      <c r="AF245" s="4">
        <f t="shared" si="140"/>
        <v>6.3473053892215567</v>
      </c>
      <c r="AG245" s="4">
        <f t="shared" si="141"/>
        <v>7.4345549738219896</v>
      </c>
      <c r="AI245" s="162"/>
    </row>
    <row r="246" spans="1:35" ht="15" customHeight="1" x14ac:dyDescent="0.15">
      <c r="B246" s="34" t="s">
        <v>104</v>
      </c>
      <c r="C246" s="7"/>
      <c r="D246" s="7"/>
      <c r="E246" s="7"/>
      <c r="F246" s="18">
        <v>78</v>
      </c>
      <c r="G246" s="18">
        <v>43</v>
      </c>
      <c r="H246" s="18">
        <v>35</v>
      </c>
      <c r="I246" s="18">
        <v>46</v>
      </c>
      <c r="J246" s="67">
        <v>40</v>
      </c>
      <c r="K246" s="18">
        <v>49</v>
      </c>
      <c r="L246" s="106">
        <f t="shared" si="135"/>
        <v>4.2071197411003238</v>
      </c>
      <c r="M246" s="24">
        <f t="shared" si="135"/>
        <v>4.2198233562315997</v>
      </c>
      <c r="N246" s="4">
        <f t="shared" si="135"/>
        <v>4.1916167664670656</v>
      </c>
      <c r="O246" s="4">
        <f t="shared" si="135"/>
        <v>4.1780199818346953</v>
      </c>
      <c r="P246" s="4">
        <f t="shared" si="135"/>
        <v>4.1884816753926701</v>
      </c>
      <c r="Q246" s="4">
        <f t="shared" si="135"/>
        <v>4.2060085836909868</v>
      </c>
      <c r="X246" s="34" t="s">
        <v>104</v>
      </c>
      <c r="Y246" s="7"/>
      <c r="Z246" s="7"/>
      <c r="AA246" s="7"/>
      <c r="AB246" s="18">
        <f t="shared" si="136"/>
        <v>49</v>
      </c>
      <c r="AC246" s="18">
        <f t="shared" si="137"/>
        <v>35</v>
      </c>
      <c r="AD246" s="67">
        <f t="shared" si="138"/>
        <v>40</v>
      </c>
      <c r="AE246" s="106">
        <f t="shared" si="139"/>
        <v>4.2060085836909868</v>
      </c>
      <c r="AF246" s="4">
        <f t="shared" si="140"/>
        <v>4.1916167664670656</v>
      </c>
      <c r="AG246" s="4">
        <f t="shared" si="141"/>
        <v>4.1884816753926701</v>
      </c>
      <c r="AI246" s="162"/>
    </row>
    <row r="247" spans="1:35" ht="15" customHeight="1" x14ac:dyDescent="0.15">
      <c r="B247" s="34" t="s">
        <v>501</v>
      </c>
      <c r="C247" s="7"/>
      <c r="D247" s="7"/>
      <c r="E247" s="7"/>
      <c r="F247" s="18">
        <v>103</v>
      </c>
      <c r="G247" s="18">
        <v>70</v>
      </c>
      <c r="H247" s="18">
        <v>33</v>
      </c>
      <c r="I247" s="18">
        <v>83</v>
      </c>
      <c r="J247" s="67">
        <v>74</v>
      </c>
      <c r="K247" s="18">
        <v>79</v>
      </c>
      <c r="L247" s="106">
        <f t="shared" si="135"/>
        <v>5.5555555555555554</v>
      </c>
      <c r="M247" s="24">
        <f t="shared" si="135"/>
        <v>6.8694798822374876</v>
      </c>
      <c r="N247" s="4">
        <f t="shared" si="135"/>
        <v>3.952095808383234</v>
      </c>
      <c r="O247" s="4">
        <f t="shared" si="135"/>
        <v>7.5386012715712987</v>
      </c>
      <c r="P247" s="4">
        <f t="shared" si="135"/>
        <v>7.7486910994764404</v>
      </c>
      <c r="Q247" s="4">
        <f t="shared" si="135"/>
        <v>6.7811158798283255</v>
      </c>
      <c r="X247" s="34" t="s">
        <v>501</v>
      </c>
      <c r="Y247" s="7"/>
      <c r="Z247" s="7"/>
      <c r="AA247" s="7"/>
      <c r="AB247" s="18">
        <f t="shared" si="136"/>
        <v>79</v>
      </c>
      <c r="AC247" s="18">
        <f t="shared" si="137"/>
        <v>33</v>
      </c>
      <c r="AD247" s="67">
        <f t="shared" si="138"/>
        <v>74</v>
      </c>
      <c r="AE247" s="106">
        <f t="shared" si="139"/>
        <v>6.7811158798283255</v>
      </c>
      <c r="AF247" s="4">
        <f t="shared" si="140"/>
        <v>3.952095808383234</v>
      </c>
      <c r="AG247" s="4">
        <f t="shared" si="141"/>
        <v>7.7486910994764404</v>
      </c>
      <c r="AI247" s="162"/>
    </row>
    <row r="248" spans="1:35" ht="15" customHeight="1" x14ac:dyDescent="0.15">
      <c r="B248" s="34" t="s">
        <v>106</v>
      </c>
      <c r="C248" s="7"/>
      <c r="D248" s="7"/>
      <c r="E248" s="7"/>
      <c r="F248" s="18">
        <v>10</v>
      </c>
      <c r="G248" s="18">
        <v>8</v>
      </c>
      <c r="H248" s="18">
        <v>2</v>
      </c>
      <c r="I248" s="18">
        <v>3</v>
      </c>
      <c r="J248" s="67">
        <v>2</v>
      </c>
      <c r="K248" s="18">
        <v>9</v>
      </c>
      <c r="L248" s="106">
        <f t="shared" si="135"/>
        <v>0.53937432578209277</v>
      </c>
      <c r="M248" s="24">
        <f t="shared" si="135"/>
        <v>0.78508341511285573</v>
      </c>
      <c r="N248" s="4">
        <f t="shared" si="135"/>
        <v>0.23952095808383234</v>
      </c>
      <c r="O248" s="4">
        <f t="shared" si="135"/>
        <v>0.27247956403269752</v>
      </c>
      <c r="P248" s="4">
        <f t="shared" si="135"/>
        <v>0.20942408376963353</v>
      </c>
      <c r="Q248" s="4">
        <f t="shared" si="135"/>
        <v>0.77253218884120167</v>
      </c>
      <c r="X248" s="34" t="s">
        <v>106</v>
      </c>
      <c r="Y248" s="7"/>
      <c r="Z248" s="7"/>
      <c r="AA248" s="7"/>
      <c r="AB248" s="18">
        <f t="shared" si="136"/>
        <v>9</v>
      </c>
      <c r="AC248" s="18">
        <f t="shared" si="137"/>
        <v>2</v>
      </c>
      <c r="AD248" s="67">
        <f t="shared" si="138"/>
        <v>2</v>
      </c>
      <c r="AE248" s="106">
        <f t="shared" si="139"/>
        <v>0.77253218884120167</v>
      </c>
      <c r="AF248" s="4">
        <f t="shared" si="140"/>
        <v>0.23952095808383234</v>
      </c>
      <c r="AG248" s="4">
        <f t="shared" si="141"/>
        <v>0.20942408376963353</v>
      </c>
      <c r="AI248" s="162"/>
    </row>
    <row r="249" spans="1:35" ht="15" customHeight="1" x14ac:dyDescent="0.15">
      <c r="B249" s="34" t="s">
        <v>0</v>
      </c>
      <c r="C249" s="36"/>
      <c r="D249" s="36"/>
      <c r="E249" s="36"/>
      <c r="F249" s="19">
        <v>268</v>
      </c>
      <c r="G249" s="19">
        <v>86</v>
      </c>
      <c r="H249" s="19">
        <v>182</v>
      </c>
      <c r="I249" s="19">
        <v>191</v>
      </c>
      <c r="J249" s="72">
        <v>168</v>
      </c>
      <c r="K249" s="19">
        <v>109</v>
      </c>
      <c r="L249" s="110">
        <f t="shared" si="135"/>
        <v>14.455231930960085</v>
      </c>
      <c r="M249" s="26">
        <f t="shared" si="135"/>
        <v>8.4396467124631993</v>
      </c>
      <c r="N249" s="5">
        <f t="shared" si="135"/>
        <v>21.796407185628741</v>
      </c>
      <c r="O249" s="5">
        <f t="shared" si="135"/>
        <v>17.347865576748411</v>
      </c>
      <c r="P249" s="5">
        <f t="shared" si="135"/>
        <v>17.591623036649214</v>
      </c>
      <c r="Q249" s="5">
        <f t="shared" si="135"/>
        <v>9.3562231759656651</v>
      </c>
      <c r="X249" s="34" t="s">
        <v>0</v>
      </c>
      <c r="Y249" s="36"/>
      <c r="Z249" s="36"/>
      <c r="AA249" s="36"/>
      <c r="AB249" s="19">
        <f t="shared" si="136"/>
        <v>109</v>
      </c>
      <c r="AC249" s="19">
        <f t="shared" si="137"/>
        <v>182</v>
      </c>
      <c r="AD249" s="72">
        <f t="shared" si="138"/>
        <v>168</v>
      </c>
      <c r="AE249" s="110">
        <f t="shared" si="139"/>
        <v>9.3562231759656651</v>
      </c>
      <c r="AF249" s="5">
        <f t="shared" si="140"/>
        <v>21.796407185628741</v>
      </c>
      <c r="AG249" s="5">
        <f t="shared" si="141"/>
        <v>17.591623036649214</v>
      </c>
      <c r="AI249" s="162"/>
    </row>
    <row r="250" spans="1:35" ht="15" customHeight="1" x14ac:dyDescent="0.15">
      <c r="B250" s="38" t="s">
        <v>1</v>
      </c>
      <c r="C250" s="28"/>
      <c r="D250" s="28"/>
      <c r="E250" s="29"/>
      <c r="F250" s="39">
        <f t="shared" ref="F250:Q250" si="142">SUM(F242:F249)</f>
        <v>1854</v>
      </c>
      <c r="G250" s="39">
        <f t="shared" si="142"/>
        <v>1019</v>
      </c>
      <c r="H250" s="39">
        <f t="shared" si="142"/>
        <v>835</v>
      </c>
      <c r="I250" s="39">
        <f t="shared" si="142"/>
        <v>1101</v>
      </c>
      <c r="J250" s="68">
        <f t="shared" si="142"/>
        <v>955</v>
      </c>
      <c r="K250" s="39">
        <f t="shared" si="142"/>
        <v>1165</v>
      </c>
      <c r="L250" s="107">
        <f t="shared" si="142"/>
        <v>99.999999999999986</v>
      </c>
      <c r="M250" s="25">
        <f t="shared" si="142"/>
        <v>99.999999999999986</v>
      </c>
      <c r="N250" s="6">
        <f t="shared" si="142"/>
        <v>99.999999999999986</v>
      </c>
      <c r="O250" s="6">
        <f t="shared" si="142"/>
        <v>100</v>
      </c>
      <c r="P250" s="6">
        <f t="shared" si="142"/>
        <v>100</v>
      </c>
      <c r="Q250" s="6">
        <f t="shared" si="142"/>
        <v>99.999999999999986</v>
      </c>
      <c r="X250" s="38" t="s">
        <v>1</v>
      </c>
      <c r="Y250" s="28"/>
      <c r="Z250" s="28"/>
      <c r="AA250" s="29"/>
      <c r="AB250" s="39">
        <f t="shared" ref="AB250:AG250" si="143">SUM(AB242:AB249)</f>
        <v>1165</v>
      </c>
      <c r="AC250" s="39">
        <f t="shared" si="143"/>
        <v>835</v>
      </c>
      <c r="AD250" s="68">
        <f t="shared" si="143"/>
        <v>955</v>
      </c>
      <c r="AE250" s="107">
        <f t="shared" si="143"/>
        <v>99.999999999999986</v>
      </c>
      <c r="AF250" s="6">
        <f t="shared" si="143"/>
        <v>99.999999999999986</v>
      </c>
      <c r="AG250" s="6">
        <f t="shared" si="143"/>
        <v>100</v>
      </c>
    </row>
    <row r="251" spans="1:35" ht="15" customHeight="1" x14ac:dyDescent="0.15">
      <c r="B251" s="38" t="s">
        <v>101</v>
      </c>
      <c r="C251" s="28"/>
      <c r="D251" s="28"/>
      <c r="E251" s="29"/>
      <c r="F251" s="40">
        <v>1.5504413619167718</v>
      </c>
      <c r="G251" s="40">
        <v>1.7341907824222937</v>
      </c>
      <c r="H251" s="40">
        <v>1.2879019908116387</v>
      </c>
      <c r="I251" s="40">
        <v>1.6296703296703297</v>
      </c>
      <c r="J251" s="40">
        <v>1.6315120711562896</v>
      </c>
      <c r="K251" s="40">
        <v>1.7206439393939394</v>
      </c>
      <c r="X251" s="38" t="s">
        <v>101</v>
      </c>
      <c r="Y251" s="28"/>
      <c r="Z251" s="28"/>
      <c r="AA251" s="29"/>
      <c r="AB251" s="40">
        <f>K251</f>
        <v>1.7206439393939394</v>
      </c>
      <c r="AC251" s="40">
        <f>H251</f>
        <v>1.2879019908116387</v>
      </c>
      <c r="AD251" s="40">
        <f>J251</f>
        <v>1.6315120711562896</v>
      </c>
      <c r="AE251" s="1"/>
      <c r="AF251" s="1"/>
      <c r="AG251" s="1"/>
    </row>
    <row r="252" spans="1:35" ht="15" customHeight="1" x14ac:dyDescent="0.15">
      <c r="B252" s="38" t="s">
        <v>102</v>
      </c>
      <c r="C252" s="28"/>
      <c r="D252" s="28"/>
      <c r="E252" s="29"/>
      <c r="F252" s="47">
        <v>43</v>
      </c>
      <c r="G252" s="47">
        <v>43</v>
      </c>
      <c r="H252" s="47">
        <v>20</v>
      </c>
      <c r="I252" s="47">
        <v>19</v>
      </c>
      <c r="J252" s="47">
        <v>19</v>
      </c>
      <c r="K252" s="47">
        <v>43</v>
      </c>
      <c r="X252" s="38" t="s">
        <v>102</v>
      </c>
      <c r="Y252" s="28"/>
      <c r="Z252" s="28"/>
      <c r="AA252" s="29"/>
      <c r="AB252" s="47">
        <f>K252</f>
        <v>43</v>
      </c>
      <c r="AC252" s="47">
        <f>H252</f>
        <v>20</v>
      </c>
      <c r="AD252" s="47">
        <f>J252</f>
        <v>19</v>
      </c>
      <c r="AE252" s="1"/>
      <c r="AF252" s="1"/>
      <c r="AG252" s="1"/>
    </row>
    <row r="253" spans="1:35" ht="15" customHeight="1" x14ac:dyDescent="0.15">
      <c r="C253" s="7"/>
      <c r="D253" s="7"/>
      <c r="E253" s="7"/>
      <c r="H253" s="1"/>
      <c r="I253" s="1"/>
      <c r="J253" s="1"/>
      <c r="K253" s="1"/>
      <c r="Y253" s="7"/>
      <c r="Z253" s="7"/>
      <c r="AA253" s="7"/>
      <c r="AD253" s="1"/>
      <c r="AE253" s="1"/>
      <c r="AF253" s="1"/>
      <c r="AG253" s="1"/>
    </row>
    <row r="254" spans="1:35" ht="15" customHeight="1" x14ac:dyDescent="0.15">
      <c r="A254" s="1" t="s">
        <v>792</v>
      </c>
      <c r="B254" s="22"/>
      <c r="C254" s="7"/>
      <c r="D254" s="7"/>
      <c r="E254" s="7"/>
      <c r="J254" s="1"/>
      <c r="K254" s="1"/>
      <c r="L254" s="7"/>
      <c r="X254" s="22"/>
      <c r="Y254" s="7"/>
      <c r="Z254" s="7"/>
      <c r="AA254" s="7"/>
      <c r="AF254" s="1"/>
      <c r="AG254" s="1"/>
      <c r="AH254" s="7"/>
    </row>
    <row r="255" spans="1:35" ht="13.7" customHeight="1" x14ac:dyDescent="0.15">
      <c r="B255" s="64"/>
      <c r="C255" s="33"/>
      <c r="D255" s="33"/>
      <c r="E255" s="33"/>
      <c r="F255" s="328"/>
      <c r="G255" s="329"/>
      <c r="H255" s="86" t="s">
        <v>2</v>
      </c>
      <c r="I255" s="86"/>
      <c r="J255" s="329"/>
      <c r="K255" s="329"/>
      <c r="L255" s="330"/>
      <c r="M255" s="329"/>
      <c r="N255" s="86" t="s">
        <v>3</v>
      </c>
      <c r="O255" s="86"/>
      <c r="P255" s="329"/>
      <c r="Q255" s="331"/>
      <c r="X255" s="64"/>
      <c r="Y255" s="33"/>
      <c r="Z255" s="33"/>
      <c r="AA255" s="33"/>
      <c r="AB255" s="79"/>
      <c r="AC255" s="83" t="s">
        <v>2</v>
      </c>
      <c r="AD255" s="86"/>
      <c r="AE255" s="103"/>
      <c r="AF255" s="83" t="s">
        <v>3</v>
      </c>
      <c r="AG255" s="84"/>
    </row>
    <row r="256" spans="1:35" ht="22.7" customHeight="1" x14ac:dyDescent="0.15">
      <c r="B256" s="34"/>
      <c r="C256" s="195"/>
      <c r="D256" s="7"/>
      <c r="E256" s="75"/>
      <c r="F256" s="94" t="s">
        <v>389</v>
      </c>
      <c r="G256" s="94" t="s">
        <v>183</v>
      </c>
      <c r="H256" s="94" t="s">
        <v>184</v>
      </c>
      <c r="I256" s="94" t="s">
        <v>390</v>
      </c>
      <c r="J256" s="99" t="s">
        <v>186</v>
      </c>
      <c r="K256" s="94" t="s">
        <v>590</v>
      </c>
      <c r="L256" s="102" t="s">
        <v>389</v>
      </c>
      <c r="M256" s="94" t="s">
        <v>183</v>
      </c>
      <c r="N256" s="94" t="s">
        <v>184</v>
      </c>
      <c r="O256" s="94" t="s">
        <v>390</v>
      </c>
      <c r="P256" s="94" t="s">
        <v>186</v>
      </c>
      <c r="Q256" s="94" t="s">
        <v>590</v>
      </c>
      <c r="X256" s="34"/>
      <c r="Y256" s="195"/>
      <c r="Z256" s="7"/>
      <c r="AA256" s="75"/>
      <c r="AB256" s="94" t="s">
        <v>545</v>
      </c>
      <c r="AC256" s="94" t="s">
        <v>184</v>
      </c>
      <c r="AD256" s="99" t="s">
        <v>186</v>
      </c>
      <c r="AE256" s="102" t="s">
        <v>545</v>
      </c>
      <c r="AF256" s="94" t="s">
        <v>184</v>
      </c>
      <c r="AG256" s="94" t="s">
        <v>186</v>
      </c>
    </row>
    <row r="257" spans="1:36" ht="12" customHeight="1" x14ac:dyDescent="0.15">
      <c r="B257" s="35"/>
      <c r="C257" s="88"/>
      <c r="D257" s="36"/>
      <c r="E257" s="76"/>
      <c r="F257" s="37"/>
      <c r="G257" s="37"/>
      <c r="H257" s="37"/>
      <c r="I257" s="37"/>
      <c r="J257" s="66"/>
      <c r="K257" s="37"/>
      <c r="L257" s="104">
        <f>$F$113</f>
        <v>1854</v>
      </c>
      <c r="M257" s="2">
        <f>$G$113</f>
        <v>1019</v>
      </c>
      <c r="N257" s="2">
        <f>$H$113</f>
        <v>835</v>
      </c>
      <c r="O257" s="2">
        <f>$I$113</f>
        <v>1101</v>
      </c>
      <c r="P257" s="2">
        <f>$J$113</f>
        <v>955</v>
      </c>
      <c r="Q257" s="2">
        <f>$K$113</f>
        <v>1165</v>
      </c>
      <c r="X257" s="35"/>
      <c r="Y257" s="88"/>
      <c r="Z257" s="36"/>
      <c r="AA257" s="76"/>
      <c r="AB257" s="37"/>
      <c r="AC257" s="37"/>
      <c r="AD257" s="66"/>
      <c r="AE257" s="104">
        <f>Q257</f>
        <v>1165</v>
      </c>
      <c r="AF257" s="2">
        <f>N257</f>
        <v>835</v>
      </c>
      <c r="AG257" s="2">
        <f>P257</f>
        <v>955</v>
      </c>
    </row>
    <row r="258" spans="1:36" ht="15" customHeight="1" x14ac:dyDescent="0.15">
      <c r="B258" s="34" t="s">
        <v>547</v>
      </c>
      <c r="C258" s="195"/>
      <c r="D258" s="7"/>
      <c r="E258" s="7"/>
      <c r="F258" s="18">
        <v>93</v>
      </c>
      <c r="G258" s="18">
        <v>29</v>
      </c>
      <c r="H258" s="18">
        <v>64</v>
      </c>
      <c r="I258" s="18">
        <v>89</v>
      </c>
      <c r="J258" s="67">
        <v>85</v>
      </c>
      <c r="K258" s="18">
        <v>33</v>
      </c>
      <c r="L258" s="106">
        <f t="shared" ref="L258:L266" si="144">F258/L$257*100</f>
        <v>5.0161812297734629</v>
      </c>
      <c r="M258" s="24">
        <f t="shared" ref="M258:M266" si="145">G258/M$257*100</f>
        <v>2.845927379784102</v>
      </c>
      <c r="N258" s="4">
        <f t="shared" ref="N258:N266" si="146">H258/N$257*100</f>
        <v>7.6646706586826348</v>
      </c>
      <c r="O258" s="4">
        <f t="shared" ref="O258:O266" si="147">I258/O$257*100</f>
        <v>8.0835603996366938</v>
      </c>
      <c r="P258" s="4">
        <f t="shared" ref="P258:P266" si="148">J258/P$257*100</f>
        <v>8.9005235602094235</v>
      </c>
      <c r="Q258" s="4">
        <f t="shared" ref="Q258:Q266" si="149">K258/Q$257*100</f>
        <v>2.8326180257510729</v>
      </c>
      <c r="R258" s="162"/>
      <c r="X258" s="34" t="s">
        <v>167</v>
      </c>
      <c r="Y258" s="195"/>
      <c r="Z258" s="7"/>
      <c r="AA258" s="7"/>
      <c r="AB258" s="18">
        <f t="shared" ref="AB258:AB266" si="150">K258</f>
        <v>33</v>
      </c>
      <c r="AC258" s="18">
        <f t="shared" ref="AC258:AC266" si="151">H258</f>
        <v>64</v>
      </c>
      <c r="AD258" s="67">
        <f t="shared" ref="AD258:AD266" si="152">J258</f>
        <v>85</v>
      </c>
      <c r="AE258" s="106">
        <f>Q258</f>
        <v>2.8326180257510729</v>
      </c>
      <c r="AF258" s="4">
        <f>N258</f>
        <v>7.6646706586826348</v>
      </c>
      <c r="AG258" s="4">
        <f>P258</f>
        <v>8.9005235602094235</v>
      </c>
      <c r="AJ258" s="162"/>
    </row>
    <row r="259" spans="1:36" ht="15" customHeight="1" x14ac:dyDescent="0.15">
      <c r="B259" s="34" t="s">
        <v>79</v>
      </c>
      <c r="C259" s="195"/>
      <c r="D259" s="7"/>
      <c r="E259" s="7"/>
      <c r="F259" s="18">
        <v>94</v>
      </c>
      <c r="G259" s="18">
        <v>62</v>
      </c>
      <c r="H259" s="18">
        <v>32</v>
      </c>
      <c r="I259" s="18">
        <v>85</v>
      </c>
      <c r="J259" s="67">
        <v>77</v>
      </c>
      <c r="K259" s="18">
        <v>70</v>
      </c>
      <c r="L259" s="106">
        <f t="shared" si="144"/>
        <v>5.0701186623516721</v>
      </c>
      <c r="M259" s="24">
        <f t="shared" si="145"/>
        <v>6.0843964671246322</v>
      </c>
      <c r="N259" s="4">
        <f t="shared" si="146"/>
        <v>3.8323353293413174</v>
      </c>
      <c r="O259" s="4">
        <f t="shared" si="147"/>
        <v>7.7202543142597637</v>
      </c>
      <c r="P259" s="4">
        <f t="shared" si="148"/>
        <v>8.0628272251308903</v>
      </c>
      <c r="Q259" s="4">
        <f t="shared" si="149"/>
        <v>6.0085836909871242</v>
      </c>
      <c r="R259" s="162"/>
      <c r="X259" s="34" t="s">
        <v>79</v>
      </c>
      <c r="Y259" s="195"/>
      <c r="Z259" s="7"/>
      <c r="AA259" s="7"/>
      <c r="AB259" s="18">
        <f t="shared" si="150"/>
        <v>70</v>
      </c>
      <c r="AC259" s="18">
        <f t="shared" si="151"/>
        <v>32</v>
      </c>
      <c r="AD259" s="67">
        <f t="shared" si="152"/>
        <v>77</v>
      </c>
      <c r="AE259" s="106">
        <f t="shared" ref="AE259:AE266" si="153">Q259</f>
        <v>6.0085836909871242</v>
      </c>
      <c r="AF259" s="4">
        <f t="shared" ref="AF259:AF266" si="154">N259</f>
        <v>3.8323353293413174</v>
      </c>
      <c r="AG259" s="4">
        <f t="shared" ref="AG259:AG266" si="155">P259</f>
        <v>8.0628272251308903</v>
      </c>
      <c r="AJ259" s="162"/>
    </row>
    <row r="260" spans="1:36" ht="15" customHeight="1" x14ac:dyDescent="0.15">
      <c r="B260" s="34" t="s">
        <v>548</v>
      </c>
      <c r="C260" s="195"/>
      <c r="D260" s="7"/>
      <c r="E260" s="7"/>
      <c r="F260" s="18">
        <v>91</v>
      </c>
      <c r="G260" s="18">
        <v>43</v>
      </c>
      <c r="H260" s="18">
        <v>48</v>
      </c>
      <c r="I260" s="18">
        <v>139</v>
      </c>
      <c r="J260" s="67">
        <v>125</v>
      </c>
      <c r="K260" s="18">
        <v>57</v>
      </c>
      <c r="L260" s="106">
        <f t="shared" si="144"/>
        <v>4.9083063646170437</v>
      </c>
      <c r="M260" s="24">
        <f t="shared" si="145"/>
        <v>4.2198233562315997</v>
      </c>
      <c r="N260" s="4">
        <f t="shared" si="146"/>
        <v>5.7485029940119761</v>
      </c>
      <c r="O260" s="4">
        <f t="shared" si="147"/>
        <v>12.62488646684832</v>
      </c>
      <c r="P260" s="4">
        <f t="shared" si="148"/>
        <v>13.089005235602095</v>
      </c>
      <c r="Q260" s="4">
        <f t="shared" si="149"/>
        <v>4.8927038626609445</v>
      </c>
      <c r="R260" s="162"/>
      <c r="X260" s="34" t="s">
        <v>548</v>
      </c>
      <c r="Y260" s="195"/>
      <c r="Z260" s="7"/>
      <c r="AA260" s="7"/>
      <c r="AB260" s="18">
        <f t="shared" si="150"/>
        <v>57</v>
      </c>
      <c r="AC260" s="18">
        <f t="shared" si="151"/>
        <v>48</v>
      </c>
      <c r="AD260" s="67">
        <f t="shared" si="152"/>
        <v>125</v>
      </c>
      <c r="AE260" s="106">
        <f t="shared" si="153"/>
        <v>4.8927038626609445</v>
      </c>
      <c r="AF260" s="4">
        <f t="shared" si="154"/>
        <v>5.7485029940119761</v>
      </c>
      <c r="AG260" s="4">
        <f t="shared" si="155"/>
        <v>13.089005235602095</v>
      </c>
      <c r="AJ260" s="162"/>
    </row>
    <row r="261" spans="1:36" ht="15" customHeight="1" x14ac:dyDescent="0.15">
      <c r="B261" s="34" t="s">
        <v>163</v>
      </c>
      <c r="C261" s="195"/>
      <c r="D261" s="7"/>
      <c r="E261" s="7"/>
      <c r="F261" s="18">
        <v>65</v>
      </c>
      <c r="G261" s="18">
        <v>26</v>
      </c>
      <c r="H261" s="18">
        <v>39</v>
      </c>
      <c r="I261" s="18">
        <v>84</v>
      </c>
      <c r="J261" s="67">
        <v>75</v>
      </c>
      <c r="K261" s="18">
        <v>35</v>
      </c>
      <c r="L261" s="106">
        <f t="shared" si="144"/>
        <v>3.505933117583603</v>
      </c>
      <c r="M261" s="24">
        <f t="shared" si="145"/>
        <v>2.5515210991167812</v>
      </c>
      <c r="N261" s="4">
        <f t="shared" si="146"/>
        <v>4.6706586826347305</v>
      </c>
      <c r="O261" s="4">
        <f t="shared" si="147"/>
        <v>7.6294277929155312</v>
      </c>
      <c r="P261" s="4">
        <f t="shared" si="148"/>
        <v>7.8534031413612562</v>
      </c>
      <c r="Q261" s="4">
        <f t="shared" si="149"/>
        <v>3.0042918454935621</v>
      </c>
      <c r="R261" s="162"/>
      <c r="X261" s="34" t="s">
        <v>163</v>
      </c>
      <c r="Y261" s="195"/>
      <c r="Z261" s="7"/>
      <c r="AA261" s="7"/>
      <c r="AB261" s="18">
        <f t="shared" si="150"/>
        <v>35</v>
      </c>
      <c r="AC261" s="18">
        <f t="shared" si="151"/>
        <v>39</v>
      </c>
      <c r="AD261" s="67">
        <f t="shared" si="152"/>
        <v>75</v>
      </c>
      <c r="AE261" s="106">
        <f t="shared" si="153"/>
        <v>3.0042918454935621</v>
      </c>
      <c r="AF261" s="4">
        <f t="shared" si="154"/>
        <v>4.6706586826347305</v>
      </c>
      <c r="AG261" s="4">
        <f t="shared" si="155"/>
        <v>7.8534031413612562</v>
      </c>
      <c r="AJ261" s="162"/>
    </row>
    <row r="262" spans="1:36" ht="15" customHeight="1" x14ac:dyDescent="0.15">
      <c r="B262" s="34" t="s">
        <v>160</v>
      </c>
      <c r="C262" s="195"/>
      <c r="D262" s="7"/>
      <c r="E262" s="7"/>
      <c r="F262" s="18">
        <v>71</v>
      </c>
      <c r="G262" s="18">
        <v>32</v>
      </c>
      <c r="H262" s="18">
        <v>39</v>
      </c>
      <c r="I262" s="18">
        <v>94</v>
      </c>
      <c r="J262" s="67">
        <v>86</v>
      </c>
      <c r="K262" s="18">
        <v>40</v>
      </c>
      <c r="L262" s="106">
        <f t="shared" si="144"/>
        <v>3.8295577130528584</v>
      </c>
      <c r="M262" s="24">
        <f t="shared" si="145"/>
        <v>3.1403336604514229</v>
      </c>
      <c r="N262" s="4">
        <f t="shared" si="146"/>
        <v>4.6706586826347305</v>
      </c>
      <c r="O262" s="4">
        <f t="shared" si="147"/>
        <v>8.5376930063578556</v>
      </c>
      <c r="P262" s="4">
        <f t="shared" si="148"/>
        <v>9.0052356020942419</v>
      </c>
      <c r="Q262" s="4">
        <f t="shared" si="149"/>
        <v>3.4334763948497855</v>
      </c>
      <c r="R262" s="162"/>
      <c r="X262" s="34" t="s">
        <v>160</v>
      </c>
      <c r="Y262" s="195"/>
      <c r="Z262" s="7"/>
      <c r="AA262" s="7"/>
      <c r="AB262" s="18">
        <f t="shared" si="150"/>
        <v>40</v>
      </c>
      <c r="AC262" s="18">
        <f t="shared" si="151"/>
        <v>39</v>
      </c>
      <c r="AD262" s="67">
        <f t="shared" si="152"/>
        <v>86</v>
      </c>
      <c r="AE262" s="106">
        <f t="shared" si="153"/>
        <v>3.4334763948497855</v>
      </c>
      <c r="AF262" s="4">
        <f t="shared" si="154"/>
        <v>4.6706586826347305</v>
      </c>
      <c r="AG262" s="4">
        <f t="shared" si="155"/>
        <v>9.0052356020942419</v>
      </c>
      <c r="AJ262" s="162"/>
    </row>
    <row r="263" spans="1:36" ht="15" customHeight="1" x14ac:dyDescent="0.15">
      <c r="B263" s="34" t="s">
        <v>312</v>
      </c>
      <c r="C263" s="195"/>
      <c r="D263" s="7"/>
      <c r="E263" s="7"/>
      <c r="F263" s="18">
        <v>146</v>
      </c>
      <c r="G263" s="18">
        <v>66</v>
      </c>
      <c r="H263" s="18">
        <v>80</v>
      </c>
      <c r="I263" s="18">
        <v>82</v>
      </c>
      <c r="J263" s="67">
        <v>69</v>
      </c>
      <c r="K263" s="18">
        <v>79</v>
      </c>
      <c r="L263" s="106">
        <f t="shared" si="144"/>
        <v>7.8748651564185552</v>
      </c>
      <c r="M263" s="24">
        <f t="shared" si="145"/>
        <v>6.4769381746810604</v>
      </c>
      <c r="N263" s="4">
        <f t="shared" si="146"/>
        <v>9.5808383233532943</v>
      </c>
      <c r="O263" s="4">
        <f t="shared" si="147"/>
        <v>7.447774750227067</v>
      </c>
      <c r="P263" s="4">
        <f t="shared" si="148"/>
        <v>7.2251308900523554</v>
      </c>
      <c r="Q263" s="4">
        <f t="shared" si="149"/>
        <v>6.7811158798283255</v>
      </c>
      <c r="R263" s="162"/>
      <c r="X263" s="34" t="s">
        <v>312</v>
      </c>
      <c r="Y263" s="195"/>
      <c r="Z263" s="7"/>
      <c r="AA263" s="7"/>
      <c r="AB263" s="18">
        <f t="shared" si="150"/>
        <v>79</v>
      </c>
      <c r="AC263" s="18">
        <f t="shared" si="151"/>
        <v>80</v>
      </c>
      <c r="AD263" s="67">
        <f t="shared" si="152"/>
        <v>69</v>
      </c>
      <c r="AE263" s="106">
        <f t="shared" si="153"/>
        <v>6.7811158798283255</v>
      </c>
      <c r="AF263" s="4">
        <f t="shared" si="154"/>
        <v>9.5808383233532943</v>
      </c>
      <c r="AG263" s="4">
        <f t="shared" si="155"/>
        <v>7.2251308900523554</v>
      </c>
      <c r="AJ263" s="162"/>
    </row>
    <row r="264" spans="1:36" ht="15" customHeight="1" x14ac:dyDescent="0.15">
      <c r="B264" s="34" t="s">
        <v>144</v>
      </c>
      <c r="C264" s="195"/>
      <c r="D264" s="7"/>
      <c r="E264" s="7"/>
      <c r="F264" s="18">
        <v>232</v>
      </c>
      <c r="G264" s="18">
        <v>184</v>
      </c>
      <c r="H264" s="18">
        <v>48</v>
      </c>
      <c r="I264" s="18">
        <v>59</v>
      </c>
      <c r="J264" s="67">
        <v>43</v>
      </c>
      <c r="K264" s="18">
        <v>200</v>
      </c>
      <c r="L264" s="106">
        <f t="shared" si="144"/>
        <v>12.513484358144552</v>
      </c>
      <c r="M264" s="24">
        <f t="shared" si="145"/>
        <v>18.056918547595682</v>
      </c>
      <c r="N264" s="4">
        <f t="shared" si="146"/>
        <v>5.7485029940119761</v>
      </c>
      <c r="O264" s="4">
        <f t="shared" si="147"/>
        <v>5.3587647593097181</v>
      </c>
      <c r="P264" s="4">
        <f t="shared" si="148"/>
        <v>4.5026178010471209</v>
      </c>
      <c r="Q264" s="4">
        <f t="shared" si="149"/>
        <v>17.167381974248926</v>
      </c>
      <c r="R264" s="162"/>
      <c r="X264" s="34" t="s">
        <v>144</v>
      </c>
      <c r="Y264" s="195"/>
      <c r="Z264" s="7"/>
      <c r="AA264" s="7"/>
      <c r="AB264" s="18">
        <f t="shared" si="150"/>
        <v>200</v>
      </c>
      <c r="AC264" s="18">
        <f t="shared" si="151"/>
        <v>48</v>
      </c>
      <c r="AD264" s="67">
        <f t="shared" si="152"/>
        <v>43</v>
      </c>
      <c r="AE264" s="106">
        <f t="shared" si="153"/>
        <v>17.167381974248926</v>
      </c>
      <c r="AF264" s="4">
        <f t="shared" si="154"/>
        <v>5.7485029940119761</v>
      </c>
      <c r="AG264" s="4">
        <f t="shared" si="155"/>
        <v>4.5026178010471209</v>
      </c>
      <c r="AJ264" s="162"/>
    </row>
    <row r="265" spans="1:36" ht="15" customHeight="1" x14ac:dyDescent="0.15">
      <c r="B265" s="34" t="s">
        <v>549</v>
      </c>
      <c r="C265" s="195"/>
      <c r="D265" s="7"/>
      <c r="E265" s="7"/>
      <c r="F265" s="18">
        <v>552</v>
      </c>
      <c r="G265" s="18">
        <v>335</v>
      </c>
      <c r="H265" s="18">
        <v>217</v>
      </c>
      <c r="I265" s="18">
        <v>200</v>
      </c>
      <c r="J265" s="67">
        <v>162</v>
      </c>
      <c r="K265" s="18">
        <v>373</v>
      </c>
      <c r="L265" s="106">
        <f t="shared" si="144"/>
        <v>29.773462783171524</v>
      </c>
      <c r="M265" s="24">
        <f t="shared" si="145"/>
        <v>32.875368007850838</v>
      </c>
      <c r="N265" s="4">
        <f t="shared" si="146"/>
        <v>25.988023952095809</v>
      </c>
      <c r="O265" s="4">
        <f t="shared" si="147"/>
        <v>18.165304268846501</v>
      </c>
      <c r="P265" s="4">
        <f t="shared" si="148"/>
        <v>16.963350785340314</v>
      </c>
      <c r="Q265" s="4">
        <f t="shared" si="149"/>
        <v>32.017167381974247</v>
      </c>
      <c r="R265" s="162"/>
      <c r="X265" s="34" t="s">
        <v>153</v>
      </c>
      <c r="Y265" s="195"/>
      <c r="Z265" s="7"/>
      <c r="AA265" s="7"/>
      <c r="AB265" s="18">
        <f t="shared" si="150"/>
        <v>373</v>
      </c>
      <c r="AC265" s="18">
        <f t="shared" si="151"/>
        <v>217</v>
      </c>
      <c r="AD265" s="67">
        <f t="shared" si="152"/>
        <v>162</v>
      </c>
      <c r="AE265" s="106">
        <f t="shared" si="153"/>
        <v>32.017167381974247</v>
      </c>
      <c r="AF265" s="4">
        <f t="shared" si="154"/>
        <v>25.988023952095809</v>
      </c>
      <c r="AG265" s="4">
        <f t="shared" si="155"/>
        <v>16.963350785340314</v>
      </c>
      <c r="AJ265" s="162"/>
    </row>
    <row r="266" spans="1:36" ht="15" customHeight="1" x14ac:dyDescent="0.15">
      <c r="B266" s="34" t="s">
        <v>141</v>
      </c>
      <c r="C266" s="195"/>
      <c r="D266" s="36"/>
      <c r="E266" s="36"/>
      <c r="F266" s="19">
        <v>510</v>
      </c>
      <c r="G266" s="19">
        <v>242</v>
      </c>
      <c r="H266" s="19">
        <v>268</v>
      </c>
      <c r="I266" s="19">
        <v>269</v>
      </c>
      <c r="J266" s="72">
        <v>233</v>
      </c>
      <c r="K266" s="19">
        <v>278</v>
      </c>
      <c r="L266" s="110">
        <f t="shared" si="144"/>
        <v>27.508090614886733</v>
      </c>
      <c r="M266" s="26">
        <f t="shared" si="145"/>
        <v>23.748773307163887</v>
      </c>
      <c r="N266" s="5">
        <f t="shared" si="146"/>
        <v>32.095808383233532</v>
      </c>
      <c r="O266" s="5">
        <f t="shared" si="147"/>
        <v>24.432334241598546</v>
      </c>
      <c r="P266" s="5">
        <f t="shared" si="148"/>
        <v>24.397905759162303</v>
      </c>
      <c r="Q266" s="5">
        <f t="shared" si="149"/>
        <v>23.862660944206006</v>
      </c>
      <c r="R266" s="162"/>
      <c r="X266" s="34" t="s">
        <v>141</v>
      </c>
      <c r="Y266" s="195"/>
      <c r="Z266" s="36"/>
      <c r="AA266" s="36"/>
      <c r="AB266" s="19">
        <f t="shared" si="150"/>
        <v>278</v>
      </c>
      <c r="AC266" s="19">
        <f t="shared" si="151"/>
        <v>268</v>
      </c>
      <c r="AD266" s="72">
        <f t="shared" si="152"/>
        <v>233</v>
      </c>
      <c r="AE266" s="110">
        <f t="shared" si="153"/>
        <v>23.862660944206006</v>
      </c>
      <c r="AF266" s="5">
        <f t="shared" si="154"/>
        <v>32.095808383233532</v>
      </c>
      <c r="AG266" s="5">
        <f t="shared" si="155"/>
        <v>24.397905759162303</v>
      </c>
      <c r="AJ266" s="162"/>
    </row>
    <row r="267" spans="1:36" ht="15" customHeight="1" x14ac:dyDescent="0.15">
      <c r="B267" s="38" t="s">
        <v>1</v>
      </c>
      <c r="C267" s="78"/>
      <c r="D267" s="28"/>
      <c r="E267" s="29"/>
      <c r="F267" s="39">
        <f t="shared" ref="F267:Q267" si="156">SUM(F258:F266)</f>
        <v>1854</v>
      </c>
      <c r="G267" s="39">
        <f t="shared" si="156"/>
        <v>1019</v>
      </c>
      <c r="H267" s="39">
        <f t="shared" si="156"/>
        <v>835</v>
      </c>
      <c r="I267" s="39">
        <f t="shared" si="156"/>
        <v>1101</v>
      </c>
      <c r="J267" s="68">
        <f t="shared" si="156"/>
        <v>955</v>
      </c>
      <c r="K267" s="39">
        <f t="shared" si="156"/>
        <v>1165</v>
      </c>
      <c r="L267" s="107">
        <f t="shared" si="156"/>
        <v>100</v>
      </c>
      <c r="M267" s="25">
        <f t="shared" si="156"/>
        <v>100.00000000000001</v>
      </c>
      <c r="N267" s="6">
        <f t="shared" si="156"/>
        <v>100</v>
      </c>
      <c r="O267" s="6">
        <f t="shared" si="156"/>
        <v>100</v>
      </c>
      <c r="P267" s="6">
        <f t="shared" si="156"/>
        <v>100</v>
      </c>
      <c r="Q267" s="6">
        <f t="shared" si="156"/>
        <v>100</v>
      </c>
      <c r="X267" s="38" t="s">
        <v>1</v>
      </c>
      <c r="Y267" s="78"/>
      <c r="Z267" s="28"/>
      <c r="AA267" s="29"/>
      <c r="AB267" s="39">
        <f t="shared" ref="AB267:AG267" si="157">SUM(AB258:AB266)</f>
        <v>1165</v>
      </c>
      <c r="AC267" s="39">
        <f t="shared" si="157"/>
        <v>835</v>
      </c>
      <c r="AD267" s="68">
        <f t="shared" si="157"/>
        <v>955</v>
      </c>
      <c r="AE267" s="107">
        <f t="shared" si="157"/>
        <v>100</v>
      </c>
      <c r="AF267" s="6">
        <f t="shared" si="157"/>
        <v>100</v>
      </c>
      <c r="AG267" s="6">
        <f t="shared" si="157"/>
        <v>100</v>
      </c>
    </row>
    <row r="268" spans="1:36" ht="15" customHeight="1" x14ac:dyDescent="0.15">
      <c r="B268" s="38" t="s">
        <v>83</v>
      </c>
      <c r="C268" s="78"/>
      <c r="D268" s="28"/>
      <c r="E268" s="29"/>
      <c r="F268" s="40">
        <v>72.973696803682316</v>
      </c>
      <c r="G268" s="40">
        <v>77.944199498833768</v>
      </c>
      <c r="H268" s="40">
        <v>66.162267184400818</v>
      </c>
      <c r="I268" s="40">
        <v>53.262817938908128</v>
      </c>
      <c r="J268" s="40">
        <v>50.900659151869029</v>
      </c>
      <c r="K268" s="40">
        <v>76.806123594268271</v>
      </c>
      <c r="X268" s="38" t="s">
        <v>83</v>
      </c>
      <c r="Y268" s="78"/>
      <c r="Z268" s="28"/>
      <c r="AA268" s="29"/>
      <c r="AB268" s="40">
        <f>K268</f>
        <v>76.806123594268271</v>
      </c>
      <c r="AC268" s="40">
        <f>H268</f>
        <v>66.162267184400818</v>
      </c>
      <c r="AD268" s="40">
        <f>J268</f>
        <v>50.900659151869029</v>
      </c>
      <c r="AE268" s="1"/>
      <c r="AF268" s="1"/>
      <c r="AG268" s="1"/>
    </row>
    <row r="269" spans="1:36" ht="15" customHeight="1" x14ac:dyDescent="0.15">
      <c r="C269" s="7"/>
      <c r="D269" s="7"/>
      <c r="E269" s="7"/>
      <c r="H269" s="1"/>
      <c r="I269" s="1"/>
      <c r="J269" s="1"/>
      <c r="Y269" s="7"/>
      <c r="Z269" s="7"/>
      <c r="AA269" s="7"/>
      <c r="AC269" s="1"/>
      <c r="AD269" s="1"/>
      <c r="AE269" s="1"/>
      <c r="AF269" s="1"/>
      <c r="AG269" s="1"/>
    </row>
    <row r="270" spans="1:36" ht="15" customHeight="1" x14ac:dyDescent="0.15">
      <c r="A270" s="1" t="s">
        <v>992</v>
      </c>
      <c r="B270" s="22"/>
      <c r="C270" s="7"/>
      <c r="D270" s="7"/>
      <c r="E270" s="7"/>
      <c r="J270" s="1"/>
      <c r="K270" s="1"/>
      <c r="L270" s="7"/>
      <c r="X270" s="22"/>
      <c r="Y270" s="7"/>
      <c r="Z270" s="7"/>
      <c r="AA270" s="7"/>
      <c r="AF270" s="1"/>
      <c r="AG270" s="1"/>
      <c r="AH270" s="7"/>
    </row>
    <row r="271" spans="1:36" ht="13.7" customHeight="1" x14ac:dyDescent="0.15">
      <c r="B271" s="64"/>
      <c r="C271" s="33"/>
      <c r="D271" s="33"/>
      <c r="E271" s="33"/>
      <c r="F271" s="328"/>
      <c r="G271" s="329"/>
      <c r="H271" s="86" t="s">
        <v>2</v>
      </c>
      <c r="I271" s="86"/>
      <c r="J271" s="329"/>
      <c r="K271" s="329"/>
      <c r="L271" s="330"/>
      <c r="M271" s="329"/>
      <c r="N271" s="86" t="s">
        <v>3</v>
      </c>
      <c r="O271" s="86"/>
      <c r="P271" s="329"/>
      <c r="Q271" s="331"/>
      <c r="X271" s="64"/>
      <c r="Y271" s="33"/>
      <c r="Z271" s="33"/>
      <c r="AA271" s="33"/>
      <c r="AB271" s="79"/>
      <c r="AC271" s="83" t="s">
        <v>2</v>
      </c>
      <c r="AD271" s="86"/>
      <c r="AE271" s="103"/>
      <c r="AF271" s="83" t="s">
        <v>3</v>
      </c>
      <c r="AG271" s="84"/>
    </row>
    <row r="272" spans="1:36" ht="22.7" customHeight="1" x14ac:dyDescent="0.15">
      <c r="B272" s="34"/>
      <c r="C272" s="195"/>
      <c r="D272" s="7"/>
      <c r="E272" s="75"/>
      <c r="F272" s="94" t="s">
        <v>389</v>
      </c>
      <c r="G272" s="94" t="s">
        <v>183</v>
      </c>
      <c r="H272" s="94" t="s">
        <v>184</v>
      </c>
      <c r="I272" s="94" t="s">
        <v>390</v>
      </c>
      <c r="J272" s="99" t="s">
        <v>186</v>
      </c>
      <c r="K272" s="94" t="s">
        <v>590</v>
      </c>
      <c r="L272" s="102" t="s">
        <v>389</v>
      </c>
      <c r="M272" s="94" t="s">
        <v>183</v>
      </c>
      <c r="N272" s="94" t="s">
        <v>184</v>
      </c>
      <c r="O272" s="94" t="s">
        <v>390</v>
      </c>
      <c r="P272" s="94" t="s">
        <v>186</v>
      </c>
      <c r="Q272" s="94" t="s">
        <v>590</v>
      </c>
      <c r="X272" s="34"/>
      <c r="Y272" s="195"/>
      <c r="Z272" s="7"/>
      <c r="AA272" s="75"/>
      <c r="AB272" s="94" t="s">
        <v>545</v>
      </c>
      <c r="AC272" s="94" t="s">
        <v>184</v>
      </c>
      <c r="AD272" s="99" t="s">
        <v>186</v>
      </c>
      <c r="AE272" s="102" t="s">
        <v>545</v>
      </c>
      <c r="AF272" s="94" t="s">
        <v>184</v>
      </c>
      <c r="AG272" s="94" t="s">
        <v>186</v>
      </c>
    </row>
    <row r="273" spans="1:36" ht="12" customHeight="1" x14ac:dyDescent="0.15">
      <c r="B273" s="35"/>
      <c r="C273" s="88"/>
      <c r="D273" s="36"/>
      <c r="E273" s="76"/>
      <c r="F273" s="37"/>
      <c r="G273" s="37"/>
      <c r="H273" s="37"/>
      <c r="I273" s="37"/>
      <c r="J273" s="66"/>
      <c r="K273" s="37"/>
      <c r="L273" s="104">
        <f>$F$113</f>
        <v>1854</v>
      </c>
      <c r="M273" s="2">
        <f>$G$113</f>
        <v>1019</v>
      </c>
      <c r="N273" s="2">
        <f>$H$113</f>
        <v>835</v>
      </c>
      <c r="O273" s="2">
        <f>$I$113</f>
        <v>1101</v>
      </c>
      <c r="P273" s="2">
        <f>$J$113</f>
        <v>955</v>
      </c>
      <c r="Q273" s="2">
        <f>$K$113</f>
        <v>1165</v>
      </c>
      <c r="X273" s="35"/>
      <c r="Y273" s="88"/>
      <c r="Z273" s="36"/>
      <c r="AA273" s="76"/>
      <c r="AB273" s="37"/>
      <c r="AC273" s="37"/>
      <c r="AD273" s="66"/>
      <c r="AE273" s="104">
        <f>Q273</f>
        <v>1165</v>
      </c>
      <c r="AF273" s="2">
        <f>N273</f>
        <v>835</v>
      </c>
      <c r="AG273" s="2">
        <f>P273</f>
        <v>955</v>
      </c>
    </row>
    <row r="274" spans="1:36" ht="15" customHeight="1" x14ac:dyDescent="0.15">
      <c r="B274" s="34" t="s">
        <v>166</v>
      </c>
      <c r="C274" s="195"/>
      <c r="D274" s="7"/>
      <c r="E274" s="7"/>
      <c r="F274" s="18">
        <v>165</v>
      </c>
      <c r="G274" s="18">
        <v>56</v>
      </c>
      <c r="H274" s="18">
        <v>109</v>
      </c>
      <c r="I274" s="18">
        <v>200</v>
      </c>
      <c r="J274" s="67">
        <v>183</v>
      </c>
      <c r="K274" s="18">
        <v>73</v>
      </c>
      <c r="L274" s="106">
        <f>F274/L$273*100</f>
        <v>8.89967637540453</v>
      </c>
      <c r="M274" s="24">
        <f t="shared" ref="M274:Q282" si="158">G274/M$273*100</f>
        <v>5.4955839057899896</v>
      </c>
      <c r="N274" s="4">
        <f t="shared" si="158"/>
        <v>13.053892215568863</v>
      </c>
      <c r="O274" s="4">
        <f t="shared" si="158"/>
        <v>18.165304268846501</v>
      </c>
      <c r="P274" s="4">
        <f t="shared" si="158"/>
        <v>19.162303664921467</v>
      </c>
      <c r="Q274" s="4">
        <f t="shared" si="158"/>
        <v>6.266094420600858</v>
      </c>
      <c r="R274" s="162"/>
      <c r="X274" s="34" t="s">
        <v>167</v>
      </c>
      <c r="Y274" s="195"/>
      <c r="Z274" s="7"/>
      <c r="AA274" s="7"/>
      <c r="AB274" s="18">
        <f t="shared" ref="AB274:AB282" si="159">K274</f>
        <v>73</v>
      </c>
      <c r="AC274" s="18">
        <f t="shared" ref="AC274:AC282" si="160">H274</f>
        <v>109</v>
      </c>
      <c r="AD274" s="67">
        <f t="shared" ref="AD274:AD282" si="161">J274</f>
        <v>183</v>
      </c>
      <c r="AE274" s="106">
        <f>Q274</f>
        <v>6.266094420600858</v>
      </c>
      <c r="AF274" s="4">
        <f>N274</f>
        <v>13.053892215568863</v>
      </c>
      <c r="AG274" s="4">
        <f>P274</f>
        <v>19.162303664921467</v>
      </c>
      <c r="AJ274" s="162"/>
    </row>
    <row r="275" spans="1:36" ht="15" customHeight="1" x14ac:dyDescent="0.15">
      <c r="B275" s="34" t="s">
        <v>79</v>
      </c>
      <c r="C275" s="195"/>
      <c r="D275" s="7"/>
      <c r="E275" s="7"/>
      <c r="F275" s="18">
        <v>115</v>
      </c>
      <c r="G275" s="18">
        <v>81</v>
      </c>
      <c r="H275" s="18">
        <v>34</v>
      </c>
      <c r="I275" s="18">
        <v>95</v>
      </c>
      <c r="J275" s="67">
        <v>89</v>
      </c>
      <c r="K275" s="18">
        <v>87</v>
      </c>
      <c r="L275" s="106">
        <f t="shared" ref="L275:L282" si="162">F275/L$273*100</f>
        <v>6.202804746494067</v>
      </c>
      <c r="M275" s="24">
        <f t="shared" si="158"/>
        <v>7.9489695780176648</v>
      </c>
      <c r="N275" s="4">
        <f t="shared" si="158"/>
        <v>4.0718562874251498</v>
      </c>
      <c r="O275" s="4">
        <f t="shared" si="158"/>
        <v>8.628519527702089</v>
      </c>
      <c r="P275" s="4">
        <f t="shared" si="158"/>
        <v>9.3193717277486918</v>
      </c>
      <c r="Q275" s="4">
        <f t="shared" si="158"/>
        <v>7.4678111587982832</v>
      </c>
      <c r="R275" s="162"/>
      <c r="X275" s="34" t="s">
        <v>79</v>
      </c>
      <c r="Y275" s="195"/>
      <c r="Z275" s="7"/>
      <c r="AA275" s="7"/>
      <c r="AB275" s="18">
        <f t="shared" si="159"/>
        <v>87</v>
      </c>
      <c r="AC275" s="18">
        <f t="shared" si="160"/>
        <v>34</v>
      </c>
      <c r="AD275" s="67">
        <f t="shared" si="161"/>
        <v>89</v>
      </c>
      <c r="AE275" s="106">
        <f t="shared" ref="AE275:AE282" si="163">Q275</f>
        <v>7.4678111587982832</v>
      </c>
      <c r="AF275" s="4">
        <f t="shared" ref="AF275:AF282" si="164">N275</f>
        <v>4.0718562874251498</v>
      </c>
      <c r="AG275" s="4">
        <f t="shared" ref="AG275:AG282" si="165">P275</f>
        <v>9.3193717277486918</v>
      </c>
      <c r="AJ275" s="162"/>
    </row>
    <row r="276" spans="1:36" ht="15" customHeight="1" x14ac:dyDescent="0.15">
      <c r="B276" s="34" t="s">
        <v>548</v>
      </c>
      <c r="C276" s="195"/>
      <c r="D276" s="7"/>
      <c r="E276" s="7"/>
      <c r="F276" s="18">
        <v>134</v>
      </c>
      <c r="G276" s="18">
        <v>63</v>
      </c>
      <c r="H276" s="18">
        <v>71</v>
      </c>
      <c r="I276" s="18">
        <v>134</v>
      </c>
      <c r="J276" s="67">
        <v>118</v>
      </c>
      <c r="K276" s="18">
        <v>79</v>
      </c>
      <c r="L276" s="106">
        <f t="shared" si="162"/>
        <v>7.2276159654800427</v>
      </c>
      <c r="M276" s="24">
        <f t="shared" si="158"/>
        <v>6.1825318940137386</v>
      </c>
      <c r="N276" s="4">
        <f t="shared" si="158"/>
        <v>8.5029940119760479</v>
      </c>
      <c r="O276" s="4">
        <f t="shared" si="158"/>
        <v>12.170753860127158</v>
      </c>
      <c r="P276" s="4">
        <f t="shared" si="158"/>
        <v>12.356020942408378</v>
      </c>
      <c r="Q276" s="4">
        <f t="shared" si="158"/>
        <v>6.7811158798283255</v>
      </c>
      <c r="R276" s="162"/>
      <c r="X276" s="34" t="s">
        <v>548</v>
      </c>
      <c r="Y276" s="195"/>
      <c r="Z276" s="7"/>
      <c r="AA276" s="7"/>
      <c r="AB276" s="18">
        <f t="shared" si="159"/>
        <v>79</v>
      </c>
      <c r="AC276" s="18">
        <f t="shared" si="160"/>
        <v>71</v>
      </c>
      <c r="AD276" s="67">
        <f t="shared" si="161"/>
        <v>118</v>
      </c>
      <c r="AE276" s="106">
        <f t="shared" si="163"/>
        <v>6.7811158798283255</v>
      </c>
      <c r="AF276" s="4">
        <f t="shared" si="164"/>
        <v>8.5029940119760479</v>
      </c>
      <c r="AG276" s="4">
        <f t="shared" si="165"/>
        <v>12.356020942408378</v>
      </c>
      <c r="AJ276" s="162"/>
    </row>
    <row r="277" spans="1:36" ht="15" customHeight="1" x14ac:dyDescent="0.15">
      <c r="B277" s="34" t="s">
        <v>163</v>
      </c>
      <c r="C277" s="195"/>
      <c r="D277" s="7"/>
      <c r="E277" s="7"/>
      <c r="F277" s="18">
        <v>80</v>
      </c>
      <c r="G277" s="18">
        <v>39</v>
      </c>
      <c r="H277" s="18">
        <v>41</v>
      </c>
      <c r="I277" s="18">
        <v>86</v>
      </c>
      <c r="J277" s="67">
        <v>74</v>
      </c>
      <c r="K277" s="18">
        <v>51</v>
      </c>
      <c r="L277" s="106">
        <f t="shared" si="162"/>
        <v>4.3149946062567421</v>
      </c>
      <c r="M277" s="24">
        <f t="shared" si="158"/>
        <v>3.8272816486751715</v>
      </c>
      <c r="N277" s="4">
        <f t="shared" si="158"/>
        <v>4.9101796407185629</v>
      </c>
      <c r="O277" s="4">
        <f t="shared" si="158"/>
        <v>7.8110808356039962</v>
      </c>
      <c r="P277" s="4">
        <f t="shared" si="158"/>
        <v>7.7486910994764404</v>
      </c>
      <c r="Q277" s="4">
        <f t="shared" si="158"/>
        <v>4.377682403433476</v>
      </c>
      <c r="R277" s="162"/>
      <c r="X277" s="34" t="s">
        <v>163</v>
      </c>
      <c r="Y277" s="195"/>
      <c r="Z277" s="7"/>
      <c r="AA277" s="7"/>
      <c r="AB277" s="18">
        <f t="shared" si="159"/>
        <v>51</v>
      </c>
      <c r="AC277" s="18">
        <f t="shared" si="160"/>
        <v>41</v>
      </c>
      <c r="AD277" s="67">
        <f t="shared" si="161"/>
        <v>74</v>
      </c>
      <c r="AE277" s="106">
        <f t="shared" si="163"/>
        <v>4.377682403433476</v>
      </c>
      <c r="AF277" s="4">
        <f t="shared" si="164"/>
        <v>4.9101796407185629</v>
      </c>
      <c r="AG277" s="4">
        <f t="shared" si="165"/>
        <v>7.7486910994764404</v>
      </c>
      <c r="AJ277" s="162"/>
    </row>
    <row r="278" spans="1:36" ht="15" customHeight="1" x14ac:dyDescent="0.15">
      <c r="B278" s="34" t="s">
        <v>160</v>
      </c>
      <c r="C278" s="195"/>
      <c r="D278" s="7"/>
      <c r="E278" s="7"/>
      <c r="F278" s="18">
        <v>121</v>
      </c>
      <c r="G278" s="18">
        <v>53</v>
      </c>
      <c r="H278" s="18">
        <v>68</v>
      </c>
      <c r="I278" s="18">
        <v>87</v>
      </c>
      <c r="J278" s="67">
        <v>79</v>
      </c>
      <c r="K278" s="18">
        <v>61</v>
      </c>
      <c r="L278" s="106">
        <f t="shared" si="162"/>
        <v>6.5264293419633228</v>
      </c>
      <c r="M278" s="24">
        <f t="shared" si="158"/>
        <v>5.2011776251226696</v>
      </c>
      <c r="N278" s="4">
        <f t="shared" si="158"/>
        <v>8.1437125748502996</v>
      </c>
      <c r="O278" s="4">
        <f t="shared" si="158"/>
        <v>7.9019073569482288</v>
      </c>
      <c r="P278" s="4">
        <f t="shared" si="158"/>
        <v>8.2722513089005236</v>
      </c>
      <c r="Q278" s="4">
        <f t="shared" si="158"/>
        <v>5.2360515021459229</v>
      </c>
      <c r="R278" s="162"/>
      <c r="X278" s="34" t="s">
        <v>160</v>
      </c>
      <c r="Y278" s="195"/>
      <c r="Z278" s="7"/>
      <c r="AA278" s="7"/>
      <c r="AB278" s="18">
        <f t="shared" si="159"/>
        <v>61</v>
      </c>
      <c r="AC278" s="18">
        <f t="shared" si="160"/>
        <v>68</v>
      </c>
      <c r="AD278" s="67">
        <f t="shared" si="161"/>
        <v>79</v>
      </c>
      <c r="AE278" s="106">
        <f t="shared" si="163"/>
        <v>5.2360515021459229</v>
      </c>
      <c r="AF278" s="4">
        <f t="shared" si="164"/>
        <v>8.1437125748502996</v>
      </c>
      <c r="AG278" s="4">
        <f t="shared" si="165"/>
        <v>8.2722513089005236</v>
      </c>
      <c r="AJ278" s="162"/>
    </row>
    <row r="279" spans="1:36" ht="15" customHeight="1" x14ac:dyDescent="0.15">
      <c r="B279" s="34" t="s">
        <v>312</v>
      </c>
      <c r="C279" s="195"/>
      <c r="D279" s="7"/>
      <c r="E279" s="7"/>
      <c r="F279" s="18">
        <v>218</v>
      </c>
      <c r="G279" s="18">
        <v>123</v>
      </c>
      <c r="H279" s="18">
        <v>95</v>
      </c>
      <c r="I279" s="18">
        <v>90</v>
      </c>
      <c r="J279" s="67">
        <v>75</v>
      </c>
      <c r="K279" s="18">
        <v>138</v>
      </c>
      <c r="L279" s="106">
        <f t="shared" si="162"/>
        <v>11.758360302049622</v>
      </c>
      <c r="M279" s="24">
        <f t="shared" si="158"/>
        <v>12.070657507360156</v>
      </c>
      <c r="N279" s="4">
        <f t="shared" si="158"/>
        <v>11.377245508982035</v>
      </c>
      <c r="O279" s="4">
        <f t="shared" si="158"/>
        <v>8.1743869209809272</v>
      </c>
      <c r="P279" s="4">
        <f t="shared" si="158"/>
        <v>7.8534031413612562</v>
      </c>
      <c r="Q279" s="4">
        <f t="shared" si="158"/>
        <v>11.845493562231759</v>
      </c>
      <c r="R279" s="162"/>
      <c r="X279" s="34" t="s">
        <v>312</v>
      </c>
      <c r="Y279" s="195"/>
      <c r="Z279" s="7"/>
      <c r="AA279" s="7"/>
      <c r="AB279" s="18">
        <f t="shared" si="159"/>
        <v>138</v>
      </c>
      <c r="AC279" s="18">
        <f t="shared" si="160"/>
        <v>95</v>
      </c>
      <c r="AD279" s="67">
        <f t="shared" si="161"/>
        <v>75</v>
      </c>
      <c r="AE279" s="106">
        <f t="shared" si="163"/>
        <v>11.845493562231759</v>
      </c>
      <c r="AF279" s="4">
        <f t="shared" si="164"/>
        <v>11.377245508982035</v>
      </c>
      <c r="AG279" s="4">
        <f t="shared" si="165"/>
        <v>7.8534031413612562</v>
      </c>
      <c r="AJ279" s="162"/>
    </row>
    <row r="280" spans="1:36" ht="15" customHeight="1" x14ac:dyDescent="0.15">
      <c r="B280" s="34" t="s">
        <v>144</v>
      </c>
      <c r="C280" s="195"/>
      <c r="D280" s="7"/>
      <c r="E280" s="7"/>
      <c r="F280" s="18">
        <v>338</v>
      </c>
      <c r="G280" s="18">
        <v>259</v>
      </c>
      <c r="H280" s="18">
        <v>79</v>
      </c>
      <c r="I280" s="18">
        <v>104</v>
      </c>
      <c r="J280" s="67">
        <v>76</v>
      </c>
      <c r="K280" s="18">
        <v>287</v>
      </c>
      <c r="L280" s="106">
        <f t="shared" si="162"/>
        <v>18.230852211434737</v>
      </c>
      <c r="M280" s="24">
        <f t="shared" si="158"/>
        <v>25.417075564278708</v>
      </c>
      <c r="N280" s="4">
        <f t="shared" si="158"/>
        <v>9.4610778443113777</v>
      </c>
      <c r="O280" s="4">
        <f t="shared" si="158"/>
        <v>9.4459582198001808</v>
      </c>
      <c r="P280" s="4">
        <f t="shared" si="158"/>
        <v>7.9581151832460728</v>
      </c>
      <c r="Q280" s="4">
        <f t="shared" si="158"/>
        <v>24.63519313304721</v>
      </c>
      <c r="R280" s="162"/>
      <c r="X280" s="34" t="s">
        <v>144</v>
      </c>
      <c r="Y280" s="195"/>
      <c r="Z280" s="7"/>
      <c r="AA280" s="7"/>
      <c r="AB280" s="18">
        <f t="shared" si="159"/>
        <v>287</v>
      </c>
      <c r="AC280" s="18">
        <f t="shared" si="160"/>
        <v>79</v>
      </c>
      <c r="AD280" s="67">
        <f t="shared" si="161"/>
        <v>76</v>
      </c>
      <c r="AE280" s="106">
        <f t="shared" si="163"/>
        <v>24.63519313304721</v>
      </c>
      <c r="AF280" s="4">
        <f t="shared" si="164"/>
        <v>9.4610778443113777</v>
      </c>
      <c r="AG280" s="4">
        <f t="shared" si="165"/>
        <v>7.9581151832460728</v>
      </c>
      <c r="AJ280" s="162"/>
    </row>
    <row r="281" spans="1:36" ht="15" customHeight="1" x14ac:dyDescent="0.15">
      <c r="B281" s="34" t="s">
        <v>225</v>
      </c>
      <c r="C281" s="195"/>
      <c r="D281" s="7"/>
      <c r="E281" s="7"/>
      <c r="F281" s="18">
        <v>404</v>
      </c>
      <c r="G281" s="18">
        <v>192</v>
      </c>
      <c r="H281" s="18">
        <v>212</v>
      </c>
      <c r="I281" s="18">
        <v>145</v>
      </c>
      <c r="J281" s="67">
        <v>119</v>
      </c>
      <c r="K281" s="18">
        <v>218</v>
      </c>
      <c r="L281" s="106">
        <f t="shared" si="162"/>
        <v>21.790722761596548</v>
      </c>
      <c r="M281" s="24">
        <f t="shared" si="158"/>
        <v>18.842001962708537</v>
      </c>
      <c r="N281" s="4">
        <f t="shared" si="158"/>
        <v>25.389221556886227</v>
      </c>
      <c r="O281" s="4">
        <f t="shared" si="158"/>
        <v>13.169845594913715</v>
      </c>
      <c r="P281" s="4">
        <f t="shared" si="158"/>
        <v>12.460732984293193</v>
      </c>
      <c r="Q281" s="4">
        <f t="shared" si="158"/>
        <v>18.71244635193133</v>
      </c>
      <c r="R281" s="162"/>
      <c r="X281" s="34" t="s">
        <v>153</v>
      </c>
      <c r="Y281" s="195"/>
      <c r="Z281" s="7"/>
      <c r="AA281" s="7"/>
      <c r="AB281" s="18">
        <f t="shared" si="159"/>
        <v>218</v>
      </c>
      <c r="AC281" s="18">
        <f t="shared" si="160"/>
        <v>212</v>
      </c>
      <c r="AD281" s="67">
        <f t="shared" si="161"/>
        <v>119</v>
      </c>
      <c r="AE281" s="106">
        <f t="shared" si="163"/>
        <v>18.71244635193133</v>
      </c>
      <c r="AF281" s="4">
        <f t="shared" si="164"/>
        <v>25.389221556886227</v>
      </c>
      <c r="AG281" s="4">
        <f t="shared" si="165"/>
        <v>12.460732984293193</v>
      </c>
      <c r="AJ281" s="162"/>
    </row>
    <row r="282" spans="1:36" ht="15" customHeight="1" x14ac:dyDescent="0.15">
      <c r="B282" s="34" t="s">
        <v>141</v>
      </c>
      <c r="C282" s="195"/>
      <c r="D282" s="36"/>
      <c r="E282" s="36"/>
      <c r="F282" s="19">
        <v>279</v>
      </c>
      <c r="G282" s="19">
        <v>153</v>
      </c>
      <c r="H282" s="19">
        <v>126</v>
      </c>
      <c r="I282" s="19">
        <v>160</v>
      </c>
      <c r="J282" s="72">
        <v>142</v>
      </c>
      <c r="K282" s="19">
        <v>171</v>
      </c>
      <c r="L282" s="110">
        <f t="shared" si="162"/>
        <v>15.048543689320388</v>
      </c>
      <c r="M282" s="26">
        <f t="shared" si="158"/>
        <v>15.014720314033367</v>
      </c>
      <c r="N282" s="5">
        <f t="shared" si="158"/>
        <v>15.089820359281436</v>
      </c>
      <c r="O282" s="5">
        <f t="shared" si="158"/>
        <v>14.532243415077204</v>
      </c>
      <c r="P282" s="5">
        <f t="shared" si="158"/>
        <v>14.869109947643979</v>
      </c>
      <c r="Q282" s="5">
        <f t="shared" si="158"/>
        <v>14.678111587982833</v>
      </c>
      <c r="R282" s="162"/>
      <c r="X282" s="34" t="s">
        <v>141</v>
      </c>
      <c r="Y282" s="195"/>
      <c r="Z282" s="36"/>
      <c r="AA282" s="36"/>
      <c r="AB282" s="19">
        <f t="shared" si="159"/>
        <v>171</v>
      </c>
      <c r="AC282" s="19">
        <f t="shared" si="160"/>
        <v>126</v>
      </c>
      <c r="AD282" s="72">
        <f t="shared" si="161"/>
        <v>142</v>
      </c>
      <c r="AE282" s="110">
        <f t="shared" si="163"/>
        <v>14.678111587982833</v>
      </c>
      <c r="AF282" s="5">
        <f t="shared" si="164"/>
        <v>15.089820359281436</v>
      </c>
      <c r="AG282" s="5">
        <f t="shared" si="165"/>
        <v>14.869109947643979</v>
      </c>
      <c r="AJ282" s="162"/>
    </row>
    <row r="283" spans="1:36" ht="15" customHeight="1" x14ac:dyDescent="0.15">
      <c r="B283" s="38" t="s">
        <v>1</v>
      </c>
      <c r="C283" s="78"/>
      <c r="D283" s="28"/>
      <c r="E283" s="29"/>
      <c r="F283" s="39">
        <f t="shared" ref="F283:Q283" si="166">SUM(F274:F282)</f>
        <v>1854</v>
      </c>
      <c r="G283" s="39">
        <f t="shared" si="166"/>
        <v>1019</v>
      </c>
      <c r="H283" s="39">
        <f t="shared" si="166"/>
        <v>835</v>
      </c>
      <c r="I283" s="39">
        <f t="shared" si="166"/>
        <v>1101</v>
      </c>
      <c r="J283" s="68">
        <f t="shared" si="166"/>
        <v>955</v>
      </c>
      <c r="K283" s="39">
        <f t="shared" si="166"/>
        <v>1165</v>
      </c>
      <c r="L283" s="107">
        <f t="shared" si="166"/>
        <v>100</v>
      </c>
      <c r="M283" s="25">
        <f t="shared" si="166"/>
        <v>100</v>
      </c>
      <c r="N283" s="6">
        <f t="shared" si="166"/>
        <v>100</v>
      </c>
      <c r="O283" s="6">
        <f t="shared" si="166"/>
        <v>100</v>
      </c>
      <c r="P283" s="6">
        <f t="shared" si="166"/>
        <v>100</v>
      </c>
      <c r="Q283" s="6">
        <f t="shared" si="166"/>
        <v>100</v>
      </c>
      <c r="X283" s="38" t="s">
        <v>1</v>
      </c>
      <c r="Y283" s="78"/>
      <c r="Z283" s="28"/>
      <c r="AA283" s="29"/>
      <c r="AB283" s="39">
        <f t="shared" ref="AB283:AG283" si="167">SUM(AB274:AB282)</f>
        <v>1165</v>
      </c>
      <c r="AC283" s="39">
        <f t="shared" si="167"/>
        <v>835</v>
      </c>
      <c r="AD283" s="68">
        <f t="shared" si="167"/>
        <v>955</v>
      </c>
      <c r="AE283" s="107">
        <f t="shared" si="167"/>
        <v>100</v>
      </c>
      <c r="AF283" s="6">
        <f t="shared" si="167"/>
        <v>100</v>
      </c>
      <c r="AG283" s="6">
        <f t="shared" si="167"/>
        <v>100</v>
      </c>
    </row>
    <row r="284" spans="1:36" ht="15" customHeight="1" x14ac:dyDescent="0.15">
      <c r="B284" s="38" t="s">
        <v>83</v>
      </c>
      <c r="C284" s="78"/>
      <c r="D284" s="28"/>
      <c r="E284" s="29"/>
      <c r="F284" s="40">
        <v>65.903641434720313</v>
      </c>
      <c r="G284" s="40">
        <v>69.733532082717787</v>
      </c>
      <c r="H284" s="40">
        <v>61.225664987377812</v>
      </c>
      <c r="I284" s="40">
        <v>45.954331658850883</v>
      </c>
      <c r="J284" s="40">
        <v>43.565931841711837</v>
      </c>
      <c r="K284" s="40">
        <v>68.624911757847613</v>
      </c>
      <c r="X284" s="38" t="s">
        <v>83</v>
      </c>
      <c r="Y284" s="78"/>
      <c r="Z284" s="28"/>
      <c r="AA284" s="29"/>
      <c r="AB284" s="40">
        <f>K284</f>
        <v>68.624911757847613</v>
      </c>
      <c r="AC284" s="40">
        <f>H284</f>
        <v>61.225664987377812</v>
      </c>
      <c r="AD284" s="40">
        <f>J284</f>
        <v>43.565931841711837</v>
      </c>
      <c r="AE284" s="1"/>
      <c r="AF284" s="1"/>
      <c r="AG284" s="1"/>
    </row>
    <row r="285" spans="1:36" ht="15" customHeight="1" x14ac:dyDescent="0.15">
      <c r="C285" s="7"/>
      <c r="D285" s="7"/>
      <c r="E285" s="7"/>
      <c r="H285" s="1"/>
      <c r="I285" s="1"/>
      <c r="J285" s="1"/>
      <c r="Y285" s="7"/>
      <c r="Z285" s="7"/>
      <c r="AA285" s="7"/>
      <c r="AC285" s="1"/>
      <c r="AD285" s="1"/>
      <c r="AE285" s="1"/>
      <c r="AF285" s="1"/>
      <c r="AG285" s="1"/>
    </row>
    <row r="286" spans="1:36" ht="15" customHeight="1" x14ac:dyDescent="0.15">
      <c r="A286" s="1" t="s">
        <v>993</v>
      </c>
      <c r="B286" s="22"/>
      <c r="C286" s="7"/>
      <c r="D286" s="7"/>
      <c r="E286" s="7"/>
      <c r="J286" s="1"/>
      <c r="K286" s="1"/>
      <c r="L286" s="7"/>
      <c r="X286" s="22"/>
      <c r="Y286" s="7"/>
      <c r="Z286" s="7"/>
      <c r="AA286" s="7"/>
      <c r="AF286" s="1"/>
      <c r="AG286" s="1"/>
      <c r="AH286" s="7"/>
    </row>
    <row r="287" spans="1:36" ht="13.7" customHeight="1" x14ac:dyDescent="0.15">
      <c r="B287" s="64"/>
      <c r="C287" s="33"/>
      <c r="D287" s="33"/>
      <c r="E287" s="33"/>
      <c r="F287" s="328"/>
      <c r="G287" s="329"/>
      <c r="H287" s="86" t="s">
        <v>2</v>
      </c>
      <c r="I287" s="86"/>
      <c r="J287" s="329"/>
      <c r="K287" s="329"/>
      <c r="L287" s="330"/>
      <c r="M287" s="329"/>
      <c r="N287" s="86" t="s">
        <v>3</v>
      </c>
      <c r="O287" s="86"/>
      <c r="P287" s="329"/>
      <c r="Q287" s="331"/>
      <c r="X287" s="64"/>
      <c r="Y287" s="33"/>
      <c r="Z287" s="33"/>
      <c r="AA287" s="33"/>
      <c r="AB287" s="79"/>
      <c r="AC287" s="83" t="s">
        <v>2</v>
      </c>
      <c r="AD287" s="86"/>
      <c r="AE287" s="103"/>
      <c r="AF287" s="83" t="s">
        <v>3</v>
      </c>
      <c r="AG287" s="84"/>
    </row>
    <row r="288" spans="1:36" ht="22.7" customHeight="1" x14ac:dyDescent="0.15">
      <c r="B288" s="34"/>
      <c r="C288" s="195"/>
      <c r="D288" s="7"/>
      <c r="E288" s="75"/>
      <c r="F288" s="94" t="s">
        <v>389</v>
      </c>
      <c r="G288" s="94" t="s">
        <v>183</v>
      </c>
      <c r="H288" s="94" t="s">
        <v>184</v>
      </c>
      <c r="I288" s="94" t="s">
        <v>390</v>
      </c>
      <c r="J288" s="99" t="s">
        <v>186</v>
      </c>
      <c r="K288" s="94" t="s">
        <v>590</v>
      </c>
      <c r="L288" s="102" t="s">
        <v>389</v>
      </c>
      <c r="M288" s="94" t="s">
        <v>183</v>
      </c>
      <c r="N288" s="94" t="s">
        <v>184</v>
      </c>
      <c r="O288" s="94" t="s">
        <v>390</v>
      </c>
      <c r="P288" s="94" t="s">
        <v>186</v>
      </c>
      <c r="Q288" s="94" t="s">
        <v>590</v>
      </c>
      <c r="X288" s="34"/>
      <c r="Y288" s="195"/>
      <c r="Z288" s="7"/>
      <c r="AA288" s="75"/>
      <c r="AB288" s="94" t="s">
        <v>545</v>
      </c>
      <c r="AC288" s="94" t="s">
        <v>184</v>
      </c>
      <c r="AD288" s="99" t="s">
        <v>186</v>
      </c>
      <c r="AE288" s="102" t="s">
        <v>545</v>
      </c>
      <c r="AF288" s="94" t="s">
        <v>184</v>
      </c>
      <c r="AG288" s="94" t="s">
        <v>186</v>
      </c>
    </row>
    <row r="289" spans="1:36" ht="12" customHeight="1" x14ac:dyDescent="0.15">
      <c r="B289" s="35"/>
      <c r="C289" s="88"/>
      <c r="D289" s="36"/>
      <c r="E289" s="76"/>
      <c r="F289" s="37"/>
      <c r="G289" s="37"/>
      <c r="H289" s="37"/>
      <c r="I289" s="37"/>
      <c r="J289" s="66"/>
      <c r="K289" s="37"/>
      <c r="L289" s="104">
        <f>$F$113</f>
        <v>1854</v>
      </c>
      <c r="M289" s="2">
        <f>$G$113</f>
        <v>1019</v>
      </c>
      <c r="N289" s="2">
        <f>$H$113</f>
        <v>835</v>
      </c>
      <c r="O289" s="2">
        <f>$I$113</f>
        <v>1101</v>
      </c>
      <c r="P289" s="2">
        <f>$J$113</f>
        <v>955</v>
      </c>
      <c r="Q289" s="2">
        <f>$K$113</f>
        <v>1165</v>
      </c>
      <c r="X289" s="35"/>
      <c r="Y289" s="88"/>
      <c r="Z289" s="36"/>
      <c r="AA289" s="76"/>
      <c r="AB289" s="37"/>
      <c r="AC289" s="37"/>
      <c r="AD289" s="66"/>
      <c r="AE289" s="104">
        <f>Q289</f>
        <v>1165</v>
      </c>
      <c r="AF289" s="2">
        <f>N289</f>
        <v>835</v>
      </c>
      <c r="AG289" s="2">
        <f>P289</f>
        <v>955</v>
      </c>
    </row>
    <row r="290" spans="1:36" ht="15" customHeight="1" x14ac:dyDescent="0.15">
      <c r="B290" s="34" t="s">
        <v>166</v>
      </c>
      <c r="C290" s="195"/>
      <c r="D290" s="7"/>
      <c r="E290" s="7"/>
      <c r="F290" s="18">
        <v>736</v>
      </c>
      <c r="G290" s="18">
        <v>390</v>
      </c>
      <c r="H290" s="18">
        <v>346</v>
      </c>
      <c r="I290" s="18">
        <v>409</v>
      </c>
      <c r="J290" s="67">
        <v>357</v>
      </c>
      <c r="K290" s="18">
        <v>442</v>
      </c>
      <c r="L290" s="106">
        <f>F290/L$289*100</f>
        <v>39.69795037756203</v>
      </c>
      <c r="M290" s="24">
        <f t="shared" ref="M290:Q298" si="168">G290/M$289*100</f>
        <v>38.272816486751715</v>
      </c>
      <c r="N290" s="4">
        <f t="shared" si="168"/>
        <v>41.437125748502993</v>
      </c>
      <c r="O290" s="4">
        <f t="shared" si="168"/>
        <v>37.148047229791096</v>
      </c>
      <c r="P290" s="4">
        <f t="shared" si="168"/>
        <v>37.382198952879584</v>
      </c>
      <c r="Q290" s="4">
        <f t="shared" si="168"/>
        <v>37.93991416309013</v>
      </c>
      <c r="R290" s="162"/>
      <c r="X290" s="34" t="s">
        <v>167</v>
      </c>
      <c r="Y290" s="195"/>
      <c r="Z290" s="7"/>
      <c r="AA290" s="7"/>
      <c r="AB290" s="18">
        <f t="shared" ref="AB290:AB298" si="169">K290</f>
        <v>442</v>
      </c>
      <c r="AC290" s="18">
        <f t="shared" ref="AC290:AC298" si="170">H290</f>
        <v>346</v>
      </c>
      <c r="AD290" s="67">
        <f t="shared" ref="AD290:AD298" si="171">J290</f>
        <v>357</v>
      </c>
      <c r="AE290" s="106">
        <f>Q290</f>
        <v>37.93991416309013</v>
      </c>
      <c r="AF290" s="4">
        <f>N290</f>
        <v>41.437125748502993</v>
      </c>
      <c r="AG290" s="4">
        <f>P290</f>
        <v>37.382198952879584</v>
      </c>
      <c r="AJ290" s="162"/>
    </row>
    <row r="291" spans="1:36" ht="15" customHeight="1" x14ac:dyDescent="0.15">
      <c r="B291" s="34" t="s">
        <v>79</v>
      </c>
      <c r="C291" s="195"/>
      <c r="D291" s="7"/>
      <c r="E291" s="7"/>
      <c r="F291" s="18">
        <v>383</v>
      </c>
      <c r="G291" s="18">
        <v>274</v>
      </c>
      <c r="H291" s="18">
        <v>109</v>
      </c>
      <c r="I291" s="18">
        <v>225</v>
      </c>
      <c r="J291" s="67">
        <v>190</v>
      </c>
      <c r="K291" s="18">
        <v>309</v>
      </c>
      <c r="L291" s="106">
        <f t="shared" ref="L291:L298" si="172">F291/L$289*100</f>
        <v>20.658036677454152</v>
      </c>
      <c r="M291" s="24">
        <f t="shared" si="168"/>
        <v>26.889106967615312</v>
      </c>
      <c r="N291" s="4">
        <f t="shared" si="168"/>
        <v>13.053892215568863</v>
      </c>
      <c r="O291" s="4">
        <f t="shared" si="168"/>
        <v>20.435967302452315</v>
      </c>
      <c r="P291" s="4">
        <f t="shared" si="168"/>
        <v>19.895287958115183</v>
      </c>
      <c r="Q291" s="4">
        <f t="shared" si="168"/>
        <v>26.523605150214593</v>
      </c>
      <c r="R291" s="162"/>
      <c r="X291" s="34" t="s">
        <v>79</v>
      </c>
      <c r="Y291" s="195"/>
      <c r="Z291" s="7"/>
      <c r="AA291" s="7"/>
      <c r="AB291" s="18">
        <f t="shared" si="169"/>
        <v>309</v>
      </c>
      <c r="AC291" s="18">
        <f t="shared" si="170"/>
        <v>109</v>
      </c>
      <c r="AD291" s="67">
        <f t="shared" si="171"/>
        <v>190</v>
      </c>
      <c r="AE291" s="106">
        <f t="shared" ref="AE291:AE298" si="173">Q291</f>
        <v>26.523605150214593</v>
      </c>
      <c r="AF291" s="4">
        <f t="shared" ref="AF291:AF298" si="174">N291</f>
        <v>13.053892215568863</v>
      </c>
      <c r="AG291" s="4">
        <f t="shared" ref="AG291:AG298" si="175">P291</f>
        <v>19.895287958115183</v>
      </c>
      <c r="AJ291" s="162"/>
    </row>
    <row r="292" spans="1:36" ht="15" customHeight="1" x14ac:dyDescent="0.15">
      <c r="B292" s="34" t="s">
        <v>548</v>
      </c>
      <c r="C292" s="195"/>
      <c r="D292" s="7"/>
      <c r="E292" s="7"/>
      <c r="F292" s="18">
        <v>184</v>
      </c>
      <c r="G292" s="18">
        <v>91</v>
      </c>
      <c r="H292" s="18">
        <v>93</v>
      </c>
      <c r="I292" s="18">
        <v>149</v>
      </c>
      <c r="J292" s="67">
        <v>133</v>
      </c>
      <c r="K292" s="18">
        <v>107</v>
      </c>
      <c r="L292" s="106">
        <f t="shared" si="172"/>
        <v>9.9244875943905075</v>
      </c>
      <c r="M292" s="24">
        <f t="shared" si="168"/>
        <v>8.9303238469087347</v>
      </c>
      <c r="N292" s="4">
        <f t="shared" si="168"/>
        <v>11.137724550898204</v>
      </c>
      <c r="O292" s="4">
        <f t="shared" si="168"/>
        <v>13.533151680290645</v>
      </c>
      <c r="P292" s="4">
        <f t="shared" si="168"/>
        <v>13.926701570680628</v>
      </c>
      <c r="Q292" s="4">
        <f t="shared" si="168"/>
        <v>9.1845493562231759</v>
      </c>
      <c r="R292" s="162"/>
      <c r="X292" s="34" t="s">
        <v>548</v>
      </c>
      <c r="Y292" s="195"/>
      <c r="Z292" s="7"/>
      <c r="AA292" s="7"/>
      <c r="AB292" s="18">
        <f t="shared" si="169"/>
        <v>107</v>
      </c>
      <c r="AC292" s="18">
        <f t="shared" si="170"/>
        <v>93</v>
      </c>
      <c r="AD292" s="67">
        <f t="shared" si="171"/>
        <v>133</v>
      </c>
      <c r="AE292" s="106">
        <f t="shared" si="173"/>
        <v>9.1845493562231759</v>
      </c>
      <c r="AF292" s="4">
        <f t="shared" si="174"/>
        <v>11.137724550898204</v>
      </c>
      <c r="AG292" s="4">
        <f t="shared" si="175"/>
        <v>13.926701570680628</v>
      </c>
      <c r="AJ292" s="162"/>
    </row>
    <row r="293" spans="1:36" ht="15" customHeight="1" x14ac:dyDescent="0.15">
      <c r="B293" s="34" t="s">
        <v>163</v>
      </c>
      <c r="C293" s="195"/>
      <c r="D293" s="7"/>
      <c r="E293" s="7"/>
      <c r="F293" s="18">
        <v>66</v>
      </c>
      <c r="G293" s="18">
        <v>43</v>
      </c>
      <c r="H293" s="18">
        <v>23</v>
      </c>
      <c r="I293" s="18">
        <v>59</v>
      </c>
      <c r="J293" s="67">
        <v>56</v>
      </c>
      <c r="K293" s="18">
        <v>46</v>
      </c>
      <c r="L293" s="106">
        <f t="shared" si="172"/>
        <v>3.5598705501618122</v>
      </c>
      <c r="M293" s="24">
        <f t="shared" si="168"/>
        <v>4.2198233562315997</v>
      </c>
      <c r="N293" s="4">
        <f t="shared" si="168"/>
        <v>2.7544910179640718</v>
      </c>
      <c r="O293" s="4">
        <f t="shared" si="168"/>
        <v>5.3587647593097181</v>
      </c>
      <c r="P293" s="4">
        <f t="shared" si="168"/>
        <v>5.8638743455497382</v>
      </c>
      <c r="Q293" s="4">
        <f t="shared" si="168"/>
        <v>3.9484978540772535</v>
      </c>
      <c r="R293" s="162"/>
      <c r="X293" s="34" t="s">
        <v>163</v>
      </c>
      <c r="Y293" s="195"/>
      <c r="Z293" s="7"/>
      <c r="AA293" s="7"/>
      <c r="AB293" s="18">
        <f t="shared" si="169"/>
        <v>46</v>
      </c>
      <c r="AC293" s="18">
        <f t="shared" si="170"/>
        <v>23</v>
      </c>
      <c r="AD293" s="67">
        <f t="shared" si="171"/>
        <v>56</v>
      </c>
      <c r="AE293" s="106">
        <f t="shared" si="173"/>
        <v>3.9484978540772535</v>
      </c>
      <c r="AF293" s="4">
        <f t="shared" si="174"/>
        <v>2.7544910179640718</v>
      </c>
      <c r="AG293" s="4">
        <f t="shared" si="175"/>
        <v>5.8638743455497382</v>
      </c>
      <c r="AJ293" s="162"/>
    </row>
    <row r="294" spans="1:36" ht="15" customHeight="1" x14ac:dyDescent="0.15">
      <c r="B294" s="34" t="s">
        <v>160</v>
      </c>
      <c r="C294" s="195"/>
      <c r="D294" s="7"/>
      <c r="E294" s="7"/>
      <c r="F294" s="18">
        <v>30</v>
      </c>
      <c r="G294" s="18">
        <v>16</v>
      </c>
      <c r="H294" s="18">
        <v>14</v>
      </c>
      <c r="I294" s="18">
        <v>35</v>
      </c>
      <c r="J294" s="67">
        <v>29</v>
      </c>
      <c r="K294" s="18">
        <v>22</v>
      </c>
      <c r="L294" s="106">
        <f t="shared" si="172"/>
        <v>1.6181229773462782</v>
      </c>
      <c r="M294" s="24">
        <f t="shared" si="168"/>
        <v>1.5701668302257115</v>
      </c>
      <c r="N294" s="4">
        <f t="shared" si="168"/>
        <v>1.6766467065868262</v>
      </c>
      <c r="O294" s="4">
        <f t="shared" si="168"/>
        <v>3.1789282470481379</v>
      </c>
      <c r="P294" s="4">
        <f t="shared" si="168"/>
        <v>3.0366492146596857</v>
      </c>
      <c r="Q294" s="4">
        <f t="shared" si="168"/>
        <v>1.8884120171673819</v>
      </c>
      <c r="R294" s="162"/>
      <c r="X294" s="34" t="s">
        <v>160</v>
      </c>
      <c r="Y294" s="195"/>
      <c r="Z294" s="7"/>
      <c r="AA294" s="7"/>
      <c r="AB294" s="18">
        <f t="shared" si="169"/>
        <v>22</v>
      </c>
      <c r="AC294" s="18">
        <f t="shared" si="170"/>
        <v>14</v>
      </c>
      <c r="AD294" s="67">
        <f t="shared" si="171"/>
        <v>29</v>
      </c>
      <c r="AE294" s="106">
        <f t="shared" si="173"/>
        <v>1.8884120171673819</v>
      </c>
      <c r="AF294" s="4">
        <f t="shared" si="174"/>
        <v>1.6766467065868262</v>
      </c>
      <c r="AG294" s="4">
        <f t="shared" si="175"/>
        <v>3.0366492146596857</v>
      </c>
      <c r="AJ294" s="162"/>
    </row>
    <row r="295" spans="1:36" ht="15" customHeight="1" x14ac:dyDescent="0.15">
      <c r="B295" s="34" t="s">
        <v>312</v>
      </c>
      <c r="C295" s="195"/>
      <c r="D295" s="7"/>
      <c r="E295" s="7"/>
      <c r="F295" s="18">
        <v>32</v>
      </c>
      <c r="G295" s="18">
        <v>15</v>
      </c>
      <c r="H295" s="18">
        <v>17</v>
      </c>
      <c r="I295" s="18">
        <v>13</v>
      </c>
      <c r="J295" s="67">
        <v>9</v>
      </c>
      <c r="K295" s="18">
        <v>19</v>
      </c>
      <c r="L295" s="106">
        <f t="shared" si="172"/>
        <v>1.7259978425026967</v>
      </c>
      <c r="M295" s="24">
        <f t="shared" si="168"/>
        <v>1.4720314033366046</v>
      </c>
      <c r="N295" s="4">
        <f t="shared" si="168"/>
        <v>2.0359281437125749</v>
      </c>
      <c r="O295" s="4">
        <f t="shared" si="168"/>
        <v>1.1807447774750226</v>
      </c>
      <c r="P295" s="4">
        <f t="shared" si="168"/>
        <v>0.94240837696335078</v>
      </c>
      <c r="Q295" s="4">
        <f t="shared" si="168"/>
        <v>1.6309012875536482</v>
      </c>
      <c r="R295" s="162"/>
      <c r="X295" s="34" t="s">
        <v>312</v>
      </c>
      <c r="Y295" s="195"/>
      <c r="Z295" s="7"/>
      <c r="AA295" s="7"/>
      <c r="AB295" s="18">
        <f t="shared" si="169"/>
        <v>19</v>
      </c>
      <c r="AC295" s="18">
        <f t="shared" si="170"/>
        <v>17</v>
      </c>
      <c r="AD295" s="67">
        <f t="shared" si="171"/>
        <v>9</v>
      </c>
      <c r="AE295" s="106">
        <f t="shared" si="173"/>
        <v>1.6309012875536482</v>
      </c>
      <c r="AF295" s="4">
        <f t="shared" si="174"/>
        <v>2.0359281437125749</v>
      </c>
      <c r="AG295" s="4">
        <f t="shared" si="175"/>
        <v>0.94240837696335078</v>
      </c>
      <c r="AJ295" s="162"/>
    </row>
    <row r="296" spans="1:36" ht="15" customHeight="1" x14ac:dyDescent="0.15">
      <c r="B296" s="34" t="s">
        <v>144</v>
      </c>
      <c r="C296" s="195"/>
      <c r="D296" s="7"/>
      <c r="E296" s="7"/>
      <c r="F296" s="18">
        <v>11</v>
      </c>
      <c r="G296" s="18">
        <v>6</v>
      </c>
      <c r="H296" s="18">
        <v>5</v>
      </c>
      <c r="I296" s="18">
        <v>3</v>
      </c>
      <c r="J296" s="67">
        <v>3</v>
      </c>
      <c r="K296" s="18">
        <v>6</v>
      </c>
      <c r="L296" s="106">
        <f t="shared" si="172"/>
        <v>0.59331175836030203</v>
      </c>
      <c r="M296" s="24">
        <f t="shared" si="168"/>
        <v>0.58881256133464177</v>
      </c>
      <c r="N296" s="4">
        <f t="shared" si="168"/>
        <v>0.5988023952095809</v>
      </c>
      <c r="O296" s="4">
        <f t="shared" si="168"/>
        <v>0.27247956403269752</v>
      </c>
      <c r="P296" s="4">
        <f t="shared" si="168"/>
        <v>0.31413612565445026</v>
      </c>
      <c r="Q296" s="4">
        <f t="shared" si="168"/>
        <v>0.51502145922746778</v>
      </c>
      <c r="R296" s="162"/>
      <c r="X296" s="34" t="s">
        <v>144</v>
      </c>
      <c r="Y296" s="195"/>
      <c r="Z296" s="7"/>
      <c r="AA296" s="7"/>
      <c r="AB296" s="18">
        <f t="shared" si="169"/>
        <v>6</v>
      </c>
      <c r="AC296" s="18">
        <f t="shared" si="170"/>
        <v>5</v>
      </c>
      <c r="AD296" s="67">
        <f t="shared" si="171"/>
        <v>3</v>
      </c>
      <c r="AE296" s="106">
        <f t="shared" si="173"/>
        <v>0.51502145922746778</v>
      </c>
      <c r="AF296" s="4">
        <f t="shared" si="174"/>
        <v>0.5988023952095809</v>
      </c>
      <c r="AG296" s="4">
        <f t="shared" si="175"/>
        <v>0.31413612565445026</v>
      </c>
      <c r="AJ296" s="162"/>
    </row>
    <row r="297" spans="1:36" ht="15" customHeight="1" x14ac:dyDescent="0.15">
      <c r="B297" s="34" t="s">
        <v>225</v>
      </c>
      <c r="C297" s="195"/>
      <c r="D297" s="7"/>
      <c r="E297" s="7"/>
      <c r="F297" s="18">
        <v>15</v>
      </c>
      <c r="G297" s="18">
        <v>7</v>
      </c>
      <c r="H297" s="18">
        <v>8</v>
      </c>
      <c r="I297" s="18">
        <v>2</v>
      </c>
      <c r="J297" s="67">
        <v>2</v>
      </c>
      <c r="K297" s="18">
        <v>7</v>
      </c>
      <c r="L297" s="106">
        <f t="shared" si="172"/>
        <v>0.8090614886731391</v>
      </c>
      <c r="M297" s="24">
        <f t="shared" si="168"/>
        <v>0.6869479882237487</v>
      </c>
      <c r="N297" s="4">
        <f t="shared" si="168"/>
        <v>0.95808383233532934</v>
      </c>
      <c r="O297" s="4">
        <f t="shared" si="168"/>
        <v>0.18165304268846502</v>
      </c>
      <c r="P297" s="4">
        <f t="shared" si="168"/>
        <v>0.20942408376963353</v>
      </c>
      <c r="Q297" s="4">
        <f t="shared" si="168"/>
        <v>0.60085836909871249</v>
      </c>
      <c r="R297" s="162"/>
      <c r="X297" s="34" t="s">
        <v>153</v>
      </c>
      <c r="Y297" s="195"/>
      <c r="Z297" s="7"/>
      <c r="AA297" s="7"/>
      <c r="AB297" s="18">
        <f t="shared" si="169"/>
        <v>7</v>
      </c>
      <c r="AC297" s="18">
        <f t="shared" si="170"/>
        <v>8</v>
      </c>
      <c r="AD297" s="67">
        <f t="shared" si="171"/>
        <v>2</v>
      </c>
      <c r="AE297" s="106">
        <f t="shared" si="173"/>
        <v>0.60085836909871249</v>
      </c>
      <c r="AF297" s="4">
        <f t="shared" si="174"/>
        <v>0.95808383233532934</v>
      </c>
      <c r="AG297" s="4">
        <f t="shared" si="175"/>
        <v>0.20942408376963353</v>
      </c>
      <c r="AJ297" s="162"/>
    </row>
    <row r="298" spans="1:36" ht="15" customHeight="1" x14ac:dyDescent="0.15">
      <c r="B298" s="34" t="s">
        <v>141</v>
      </c>
      <c r="C298" s="195"/>
      <c r="D298" s="36"/>
      <c r="E298" s="36"/>
      <c r="F298" s="19">
        <v>397</v>
      </c>
      <c r="G298" s="19">
        <v>177</v>
      </c>
      <c r="H298" s="19">
        <v>220</v>
      </c>
      <c r="I298" s="19">
        <v>206</v>
      </c>
      <c r="J298" s="72">
        <v>176</v>
      </c>
      <c r="K298" s="19">
        <v>207</v>
      </c>
      <c r="L298" s="110">
        <f t="shared" si="172"/>
        <v>21.413160733549084</v>
      </c>
      <c r="M298" s="26">
        <f t="shared" si="168"/>
        <v>17.369970559371932</v>
      </c>
      <c r="N298" s="5">
        <f t="shared" si="168"/>
        <v>26.34730538922156</v>
      </c>
      <c r="O298" s="5">
        <f t="shared" si="168"/>
        <v>18.710263396911898</v>
      </c>
      <c r="P298" s="5">
        <f t="shared" si="168"/>
        <v>18.429319371727747</v>
      </c>
      <c r="Q298" s="5">
        <f t="shared" si="168"/>
        <v>17.768240343347639</v>
      </c>
      <c r="R298" s="162"/>
      <c r="X298" s="34" t="s">
        <v>141</v>
      </c>
      <c r="Y298" s="195"/>
      <c r="Z298" s="36"/>
      <c r="AA298" s="36"/>
      <c r="AB298" s="19">
        <f t="shared" si="169"/>
        <v>207</v>
      </c>
      <c r="AC298" s="19">
        <f t="shared" si="170"/>
        <v>220</v>
      </c>
      <c r="AD298" s="72">
        <f t="shared" si="171"/>
        <v>176</v>
      </c>
      <c r="AE298" s="110">
        <f t="shared" si="173"/>
        <v>17.768240343347639</v>
      </c>
      <c r="AF298" s="5">
        <f t="shared" si="174"/>
        <v>26.34730538922156</v>
      </c>
      <c r="AG298" s="5">
        <f t="shared" si="175"/>
        <v>18.429319371727747</v>
      </c>
      <c r="AJ298" s="162"/>
    </row>
    <row r="299" spans="1:36" ht="15" customHeight="1" x14ac:dyDescent="0.15">
      <c r="B299" s="38" t="s">
        <v>1</v>
      </c>
      <c r="C299" s="78"/>
      <c r="D299" s="28"/>
      <c r="E299" s="29"/>
      <c r="F299" s="39">
        <f t="shared" ref="F299:Q299" si="176">SUM(F290:F298)</f>
        <v>1854</v>
      </c>
      <c r="G299" s="39">
        <f t="shared" si="176"/>
        <v>1019</v>
      </c>
      <c r="H299" s="39">
        <f t="shared" si="176"/>
        <v>835</v>
      </c>
      <c r="I299" s="39">
        <f t="shared" si="176"/>
        <v>1101</v>
      </c>
      <c r="J299" s="68">
        <f t="shared" si="176"/>
        <v>955</v>
      </c>
      <c r="K299" s="39">
        <f t="shared" si="176"/>
        <v>1165</v>
      </c>
      <c r="L299" s="107">
        <f t="shared" si="176"/>
        <v>100</v>
      </c>
      <c r="M299" s="25">
        <f t="shared" si="176"/>
        <v>100.00000000000001</v>
      </c>
      <c r="N299" s="6">
        <f t="shared" si="176"/>
        <v>100</v>
      </c>
      <c r="O299" s="6">
        <f t="shared" si="176"/>
        <v>100</v>
      </c>
      <c r="P299" s="6">
        <f t="shared" si="176"/>
        <v>100.00000000000001</v>
      </c>
      <c r="Q299" s="6">
        <f t="shared" si="176"/>
        <v>100</v>
      </c>
      <c r="X299" s="38" t="s">
        <v>1</v>
      </c>
      <c r="Y299" s="78"/>
      <c r="Z299" s="28"/>
      <c r="AA299" s="29"/>
      <c r="AB299" s="39">
        <f t="shared" ref="AB299:AG299" si="177">SUM(AB290:AB298)</f>
        <v>1165</v>
      </c>
      <c r="AC299" s="39">
        <f t="shared" si="177"/>
        <v>835</v>
      </c>
      <c r="AD299" s="68">
        <f t="shared" si="177"/>
        <v>955</v>
      </c>
      <c r="AE299" s="107">
        <f t="shared" si="177"/>
        <v>100</v>
      </c>
      <c r="AF299" s="6">
        <f t="shared" si="177"/>
        <v>100</v>
      </c>
      <c r="AG299" s="6">
        <f t="shared" si="177"/>
        <v>100.00000000000001</v>
      </c>
    </row>
    <row r="300" spans="1:36" ht="15" customHeight="1" x14ac:dyDescent="0.15">
      <c r="B300" s="38" t="s">
        <v>83</v>
      </c>
      <c r="C300" s="78"/>
      <c r="D300" s="28"/>
      <c r="E300" s="29"/>
      <c r="F300" s="40">
        <v>9.8126801494620999</v>
      </c>
      <c r="G300" s="40">
        <v>9.1958781346880016</v>
      </c>
      <c r="H300" s="40">
        <v>10.657147298144695</v>
      </c>
      <c r="I300" s="40">
        <v>10.82224870446826</v>
      </c>
      <c r="J300" s="40">
        <v>10.769187698337687</v>
      </c>
      <c r="K300" s="40">
        <v>9.4359548673291567</v>
      </c>
      <c r="X300" s="38" t="s">
        <v>83</v>
      </c>
      <c r="Y300" s="78"/>
      <c r="Z300" s="28"/>
      <c r="AA300" s="29"/>
      <c r="AB300" s="40">
        <f>K300</f>
        <v>9.4359548673291567</v>
      </c>
      <c r="AC300" s="40">
        <f>H300</f>
        <v>10.657147298144695</v>
      </c>
      <c r="AD300" s="40">
        <f>J300</f>
        <v>10.769187698337687</v>
      </c>
      <c r="AE300" s="1"/>
      <c r="AF300" s="1"/>
      <c r="AG300" s="1"/>
    </row>
    <row r="301" spans="1:36" ht="15" customHeight="1" x14ac:dyDescent="0.15">
      <c r="C301" s="7"/>
      <c r="D301" s="7"/>
      <c r="E301" s="7"/>
      <c r="H301" s="1"/>
      <c r="I301" s="1"/>
      <c r="J301" s="1"/>
      <c r="Y301" s="7"/>
      <c r="Z301" s="7"/>
      <c r="AA301" s="7"/>
      <c r="AC301" s="1"/>
      <c r="AD301" s="1"/>
      <c r="AE301" s="1"/>
      <c r="AF301" s="1"/>
      <c r="AG301" s="1"/>
    </row>
    <row r="302" spans="1:36" ht="15" customHeight="1" x14ac:dyDescent="0.15">
      <c r="A302" s="1" t="s">
        <v>793</v>
      </c>
      <c r="B302" s="22"/>
      <c r="C302" s="7"/>
      <c r="D302" s="7"/>
      <c r="E302" s="7"/>
      <c r="J302" s="1"/>
      <c r="X302" s="22"/>
      <c r="Y302" s="7"/>
      <c r="Z302" s="7"/>
      <c r="AA302" s="7"/>
      <c r="AF302" s="1"/>
      <c r="AG302" s="1"/>
      <c r="AH302" s="7"/>
    </row>
    <row r="303" spans="1:36" ht="13.7" customHeight="1" x14ac:dyDescent="0.15">
      <c r="B303" s="64"/>
      <c r="C303" s="33"/>
      <c r="D303" s="33"/>
      <c r="E303" s="33"/>
      <c r="F303" s="328"/>
      <c r="G303" s="329"/>
      <c r="H303" s="86" t="s">
        <v>2</v>
      </c>
      <c r="I303" s="86"/>
      <c r="J303" s="329"/>
      <c r="K303" s="329"/>
      <c r="L303" s="330"/>
      <c r="M303" s="329"/>
      <c r="N303" s="86" t="s">
        <v>3</v>
      </c>
      <c r="O303" s="86"/>
      <c r="P303" s="329"/>
      <c r="Q303" s="331"/>
      <c r="X303" s="64"/>
      <c r="Y303" s="33"/>
      <c r="Z303" s="33"/>
      <c r="AA303" s="33"/>
      <c r="AB303" s="79"/>
      <c r="AC303" s="83" t="s">
        <v>2</v>
      </c>
      <c r="AD303" s="86"/>
      <c r="AE303" s="103"/>
      <c r="AF303" s="83" t="s">
        <v>3</v>
      </c>
      <c r="AG303" s="84"/>
    </row>
    <row r="304" spans="1:36" ht="22.7" customHeight="1" x14ac:dyDescent="0.15">
      <c r="B304" s="34"/>
      <c r="C304" s="195"/>
      <c r="D304" s="7"/>
      <c r="E304" s="75"/>
      <c r="F304" s="94" t="s">
        <v>389</v>
      </c>
      <c r="G304" s="94" t="s">
        <v>183</v>
      </c>
      <c r="H304" s="94" t="s">
        <v>184</v>
      </c>
      <c r="I304" s="94" t="s">
        <v>390</v>
      </c>
      <c r="J304" s="99" t="s">
        <v>186</v>
      </c>
      <c r="K304" s="94" t="s">
        <v>590</v>
      </c>
      <c r="L304" s="102" t="s">
        <v>389</v>
      </c>
      <c r="M304" s="94" t="s">
        <v>183</v>
      </c>
      <c r="N304" s="94" t="s">
        <v>184</v>
      </c>
      <c r="O304" s="94" t="s">
        <v>390</v>
      </c>
      <c r="P304" s="94" t="s">
        <v>186</v>
      </c>
      <c r="Q304" s="94" t="s">
        <v>590</v>
      </c>
      <c r="X304" s="34"/>
      <c r="Y304" s="195"/>
      <c r="Z304" s="7"/>
      <c r="AA304" s="75"/>
      <c r="AB304" s="94" t="s">
        <v>545</v>
      </c>
      <c r="AC304" s="94" t="s">
        <v>184</v>
      </c>
      <c r="AD304" s="99" t="s">
        <v>186</v>
      </c>
      <c r="AE304" s="102" t="s">
        <v>545</v>
      </c>
      <c r="AF304" s="94" t="s">
        <v>184</v>
      </c>
      <c r="AG304" s="94" t="s">
        <v>186</v>
      </c>
    </row>
    <row r="305" spans="1:36" ht="12" customHeight="1" x14ac:dyDescent="0.15">
      <c r="B305" s="35"/>
      <c r="C305" s="88"/>
      <c r="D305" s="36"/>
      <c r="E305" s="76"/>
      <c r="F305" s="37"/>
      <c r="G305" s="37"/>
      <c r="H305" s="37"/>
      <c r="I305" s="37"/>
      <c r="J305" s="66"/>
      <c r="K305" s="37"/>
      <c r="L305" s="104">
        <f>$F$113</f>
        <v>1854</v>
      </c>
      <c r="M305" s="2">
        <f>$G$113</f>
        <v>1019</v>
      </c>
      <c r="N305" s="2">
        <f>$H$113</f>
        <v>835</v>
      </c>
      <c r="O305" s="2">
        <f>$I$113</f>
        <v>1101</v>
      </c>
      <c r="P305" s="2">
        <f>$J$113</f>
        <v>955</v>
      </c>
      <c r="Q305" s="2">
        <f>$K$113</f>
        <v>1165</v>
      </c>
      <c r="X305" s="35"/>
      <c r="Y305" s="88"/>
      <c r="Z305" s="36"/>
      <c r="AA305" s="76"/>
      <c r="AB305" s="37"/>
      <c r="AC305" s="37"/>
      <c r="AD305" s="66"/>
      <c r="AE305" s="104">
        <f>Q305</f>
        <v>1165</v>
      </c>
      <c r="AF305" s="2">
        <f>N305</f>
        <v>835</v>
      </c>
      <c r="AG305" s="2">
        <f>P305</f>
        <v>955</v>
      </c>
    </row>
    <row r="306" spans="1:36" ht="15" customHeight="1" x14ac:dyDescent="0.15">
      <c r="B306" s="34" t="s">
        <v>166</v>
      </c>
      <c r="C306" s="195"/>
      <c r="D306" s="7"/>
      <c r="E306" s="7"/>
      <c r="F306" s="18">
        <v>274</v>
      </c>
      <c r="G306" s="18">
        <v>79</v>
      </c>
      <c r="H306" s="18">
        <v>195</v>
      </c>
      <c r="I306" s="18">
        <v>201</v>
      </c>
      <c r="J306" s="67">
        <v>182</v>
      </c>
      <c r="K306" s="18">
        <v>98</v>
      </c>
      <c r="L306" s="106">
        <f t="shared" ref="L306:L314" si="178">F306/L$305*100</f>
        <v>14.778856526429344</v>
      </c>
      <c r="M306" s="24">
        <f t="shared" ref="M306:M314" si="179">G306/M$305*100</f>
        <v>7.7526987242394503</v>
      </c>
      <c r="N306" s="4">
        <f t="shared" ref="N306:N314" si="180">H306/N$305*100</f>
        <v>23.353293413173652</v>
      </c>
      <c r="O306" s="4">
        <f t="shared" ref="O306:O314" si="181">I306/O$305*100</f>
        <v>18.256130790190735</v>
      </c>
      <c r="P306" s="4">
        <f t="shared" ref="P306:P314" si="182">J306/P$305*100</f>
        <v>19.05759162303665</v>
      </c>
      <c r="Q306" s="4">
        <f t="shared" ref="Q306:Q314" si="183">K306/Q$305*100</f>
        <v>8.4120171673819737</v>
      </c>
      <c r="R306" s="162"/>
      <c r="X306" s="34" t="s">
        <v>167</v>
      </c>
      <c r="Y306" s="195"/>
      <c r="Z306" s="7"/>
      <c r="AA306" s="7"/>
      <c r="AB306" s="18">
        <f t="shared" ref="AB306:AB314" si="184">K306</f>
        <v>98</v>
      </c>
      <c r="AC306" s="18">
        <f t="shared" ref="AC306:AC314" si="185">H306</f>
        <v>195</v>
      </c>
      <c r="AD306" s="67">
        <f t="shared" ref="AD306:AD314" si="186">J306</f>
        <v>182</v>
      </c>
      <c r="AE306" s="106">
        <f>Q306</f>
        <v>8.4120171673819737</v>
      </c>
      <c r="AF306" s="4">
        <f>N306</f>
        <v>23.353293413173652</v>
      </c>
      <c r="AG306" s="4">
        <f>P306</f>
        <v>19.05759162303665</v>
      </c>
      <c r="AJ306" s="162"/>
    </row>
    <row r="307" spans="1:36" ht="15" customHeight="1" x14ac:dyDescent="0.15">
      <c r="B307" s="34" t="s">
        <v>79</v>
      </c>
      <c r="C307" s="195"/>
      <c r="D307" s="7"/>
      <c r="E307" s="7"/>
      <c r="F307" s="18">
        <v>248</v>
      </c>
      <c r="G307" s="18">
        <v>143</v>
      </c>
      <c r="H307" s="18">
        <v>105</v>
      </c>
      <c r="I307" s="18">
        <v>228</v>
      </c>
      <c r="J307" s="67">
        <v>209</v>
      </c>
      <c r="K307" s="18">
        <v>162</v>
      </c>
      <c r="L307" s="106">
        <f t="shared" si="178"/>
        <v>13.376483279395901</v>
      </c>
      <c r="M307" s="24">
        <f t="shared" si="179"/>
        <v>14.033366045142296</v>
      </c>
      <c r="N307" s="4">
        <f t="shared" si="180"/>
        <v>12.574850299401197</v>
      </c>
      <c r="O307" s="4">
        <f t="shared" si="181"/>
        <v>20.708446866485016</v>
      </c>
      <c r="P307" s="4">
        <f t="shared" si="182"/>
        <v>21.8848167539267</v>
      </c>
      <c r="Q307" s="4">
        <f t="shared" si="183"/>
        <v>13.905579399141633</v>
      </c>
      <c r="R307" s="162"/>
      <c r="X307" s="34" t="s">
        <v>79</v>
      </c>
      <c r="Y307" s="195"/>
      <c r="Z307" s="7"/>
      <c r="AA307" s="7"/>
      <c r="AB307" s="18">
        <f t="shared" si="184"/>
        <v>162</v>
      </c>
      <c r="AC307" s="18">
        <f t="shared" si="185"/>
        <v>105</v>
      </c>
      <c r="AD307" s="67">
        <f t="shared" si="186"/>
        <v>209</v>
      </c>
      <c r="AE307" s="106">
        <f t="shared" ref="AE307:AE314" si="187">Q307</f>
        <v>13.905579399141633</v>
      </c>
      <c r="AF307" s="4">
        <f t="shared" ref="AF307:AF314" si="188">N307</f>
        <v>12.574850299401197</v>
      </c>
      <c r="AG307" s="4">
        <f t="shared" ref="AG307:AG314" si="189">P307</f>
        <v>21.8848167539267</v>
      </c>
      <c r="AJ307" s="162"/>
    </row>
    <row r="308" spans="1:36" ht="15" customHeight="1" x14ac:dyDescent="0.15">
      <c r="B308" s="34" t="s">
        <v>548</v>
      </c>
      <c r="C308" s="195"/>
      <c r="D308" s="7"/>
      <c r="E308" s="7"/>
      <c r="F308" s="18">
        <v>377</v>
      </c>
      <c r="G308" s="18">
        <v>185</v>
      </c>
      <c r="H308" s="18">
        <v>192</v>
      </c>
      <c r="I308" s="18">
        <v>306</v>
      </c>
      <c r="J308" s="67">
        <v>275</v>
      </c>
      <c r="K308" s="18">
        <v>216</v>
      </c>
      <c r="L308" s="106">
        <f t="shared" si="178"/>
        <v>20.334412081984897</v>
      </c>
      <c r="M308" s="24">
        <f t="shared" si="179"/>
        <v>18.15505397448479</v>
      </c>
      <c r="N308" s="4">
        <f t="shared" si="180"/>
        <v>22.994011976047904</v>
      </c>
      <c r="O308" s="4">
        <f t="shared" si="181"/>
        <v>27.792915531335151</v>
      </c>
      <c r="P308" s="4">
        <f t="shared" si="182"/>
        <v>28.795811518324609</v>
      </c>
      <c r="Q308" s="4">
        <f t="shared" si="183"/>
        <v>18.540772532188839</v>
      </c>
      <c r="R308" s="162"/>
      <c r="X308" s="34" t="s">
        <v>548</v>
      </c>
      <c r="Y308" s="195"/>
      <c r="Z308" s="7"/>
      <c r="AA308" s="7"/>
      <c r="AB308" s="18">
        <f t="shared" si="184"/>
        <v>216</v>
      </c>
      <c r="AC308" s="18">
        <f t="shared" si="185"/>
        <v>192</v>
      </c>
      <c r="AD308" s="67">
        <f t="shared" si="186"/>
        <v>275</v>
      </c>
      <c r="AE308" s="106">
        <f t="shared" si="187"/>
        <v>18.540772532188839</v>
      </c>
      <c r="AF308" s="4">
        <f t="shared" si="188"/>
        <v>22.994011976047904</v>
      </c>
      <c r="AG308" s="4">
        <f t="shared" si="189"/>
        <v>28.795811518324609</v>
      </c>
      <c r="AJ308" s="162"/>
    </row>
    <row r="309" spans="1:36" ht="15" customHeight="1" x14ac:dyDescent="0.15">
      <c r="B309" s="34" t="s">
        <v>163</v>
      </c>
      <c r="C309" s="195"/>
      <c r="D309" s="7"/>
      <c r="E309" s="7"/>
      <c r="F309" s="18">
        <v>290</v>
      </c>
      <c r="G309" s="18">
        <v>189</v>
      </c>
      <c r="H309" s="18">
        <v>101</v>
      </c>
      <c r="I309" s="18">
        <v>102</v>
      </c>
      <c r="J309" s="67">
        <v>80</v>
      </c>
      <c r="K309" s="18">
        <v>211</v>
      </c>
      <c r="L309" s="106">
        <f t="shared" si="178"/>
        <v>15.641855447680692</v>
      </c>
      <c r="M309" s="24">
        <f t="shared" si="179"/>
        <v>18.547595682041219</v>
      </c>
      <c r="N309" s="4">
        <f t="shared" si="180"/>
        <v>12.095808383233534</v>
      </c>
      <c r="O309" s="4">
        <f t="shared" si="181"/>
        <v>9.2643051771117158</v>
      </c>
      <c r="P309" s="4">
        <f t="shared" si="182"/>
        <v>8.3769633507853403</v>
      </c>
      <c r="Q309" s="4">
        <f t="shared" si="183"/>
        <v>18.111587982832621</v>
      </c>
      <c r="R309" s="162"/>
      <c r="X309" s="34" t="s">
        <v>163</v>
      </c>
      <c r="Y309" s="195"/>
      <c r="Z309" s="7"/>
      <c r="AA309" s="7"/>
      <c r="AB309" s="18">
        <f t="shared" si="184"/>
        <v>211</v>
      </c>
      <c r="AC309" s="18">
        <f t="shared" si="185"/>
        <v>101</v>
      </c>
      <c r="AD309" s="67">
        <f t="shared" si="186"/>
        <v>80</v>
      </c>
      <c r="AE309" s="106">
        <f t="shared" si="187"/>
        <v>18.111587982832621</v>
      </c>
      <c r="AF309" s="4">
        <f t="shared" si="188"/>
        <v>12.095808383233534</v>
      </c>
      <c r="AG309" s="4">
        <f t="shared" si="189"/>
        <v>8.3769633507853403</v>
      </c>
      <c r="AJ309" s="162"/>
    </row>
    <row r="310" spans="1:36" ht="15" customHeight="1" x14ac:dyDescent="0.15">
      <c r="B310" s="34" t="s">
        <v>160</v>
      </c>
      <c r="C310" s="195"/>
      <c r="D310" s="7"/>
      <c r="E310" s="7"/>
      <c r="F310" s="18">
        <v>222</v>
      </c>
      <c r="G310" s="18">
        <v>165</v>
      </c>
      <c r="H310" s="18">
        <v>57</v>
      </c>
      <c r="I310" s="18">
        <v>51</v>
      </c>
      <c r="J310" s="67">
        <v>32</v>
      </c>
      <c r="K310" s="18">
        <v>184</v>
      </c>
      <c r="L310" s="106">
        <f t="shared" si="178"/>
        <v>11.974110032362459</v>
      </c>
      <c r="M310" s="24">
        <f t="shared" si="179"/>
        <v>16.192345436702649</v>
      </c>
      <c r="N310" s="4">
        <f t="shared" si="180"/>
        <v>6.8263473053892216</v>
      </c>
      <c r="O310" s="4">
        <f t="shared" si="181"/>
        <v>4.6321525885558579</v>
      </c>
      <c r="P310" s="4">
        <f t="shared" si="182"/>
        <v>3.3507853403141366</v>
      </c>
      <c r="Q310" s="4">
        <f t="shared" si="183"/>
        <v>15.793991416309014</v>
      </c>
      <c r="R310" s="162"/>
      <c r="X310" s="34" t="s">
        <v>160</v>
      </c>
      <c r="Y310" s="195"/>
      <c r="Z310" s="7"/>
      <c r="AA310" s="7"/>
      <c r="AB310" s="18">
        <f t="shared" si="184"/>
        <v>184</v>
      </c>
      <c r="AC310" s="18">
        <f t="shared" si="185"/>
        <v>57</v>
      </c>
      <c r="AD310" s="67">
        <f t="shared" si="186"/>
        <v>32</v>
      </c>
      <c r="AE310" s="106">
        <f t="shared" si="187"/>
        <v>15.793991416309014</v>
      </c>
      <c r="AF310" s="4">
        <f t="shared" si="188"/>
        <v>6.8263473053892216</v>
      </c>
      <c r="AG310" s="4">
        <f t="shared" si="189"/>
        <v>3.3507853403141366</v>
      </c>
      <c r="AJ310" s="162"/>
    </row>
    <row r="311" spans="1:36" ht="15" customHeight="1" x14ac:dyDescent="0.15">
      <c r="B311" s="34" t="s">
        <v>312</v>
      </c>
      <c r="C311" s="195"/>
      <c r="D311" s="7"/>
      <c r="E311" s="7"/>
      <c r="F311" s="18">
        <v>126</v>
      </c>
      <c r="G311" s="18">
        <v>101</v>
      </c>
      <c r="H311" s="18">
        <v>25</v>
      </c>
      <c r="I311" s="18">
        <v>27</v>
      </c>
      <c r="J311" s="67">
        <v>22</v>
      </c>
      <c r="K311" s="18">
        <v>106</v>
      </c>
      <c r="L311" s="106">
        <f t="shared" si="178"/>
        <v>6.7961165048543686</v>
      </c>
      <c r="M311" s="24">
        <f t="shared" si="179"/>
        <v>9.9116781157998037</v>
      </c>
      <c r="N311" s="4">
        <f t="shared" si="180"/>
        <v>2.9940119760479043</v>
      </c>
      <c r="O311" s="4">
        <f t="shared" si="181"/>
        <v>2.4523160762942782</v>
      </c>
      <c r="P311" s="4">
        <f t="shared" si="182"/>
        <v>2.3036649214659684</v>
      </c>
      <c r="Q311" s="4">
        <f t="shared" si="183"/>
        <v>9.0987124463519304</v>
      </c>
      <c r="R311" s="162"/>
      <c r="X311" s="34" t="s">
        <v>312</v>
      </c>
      <c r="Y311" s="195"/>
      <c r="Z311" s="7"/>
      <c r="AA311" s="7"/>
      <c r="AB311" s="18">
        <f t="shared" si="184"/>
        <v>106</v>
      </c>
      <c r="AC311" s="18">
        <f t="shared" si="185"/>
        <v>25</v>
      </c>
      <c r="AD311" s="67">
        <f t="shared" si="186"/>
        <v>22</v>
      </c>
      <c r="AE311" s="106">
        <f t="shared" si="187"/>
        <v>9.0987124463519304</v>
      </c>
      <c r="AF311" s="4">
        <f t="shared" si="188"/>
        <v>2.9940119760479043</v>
      </c>
      <c r="AG311" s="4">
        <f t="shared" si="189"/>
        <v>2.3036649214659684</v>
      </c>
      <c r="AJ311" s="162"/>
    </row>
    <row r="312" spans="1:36" ht="15" customHeight="1" x14ac:dyDescent="0.15">
      <c r="B312" s="34" t="s">
        <v>144</v>
      </c>
      <c r="C312" s="195"/>
      <c r="D312" s="7"/>
      <c r="E312" s="7"/>
      <c r="F312" s="18">
        <v>71</v>
      </c>
      <c r="G312" s="18">
        <v>61</v>
      </c>
      <c r="H312" s="18">
        <v>10</v>
      </c>
      <c r="I312" s="18">
        <v>22</v>
      </c>
      <c r="J312" s="67">
        <v>13</v>
      </c>
      <c r="K312" s="18">
        <v>70</v>
      </c>
      <c r="L312" s="106">
        <f t="shared" si="178"/>
        <v>3.8295577130528584</v>
      </c>
      <c r="M312" s="24">
        <f t="shared" si="179"/>
        <v>5.986261040235525</v>
      </c>
      <c r="N312" s="4">
        <f t="shared" si="180"/>
        <v>1.1976047904191618</v>
      </c>
      <c r="O312" s="4">
        <f t="shared" si="181"/>
        <v>1.9981834695731153</v>
      </c>
      <c r="P312" s="4">
        <f t="shared" si="182"/>
        <v>1.3612565445026177</v>
      </c>
      <c r="Q312" s="4">
        <f t="shared" si="183"/>
        <v>6.0085836909871242</v>
      </c>
      <c r="R312" s="162"/>
      <c r="X312" s="34" t="s">
        <v>144</v>
      </c>
      <c r="Y312" s="195"/>
      <c r="Z312" s="7"/>
      <c r="AA312" s="7"/>
      <c r="AB312" s="18">
        <f t="shared" si="184"/>
        <v>70</v>
      </c>
      <c r="AC312" s="18">
        <f t="shared" si="185"/>
        <v>10</v>
      </c>
      <c r="AD312" s="67">
        <f t="shared" si="186"/>
        <v>13</v>
      </c>
      <c r="AE312" s="106">
        <f t="shared" si="187"/>
        <v>6.0085836909871242</v>
      </c>
      <c r="AF312" s="4">
        <f t="shared" si="188"/>
        <v>1.1976047904191618</v>
      </c>
      <c r="AG312" s="4">
        <f t="shared" si="189"/>
        <v>1.3612565445026177</v>
      </c>
      <c r="AJ312" s="162"/>
    </row>
    <row r="313" spans="1:36" ht="15" customHeight="1" x14ac:dyDescent="0.15">
      <c r="B313" s="34" t="s">
        <v>225</v>
      </c>
      <c r="C313" s="195"/>
      <c r="D313" s="7"/>
      <c r="E313" s="7"/>
      <c r="F313" s="18">
        <v>64</v>
      </c>
      <c r="G313" s="18">
        <v>34</v>
      </c>
      <c r="H313" s="18">
        <v>30</v>
      </c>
      <c r="I313" s="18">
        <v>24</v>
      </c>
      <c r="J313" s="67">
        <v>19</v>
      </c>
      <c r="K313" s="18">
        <v>39</v>
      </c>
      <c r="L313" s="106">
        <f t="shared" si="178"/>
        <v>3.4519956850053934</v>
      </c>
      <c r="M313" s="24">
        <f t="shared" si="179"/>
        <v>3.3366045142296366</v>
      </c>
      <c r="N313" s="4">
        <f t="shared" si="180"/>
        <v>3.5928143712574849</v>
      </c>
      <c r="O313" s="4">
        <f t="shared" si="181"/>
        <v>2.1798365122615802</v>
      </c>
      <c r="P313" s="4">
        <f t="shared" si="182"/>
        <v>1.9895287958115182</v>
      </c>
      <c r="Q313" s="4">
        <f t="shared" si="183"/>
        <v>3.3476394849785409</v>
      </c>
      <c r="R313" s="162"/>
      <c r="X313" s="34" t="s">
        <v>153</v>
      </c>
      <c r="Y313" s="195"/>
      <c r="Z313" s="7"/>
      <c r="AA313" s="7"/>
      <c r="AB313" s="18">
        <f t="shared" si="184"/>
        <v>39</v>
      </c>
      <c r="AC313" s="18">
        <f t="shared" si="185"/>
        <v>30</v>
      </c>
      <c r="AD313" s="67">
        <f t="shared" si="186"/>
        <v>19</v>
      </c>
      <c r="AE313" s="106">
        <f t="shared" si="187"/>
        <v>3.3476394849785409</v>
      </c>
      <c r="AF313" s="4">
        <f t="shared" si="188"/>
        <v>3.5928143712574849</v>
      </c>
      <c r="AG313" s="4">
        <f t="shared" si="189"/>
        <v>1.9895287958115182</v>
      </c>
      <c r="AJ313" s="162"/>
    </row>
    <row r="314" spans="1:36" ht="15" customHeight="1" x14ac:dyDescent="0.15">
      <c r="B314" s="34" t="s">
        <v>141</v>
      </c>
      <c r="C314" s="195"/>
      <c r="D314" s="36"/>
      <c r="E314" s="36"/>
      <c r="F314" s="19">
        <v>182</v>
      </c>
      <c r="G314" s="19">
        <v>62</v>
      </c>
      <c r="H314" s="19">
        <v>120</v>
      </c>
      <c r="I314" s="19">
        <v>140</v>
      </c>
      <c r="J314" s="72">
        <v>123</v>
      </c>
      <c r="K314" s="19">
        <v>79</v>
      </c>
      <c r="L314" s="110">
        <f t="shared" si="178"/>
        <v>9.8166127292340875</v>
      </c>
      <c r="M314" s="26">
        <f t="shared" si="179"/>
        <v>6.0843964671246322</v>
      </c>
      <c r="N314" s="5">
        <f t="shared" si="180"/>
        <v>14.37125748502994</v>
      </c>
      <c r="O314" s="5">
        <f t="shared" si="181"/>
        <v>12.715712988192552</v>
      </c>
      <c r="P314" s="5">
        <f t="shared" si="182"/>
        <v>12.879581151832461</v>
      </c>
      <c r="Q314" s="5">
        <f t="shared" si="183"/>
        <v>6.7811158798283255</v>
      </c>
      <c r="R314" s="162"/>
      <c r="X314" s="34" t="s">
        <v>141</v>
      </c>
      <c r="Y314" s="195"/>
      <c r="Z314" s="36"/>
      <c r="AA314" s="36"/>
      <c r="AB314" s="19">
        <f t="shared" si="184"/>
        <v>79</v>
      </c>
      <c r="AC314" s="19">
        <f t="shared" si="185"/>
        <v>120</v>
      </c>
      <c r="AD314" s="72">
        <f t="shared" si="186"/>
        <v>123</v>
      </c>
      <c r="AE314" s="110">
        <f t="shared" si="187"/>
        <v>6.7811158798283255</v>
      </c>
      <c r="AF314" s="5">
        <f t="shared" si="188"/>
        <v>14.37125748502994</v>
      </c>
      <c r="AG314" s="5">
        <f t="shared" si="189"/>
        <v>12.879581151832461</v>
      </c>
      <c r="AJ314" s="162"/>
    </row>
    <row r="315" spans="1:36" ht="15" customHeight="1" x14ac:dyDescent="0.15">
      <c r="B315" s="38" t="s">
        <v>1</v>
      </c>
      <c r="C315" s="78"/>
      <c r="D315" s="28"/>
      <c r="E315" s="29"/>
      <c r="F315" s="39">
        <f t="shared" ref="F315:Q315" si="190">SUM(F306:F314)</f>
        <v>1854</v>
      </c>
      <c r="G315" s="39">
        <f t="shared" si="190"/>
        <v>1019</v>
      </c>
      <c r="H315" s="39">
        <f t="shared" si="190"/>
        <v>835</v>
      </c>
      <c r="I315" s="39">
        <f t="shared" si="190"/>
        <v>1101</v>
      </c>
      <c r="J315" s="68">
        <f t="shared" si="190"/>
        <v>955</v>
      </c>
      <c r="K315" s="39">
        <f t="shared" si="190"/>
        <v>1165</v>
      </c>
      <c r="L315" s="107">
        <f t="shared" si="190"/>
        <v>100.00000000000003</v>
      </c>
      <c r="M315" s="25">
        <f t="shared" si="190"/>
        <v>100</v>
      </c>
      <c r="N315" s="6">
        <f t="shared" si="190"/>
        <v>100</v>
      </c>
      <c r="O315" s="6">
        <f t="shared" si="190"/>
        <v>99.999999999999986</v>
      </c>
      <c r="P315" s="6">
        <f t="shared" si="190"/>
        <v>100</v>
      </c>
      <c r="Q315" s="6">
        <f t="shared" si="190"/>
        <v>99.999999999999986</v>
      </c>
      <c r="X315" s="38" t="s">
        <v>1</v>
      </c>
      <c r="Y315" s="78"/>
      <c r="Z315" s="28"/>
      <c r="AA315" s="29"/>
      <c r="AB315" s="39">
        <f t="shared" ref="AB315:AG315" si="191">SUM(AB306:AB314)</f>
        <v>1165</v>
      </c>
      <c r="AC315" s="39">
        <f t="shared" si="191"/>
        <v>835</v>
      </c>
      <c r="AD315" s="68">
        <f t="shared" si="191"/>
        <v>955</v>
      </c>
      <c r="AE315" s="107">
        <f t="shared" si="191"/>
        <v>99.999999999999986</v>
      </c>
      <c r="AF315" s="6">
        <f t="shared" si="191"/>
        <v>100</v>
      </c>
      <c r="AG315" s="6">
        <f t="shared" si="191"/>
        <v>100</v>
      </c>
    </row>
    <row r="316" spans="1:36" ht="15" customHeight="1" x14ac:dyDescent="0.15">
      <c r="B316" s="38" t="s">
        <v>83</v>
      </c>
      <c r="C316" s="78"/>
      <c r="D316" s="28"/>
      <c r="E316" s="29"/>
      <c r="F316" s="40">
        <v>33.638094037620199</v>
      </c>
      <c r="G316" s="40">
        <v>40.796797483198084</v>
      </c>
      <c r="H316" s="40">
        <v>24.056444810462157</v>
      </c>
      <c r="I316" s="40">
        <v>21.068738896434621</v>
      </c>
      <c r="J316" s="40">
        <v>18.972575668500259</v>
      </c>
      <c r="K316" s="40">
        <v>40.059309682046091</v>
      </c>
      <c r="X316" s="38" t="s">
        <v>83</v>
      </c>
      <c r="Y316" s="78"/>
      <c r="Z316" s="28"/>
      <c r="AA316" s="29"/>
      <c r="AB316" s="40">
        <f>K316</f>
        <v>40.059309682046091</v>
      </c>
      <c r="AC316" s="40">
        <f>H316</f>
        <v>24.056444810462157</v>
      </c>
      <c r="AD316" s="40">
        <f>J316</f>
        <v>18.972575668500259</v>
      </c>
      <c r="AE316" s="1"/>
      <c r="AF316" s="1"/>
      <c r="AG316" s="1"/>
    </row>
    <row r="317" spans="1:36" ht="15" customHeight="1" x14ac:dyDescent="0.15">
      <c r="C317" s="7"/>
      <c r="D317" s="7"/>
      <c r="E317" s="7"/>
      <c r="H317" s="1"/>
      <c r="I317" s="1"/>
      <c r="J317" s="1"/>
      <c r="Y317" s="7"/>
      <c r="Z317" s="7"/>
      <c r="AA317" s="7"/>
      <c r="AC317" s="1"/>
      <c r="AD317" s="1"/>
      <c r="AE317" s="1"/>
      <c r="AF317" s="1"/>
      <c r="AG317" s="1"/>
    </row>
    <row r="318" spans="1:36" ht="15" customHeight="1" x14ac:dyDescent="0.15">
      <c r="A318" s="1" t="s">
        <v>794</v>
      </c>
      <c r="B318" s="22"/>
      <c r="C318" s="7"/>
      <c r="D318" s="7"/>
      <c r="E318" s="7"/>
      <c r="J318" s="1"/>
      <c r="M318" s="7"/>
      <c r="X318" s="22"/>
      <c r="Y318" s="7"/>
      <c r="Z318" s="7"/>
      <c r="AA318" s="7"/>
      <c r="AD318" s="1"/>
      <c r="AE318" s="1"/>
      <c r="AF318" s="1"/>
      <c r="AG318" s="1"/>
    </row>
    <row r="319" spans="1:36" ht="13.7" customHeight="1" x14ac:dyDescent="0.15">
      <c r="B319" s="64"/>
      <c r="C319" s="33"/>
      <c r="D319" s="33"/>
      <c r="E319" s="33"/>
      <c r="F319" s="328"/>
      <c r="G319" s="329"/>
      <c r="H319" s="86" t="s">
        <v>2</v>
      </c>
      <c r="I319" s="86"/>
      <c r="J319" s="329"/>
      <c r="K319" s="329"/>
      <c r="L319" s="330"/>
      <c r="M319" s="329"/>
      <c r="N319" s="86" t="s">
        <v>3</v>
      </c>
      <c r="O319" s="86"/>
      <c r="P319" s="329"/>
      <c r="Q319" s="331"/>
      <c r="X319" s="64"/>
      <c r="Y319" s="33"/>
      <c r="Z319" s="33"/>
      <c r="AA319" s="33"/>
      <c r="AB319" s="79"/>
      <c r="AC319" s="83" t="s">
        <v>2</v>
      </c>
      <c r="AD319" s="86"/>
      <c r="AE319" s="103"/>
      <c r="AF319" s="83" t="s">
        <v>3</v>
      </c>
      <c r="AG319" s="84"/>
    </row>
    <row r="320" spans="1:36" ht="22.7" customHeight="1" x14ac:dyDescent="0.15">
      <c r="B320" s="34"/>
      <c r="C320" s="195"/>
      <c r="D320" s="7"/>
      <c r="E320" s="75"/>
      <c r="F320" s="94" t="s">
        <v>389</v>
      </c>
      <c r="G320" s="94" t="s">
        <v>183</v>
      </c>
      <c r="H320" s="94" t="s">
        <v>184</v>
      </c>
      <c r="I320" s="94" t="s">
        <v>390</v>
      </c>
      <c r="J320" s="99" t="s">
        <v>186</v>
      </c>
      <c r="K320" s="94" t="s">
        <v>590</v>
      </c>
      <c r="L320" s="102" t="s">
        <v>389</v>
      </c>
      <c r="M320" s="94" t="s">
        <v>183</v>
      </c>
      <c r="N320" s="94" t="s">
        <v>184</v>
      </c>
      <c r="O320" s="94" t="s">
        <v>390</v>
      </c>
      <c r="P320" s="94" t="s">
        <v>186</v>
      </c>
      <c r="Q320" s="94" t="s">
        <v>590</v>
      </c>
      <c r="X320" s="34"/>
      <c r="Y320" s="195"/>
      <c r="Z320" s="7"/>
      <c r="AA320" s="75"/>
      <c r="AB320" s="94" t="s">
        <v>545</v>
      </c>
      <c r="AC320" s="94" t="s">
        <v>184</v>
      </c>
      <c r="AD320" s="99" t="s">
        <v>186</v>
      </c>
      <c r="AE320" s="102" t="s">
        <v>545</v>
      </c>
      <c r="AF320" s="94" t="s">
        <v>184</v>
      </c>
      <c r="AG320" s="94" t="s">
        <v>186</v>
      </c>
    </row>
    <row r="321" spans="1:36" ht="12" customHeight="1" x14ac:dyDescent="0.15">
      <c r="B321" s="35"/>
      <c r="C321" s="88"/>
      <c r="D321" s="36"/>
      <c r="E321" s="76"/>
      <c r="F321" s="37"/>
      <c r="G321" s="37"/>
      <c r="H321" s="37"/>
      <c r="I321" s="37"/>
      <c r="J321" s="66"/>
      <c r="K321" s="37"/>
      <c r="L321" s="104">
        <f>$F$113</f>
        <v>1854</v>
      </c>
      <c r="M321" s="2">
        <f>$G$113</f>
        <v>1019</v>
      </c>
      <c r="N321" s="2">
        <f>$H$113</f>
        <v>835</v>
      </c>
      <c r="O321" s="2">
        <f>$I$113</f>
        <v>1101</v>
      </c>
      <c r="P321" s="2">
        <f>$J$113</f>
        <v>955</v>
      </c>
      <c r="Q321" s="2">
        <f>$K$113</f>
        <v>1165</v>
      </c>
      <c r="X321" s="35"/>
      <c r="Y321" s="88"/>
      <c r="Z321" s="36"/>
      <c r="AA321" s="76"/>
      <c r="AB321" s="37"/>
      <c r="AC321" s="37"/>
      <c r="AD321" s="66"/>
      <c r="AE321" s="104">
        <f>Q321</f>
        <v>1165</v>
      </c>
      <c r="AF321" s="2">
        <f>N321</f>
        <v>835</v>
      </c>
      <c r="AG321" s="2">
        <f>P321</f>
        <v>955</v>
      </c>
    </row>
    <row r="322" spans="1:36" ht="15" customHeight="1" x14ac:dyDescent="0.15">
      <c r="B322" s="34" t="s">
        <v>167</v>
      </c>
      <c r="C322" s="195"/>
      <c r="D322" s="7"/>
      <c r="E322" s="7"/>
      <c r="F322" s="18">
        <v>869</v>
      </c>
      <c r="G322" s="18">
        <v>681</v>
      </c>
      <c r="H322" s="18">
        <v>188</v>
      </c>
      <c r="I322" s="18">
        <v>233</v>
      </c>
      <c r="J322" s="67">
        <v>156</v>
      </c>
      <c r="K322" s="18">
        <v>758</v>
      </c>
      <c r="L322" s="106">
        <f t="shared" ref="L322:L330" si="192">F322/L$321*100</f>
        <v>46.871628910463862</v>
      </c>
      <c r="M322" s="24">
        <f t="shared" ref="M322:M330" si="193">G322/M$321*100</f>
        <v>66.830225711481845</v>
      </c>
      <c r="N322" s="4">
        <f t="shared" ref="N322:N330" si="194">H322/N$321*100</f>
        <v>22.514970059880241</v>
      </c>
      <c r="O322" s="4">
        <f t="shared" ref="O322:O330" si="195">I322/O$321*100</f>
        <v>21.162579473206176</v>
      </c>
      <c r="P322" s="4">
        <f t="shared" ref="P322:P330" si="196">J322/P$321*100</f>
        <v>16.335078534031414</v>
      </c>
      <c r="Q322" s="4">
        <f t="shared" ref="Q322:Q330" si="197">K322/Q$321*100</f>
        <v>65.064377682403432</v>
      </c>
      <c r="R322" s="162"/>
      <c r="X322" s="34" t="s">
        <v>167</v>
      </c>
      <c r="Y322" s="195"/>
      <c r="Z322" s="7"/>
      <c r="AA322" s="7"/>
      <c r="AB322" s="18">
        <f t="shared" ref="AB322:AB330" si="198">K322</f>
        <v>758</v>
      </c>
      <c r="AC322" s="18">
        <f t="shared" ref="AC322:AC330" si="199">H322</f>
        <v>188</v>
      </c>
      <c r="AD322" s="67">
        <f t="shared" ref="AD322:AD330" si="200">J322</f>
        <v>156</v>
      </c>
      <c r="AE322" s="106">
        <f>Q322</f>
        <v>65.064377682403432</v>
      </c>
      <c r="AF322" s="4">
        <f>N322</f>
        <v>22.514970059880241</v>
      </c>
      <c r="AG322" s="4">
        <f>P322</f>
        <v>16.335078534031414</v>
      </c>
      <c r="AJ322" s="162"/>
    </row>
    <row r="323" spans="1:36" ht="15" customHeight="1" x14ac:dyDescent="0.15">
      <c r="B323" s="34" t="s">
        <v>79</v>
      </c>
      <c r="C323" s="195"/>
      <c r="D323" s="7"/>
      <c r="E323" s="7"/>
      <c r="F323" s="18">
        <v>193</v>
      </c>
      <c r="G323" s="18">
        <v>113</v>
      </c>
      <c r="H323" s="18">
        <v>80</v>
      </c>
      <c r="I323" s="18">
        <v>140</v>
      </c>
      <c r="J323" s="67">
        <v>123</v>
      </c>
      <c r="K323" s="18">
        <v>130</v>
      </c>
      <c r="L323" s="106">
        <f t="shared" si="192"/>
        <v>10.409924487594392</v>
      </c>
      <c r="M323" s="24">
        <f t="shared" si="193"/>
        <v>11.089303238469087</v>
      </c>
      <c r="N323" s="4">
        <f t="shared" si="194"/>
        <v>9.5808383233532943</v>
      </c>
      <c r="O323" s="4">
        <f t="shared" si="195"/>
        <v>12.715712988192552</v>
      </c>
      <c r="P323" s="4">
        <f t="shared" si="196"/>
        <v>12.879581151832461</v>
      </c>
      <c r="Q323" s="4">
        <f t="shared" si="197"/>
        <v>11.158798283261802</v>
      </c>
      <c r="R323" s="162"/>
      <c r="X323" s="34" t="s">
        <v>79</v>
      </c>
      <c r="Y323" s="195"/>
      <c r="Z323" s="7"/>
      <c r="AA323" s="7"/>
      <c r="AB323" s="18">
        <f t="shared" si="198"/>
        <v>130</v>
      </c>
      <c r="AC323" s="18">
        <f t="shared" si="199"/>
        <v>80</v>
      </c>
      <c r="AD323" s="67">
        <f t="shared" si="200"/>
        <v>123</v>
      </c>
      <c r="AE323" s="106">
        <f t="shared" ref="AE323:AE330" si="201">Q323</f>
        <v>11.158798283261802</v>
      </c>
      <c r="AF323" s="4">
        <f t="shared" ref="AF323:AF330" si="202">N323</f>
        <v>9.5808383233532943</v>
      </c>
      <c r="AG323" s="4">
        <f t="shared" ref="AG323:AG330" si="203">P323</f>
        <v>12.879581151832461</v>
      </c>
      <c r="AJ323" s="162"/>
    </row>
    <row r="324" spans="1:36" ht="15" customHeight="1" x14ac:dyDescent="0.15">
      <c r="B324" s="34" t="s">
        <v>548</v>
      </c>
      <c r="C324" s="195"/>
      <c r="D324" s="7"/>
      <c r="E324" s="7"/>
      <c r="F324" s="18">
        <v>153</v>
      </c>
      <c r="G324" s="18">
        <v>18</v>
      </c>
      <c r="H324" s="18">
        <v>135</v>
      </c>
      <c r="I324" s="18">
        <v>194</v>
      </c>
      <c r="J324" s="67">
        <v>190</v>
      </c>
      <c r="K324" s="18">
        <v>22</v>
      </c>
      <c r="L324" s="106">
        <f t="shared" si="192"/>
        <v>8.2524271844660202</v>
      </c>
      <c r="M324" s="24">
        <f t="shared" si="193"/>
        <v>1.7664376840039255</v>
      </c>
      <c r="N324" s="4">
        <f t="shared" si="194"/>
        <v>16.167664670658681</v>
      </c>
      <c r="O324" s="4">
        <f t="shared" si="195"/>
        <v>17.620345140781108</v>
      </c>
      <c r="P324" s="4">
        <f t="shared" si="196"/>
        <v>19.895287958115183</v>
      </c>
      <c r="Q324" s="4">
        <f t="shared" si="197"/>
        <v>1.8884120171673819</v>
      </c>
      <c r="R324" s="162"/>
      <c r="X324" s="34" t="s">
        <v>548</v>
      </c>
      <c r="Y324" s="195"/>
      <c r="Z324" s="7"/>
      <c r="AA324" s="7"/>
      <c r="AB324" s="18">
        <f t="shared" si="198"/>
        <v>22</v>
      </c>
      <c r="AC324" s="18">
        <f t="shared" si="199"/>
        <v>135</v>
      </c>
      <c r="AD324" s="67">
        <f t="shared" si="200"/>
        <v>190</v>
      </c>
      <c r="AE324" s="106">
        <f t="shared" si="201"/>
        <v>1.8884120171673819</v>
      </c>
      <c r="AF324" s="4">
        <f t="shared" si="202"/>
        <v>16.167664670658681</v>
      </c>
      <c r="AG324" s="4">
        <f t="shared" si="203"/>
        <v>19.895287958115183</v>
      </c>
      <c r="AJ324" s="162"/>
    </row>
    <row r="325" spans="1:36" ht="15" customHeight="1" x14ac:dyDescent="0.15">
      <c r="B325" s="34" t="s">
        <v>163</v>
      </c>
      <c r="C325" s="195"/>
      <c r="D325" s="7"/>
      <c r="E325" s="7"/>
      <c r="F325" s="18">
        <v>36</v>
      </c>
      <c r="G325" s="18">
        <v>3</v>
      </c>
      <c r="H325" s="18">
        <v>33</v>
      </c>
      <c r="I325" s="18">
        <v>101</v>
      </c>
      <c r="J325" s="67">
        <v>99</v>
      </c>
      <c r="K325" s="18">
        <v>5</v>
      </c>
      <c r="L325" s="106">
        <f t="shared" si="192"/>
        <v>1.9417475728155338</v>
      </c>
      <c r="M325" s="24">
        <f t="shared" si="193"/>
        <v>0.29440628066732089</v>
      </c>
      <c r="N325" s="4">
        <f t="shared" si="194"/>
        <v>3.952095808383234</v>
      </c>
      <c r="O325" s="4">
        <f t="shared" si="195"/>
        <v>9.1734786557674841</v>
      </c>
      <c r="P325" s="4">
        <f t="shared" si="196"/>
        <v>10.366492146596858</v>
      </c>
      <c r="Q325" s="4">
        <f t="shared" si="197"/>
        <v>0.42918454935622319</v>
      </c>
      <c r="R325" s="162"/>
      <c r="X325" s="34" t="s">
        <v>163</v>
      </c>
      <c r="Y325" s="195"/>
      <c r="Z325" s="7"/>
      <c r="AA325" s="7"/>
      <c r="AB325" s="18">
        <f t="shared" si="198"/>
        <v>5</v>
      </c>
      <c r="AC325" s="18">
        <f t="shared" si="199"/>
        <v>33</v>
      </c>
      <c r="AD325" s="67">
        <f t="shared" si="200"/>
        <v>99</v>
      </c>
      <c r="AE325" s="106">
        <f t="shared" si="201"/>
        <v>0.42918454935622319</v>
      </c>
      <c r="AF325" s="4">
        <f t="shared" si="202"/>
        <v>3.952095808383234</v>
      </c>
      <c r="AG325" s="4">
        <f t="shared" si="203"/>
        <v>10.366492146596858</v>
      </c>
      <c r="AJ325" s="162"/>
    </row>
    <row r="326" spans="1:36" ht="15" customHeight="1" x14ac:dyDescent="0.15">
      <c r="B326" s="34" t="s">
        <v>160</v>
      </c>
      <c r="C326" s="195"/>
      <c r="D326" s="7"/>
      <c r="E326" s="7"/>
      <c r="F326" s="18">
        <v>29</v>
      </c>
      <c r="G326" s="18">
        <v>0</v>
      </c>
      <c r="H326" s="18">
        <v>29</v>
      </c>
      <c r="I326" s="18">
        <v>38</v>
      </c>
      <c r="J326" s="67">
        <v>37</v>
      </c>
      <c r="K326" s="18">
        <v>1</v>
      </c>
      <c r="L326" s="106">
        <f t="shared" si="192"/>
        <v>1.564185544768069</v>
      </c>
      <c r="M326" s="24">
        <f t="shared" si="193"/>
        <v>0</v>
      </c>
      <c r="N326" s="4">
        <f t="shared" si="194"/>
        <v>3.4730538922155691</v>
      </c>
      <c r="O326" s="4">
        <f t="shared" si="195"/>
        <v>3.4514078110808359</v>
      </c>
      <c r="P326" s="4">
        <f t="shared" si="196"/>
        <v>3.8743455497382202</v>
      </c>
      <c r="Q326" s="4">
        <f t="shared" si="197"/>
        <v>8.5836909871244635E-2</v>
      </c>
      <c r="R326" s="162"/>
      <c r="X326" s="34" t="s">
        <v>160</v>
      </c>
      <c r="Y326" s="195"/>
      <c r="Z326" s="7"/>
      <c r="AA326" s="7"/>
      <c r="AB326" s="18">
        <f t="shared" si="198"/>
        <v>1</v>
      </c>
      <c r="AC326" s="18">
        <f t="shared" si="199"/>
        <v>29</v>
      </c>
      <c r="AD326" s="67">
        <f t="shared" si="200"/>
        <v>37</v>
      </c>
      <c r="AE326" s="106">
        <f t="shared" si="201"/>
        <v>8.5836909871244635E-2</v>
      </c>
      <c r="AF326" s="4">
        <f t="shared" si="202"/>
        <v>3.4730538922155691</v>
      </c>
      <c r="AG326" s="4">
        <f t="shared" si="203"/>
        <v>3.8743455497382202</v>
      </c>
      <c r="AJ326" s="162"/>
    </row>
    <row r="327" spans="1:36" ht="15" customHeight="1" x14ac:dyDescent="0.15">
      <c r="B327" s="34" t="s">
        <v>312</v>
      </c>
      <c r="C327" s="195"/>
      <c r="D327" s="7"/>
      <c r="E327" s="7"/>
      <c r="F327" s="18">
        <v>22</v>
      </c>
      <c r="G327" s="18">
        <v>0</v>
      </c>
      <c r="H327" s="18">
        <v>22</v>
      </c>
      <c r="I327" s="18">
        <v>23</v>
      </c>
      <c r="J327" s="67">
        <v>23</v>
      </c>
      <c r="K327" s="18">
        <v>0</v>
      </c>
      <c r="L327" s="106">
        <f t="shared" si="192"/>
        <v>1.1866235167206041</v>
      </c>
      <c r="M327" s="24">
        <f t="shared" si="193"/>
        <v>0</v>
      </c>
      <c r="N327" s="4">
        <f t="shared" si="194"/>
        <v>2.6347305389221556</v>
      </c>
      <c r="O327" s="4">
        <f t="shared" si="195"/>
        <v>2.0890099909173476</v>
      </c>
      <c r="P327" s="4">
        <f t="shared" si="196"/>
        <v>2.408376963350785</v>
      </c>
      <c r="Q327" s="4">
        <f t="shared" si="197"/>
        <v>0</v>
      </c>
      <c r="R327" s="162"/>
      <c r="X327" s="34" t="s">
        <v>312</v>
      </c>
      <c r="Y327" s="195"/>
      <c r="Z327" s="7"/>
      <c r="AA327" s="7"/>
      <c r="AB327" s="18">
        <f t="shared" si="198"/>
        <v>0</v>
      </c>
      <c r="AC327" s="18">
        <f t="shared" si="199"/>
        <v>22</v>
      </c>
      <c r="AD327" s="67">
        <f t="shared" si="200"/>
        <v>23</v>
      </c>
      <c r="AE327" s="106">
        <f t="shared" si="201"/>
        <v>0</v>
      </c>
      <c r="AF327" s="4">
        <f t="shared" si="202"/>
        <v>2.6347305389221556</v>
      </c>
      <c r="AG327" s="4">
        <f t="shared" si="203"/>
        <v>2.408376963350785</v>
      </c>
      <c r="AJ327" s="162"/>
    </row>
    <row r="328" spans="1:36" ht="15" customHeight="1" x14ac:dyDescent="0.15">
      <c r="B328" s="34" t="s">
        <v>144</v>
      </c>
      <c r="C328" s="195"/>
      <c r="D328" s="7"/>
      <c r="E328" s="7"/>
      <c r="F328" s="18">
        <v>13</v>
      </c>
      <c r="G328" s="18">
        <v>1</v>
      </c>
      <c r="H328" s="18">
        <v>12</v>
      </c>
      <c r="I328" s="18">
        <v>17</v>
      </c>
      <c r="J328" s="67">
        <v>15</v>
      </c>
      <c r="K328" s="18">
        <v>3</v>
      </c>
      <c r="L328" s="106">
        <f t="shared" si="192"/>
        <v>0.70118662351672068</v>
      </c>
      <c r="M328" s="24">
        <f t="shared" si="193"/>
        <v>9.8135426889106966E-2</v>
      </c>
      <c r="N328" s="4">
        <f t="shared" si="194"/>
        <v>1.437125748502994</v>
      </c>
      <c r="O328" s="4">
        <f t="shared" si="195"/>
        <v>1.5440508628519529</v>
      </c>
      <c r="P328" s="4">
        <f t="shared" si="196"/>
        <v>1.5706806282722512</v>
      </c>
      <c r="Q328" s="4">
        <f t="shared" si="197"/>
        <v>0.25751072961373389</v>
      </c>
      <c r="R328" s="162"/>
      <c r="X328" s="34" t="s">
        <v>144</v>
      </c>
      <c r="Y328" s="195"/>
      <c r="Z328" s="7"/>
      <c r="AA328" s="7"/>
      <c r="AB328" s="18">
        <f t="shared" si="198"/>
        <v>3</v>
      </c>
      <c r="AC328" s="18">
        <f t="shared" si="199"/>
        <v>12</v>
      </c>
      <c r="AD328" s="67">
        <f t="shared" si="200"/>
        <v>15</v>
      </c>
      <c r="AE328" s="106">
        <f t="shared" si="201"/>
        <v>0.25751072961373389</v>
      </c>
      <c r="AF328" s="4">
        <f t="shared" si="202"/>
        <v>1.437125748502994</v>
      </c>
      <c r="AG328" s="4">
        <f t="shared" si="203"/>
        <v>1.5706806282722512</v>
      </c>
      <c r="AJ328" s="162"/>
    </row>
    <row r="329" spans="1:36" ht="15" customHeight="1" x14ac:dyDescent="0.15">
      <c r="B329" s="34" t="s">
        <v>153</v>
      </c>
      <c r="C329" s="195"/>
      <c r="D329" s="7"/>
      <c r="E329" s="7"/>
      <c r="F329" s="18">
        <v>52</v>
      </c>
      <c r="G329" s="18">
        <v>4</v>
      </c>
      <c r="H329" s="18">
        <v>48</v>
      </c>
      <c r="I329" s="18">
        <v>33</v>
      </c>
      <c r="J329" s="67">
        <v>33</v>
      </c>
      <c r="K329" s="18">
        <v>4</v>
      </c>
      <c r="L329" s="106">
        <f t="shared" si="192"/>
        <v>2.8047464940668827</v>
      </c>
      <c r="M329" s="24">
        <f t="shared" si="193"/>
        <v>0.39254170755642787</v>
      </c>
      <c r="N329" s="4">
        <f t="shared" si="194"/>
        <v>5.7485029940119761</v>
      </c>
      <c r="O329" s="4">
        <f t="shared" si="195"/>
        <v>2.9972752043596729</v>
      </c>
      <c r="P329" s="4">
        <f t="shared" si="196"/>
        <v>3.4554973821989527</v>
      </c>
      <c r="Q329" s="4">
        <f t="shared" si="197"/>
        <v>0.34334763948497854</v>
      </c>
      <c r="R329" s="162"/>
      <c r="X329" s="34" t="s">
        <v>153</v>
      </c>
      <c r="Y329" s="195"/>
      <c r="Z329" s="7"/>
      <c r="AA329" s="7"/>
      <c r="AB329" s="18">
        <f t="shared" si="198"/>
        <v>4</v>
      </c>
      <c r="AC329" s="18">
        <f t="shared" si="199"/>
        <v>48</v>
      </c>
      <c r="AD329" s="67">
        <f t="shared" si="200"/>
        <v>33</v>
      </c>
      <c r="AE329" s="106">
        <f t="shared" si="201"/>
        <v>0.34334763948497854</v>
      </c>
      <c r="AF329" s="4">
        <f t="shared" si="202"/>
        <v>5.7485029940119761</v>
      </c>
      <c r="AG329" s="4">
        <f t="shared" si="203"/>
        <v>3.4554973821989527</v>
      </c>
      <c r="AJ329" s="162"/>
    </row>
    <row r="330" spans="1:36" ht="15" customHeight="1" x14ac:dyDescent="0.15">
      <c r="B330" s="34" t="s">
        <v>141</v>
      </c>
      <c r="C330" s="195"/>
      <c r="D330" s="36"/>
      <c r="E330" s="36"/>
      <c r="F330" s="19">
        <v>487</v>
      </c>
      <c r="G330" s="19">
        <v>199</v>
      </c>
      <c r="H330" s="19">
        <v>288</v>
      </c>
      <c r="I330" s="19">
        <v>322</v>
      </c>
      <c r="J330" s="72">
        <v>279</v>
      </c>
      <c r="K330" s="19">
        <v>242</v>
      </c>
      <c r="L330" s="110">
        <f t="shared" si="192"/>
        <v>26.267529665587919</v>
      </c>
      <c r="M330" s="26">
        <f t="shared" si="193"/>
        <v>19.528949950932287</v>
      </c>
      <c r="N330" s="5">
        <f t="shared" si="194"/>
        <v>34.491017964071858</v>
      </c>
      <c r="O330" s="5">
        <f t="shared" si="195"/>
        <v>29.246139872842868</v>
      </c>
      <c r="P330" s="5">
        <f t="shared" si="196"/>
        <v>29.214659685863875</v>
      </c>
      <c r="Q330" s="5">
        <f t="shared" si="197"/>
        <v>20.772532188841204</v>
      </c>
      <c r="R330" s="162"/>
      <c r="X330" s="34" t="s">
        <v>141</v>
      </c>
      <c r="Y330" s="195"/>
      <c r="Z330" s="36"/>
      <c r="AA330" s="36"/>
      <c r="AB330" s="19">
        <f t="shared" si="198"/>
        <v>242</v>
      </c>
      <c r="AC330" s="19">
        <f t="shared" si="199"/>
        <v>288</v>
      </c>
      <c r="AD330" s="72">
        <f t="shared" si="200"/>
        <v>279</v>
      </c>
      <c r="AE330" s="110">
        <f t="shared" si="201"/>
        <v>20.772532188841204</v>
      </c>
      <c r="AF330" s="5">
        <f t="shared" si="202"/>
        <v>34.491017964071858</v>
      </c>
      <c r="AG330" s="5">
        <f t="shared" si="203"/>
        <v>29.214659685863875</v>
      </c>
      <c r="AJ330" s="162"/>
    </row>
    <row r="331" spans="1:36" ht="15" customHeight="1" x14ac:dyDescent="0.15">
      <c r="B331" s="38" t="s">
        <v>1</v>
      </c>
      <c r="C331" s="78"/>
      <c r="D331" s="28"/>
      <c r="E331" s="29"/>
      <c r="F331" s="39">
        <f t="shared" ref="F331:Q331" si="204">SUM(F322:F330)</f>
        <v>1854</v>
      </c>
      <c r="G331" s="39">
        <f t="shared" si="204"/>
        <v>1019</v>
      </c>
      <c r="H331" s="39">
        <f t="shared" si="204"/>
        <v>835</v>
      </c>
      <c r="I331" s="39">
        <f t="shared" si="204"/>
        <v>1101</v>
      </c>
      <c r="J331" s="68">
        <f t="shared" si="204"/>
        <v>955</v>
      </c>
      <c r="K331" s="39">
        <f t="shared" si="204"/>
        <v>1165</v>
      </c>
      <c r="L331" s="107">
        <f t="shared" si="204"/>
        <v>99.999999999999972</v>
      </c>
      <c r="M331" s="25">
        <f t="shared" si="204"/>
        <v>100</v>
      </c>
      <c r="N331" s="6">
        <f t="shared" si="204"/>
        <v>100</v>
      </c>
      <c r="O331" s="6">
        <f t="shared" si="204"/>
        <v>100</v>
      </c>
      <c r="P331" s="6">
        <f t="shared" si="204"/>
        <v>100.00000000000001</v>
      </c>
      <c r="Q331" s="6">
        <f t="shared" si="204"/>
        <v>100</v>
      </c>
      <c r="X331" s="38" t="s">
        <v>1</v>
      </c>
      <c r="Y331" s="78"/>
      <c r="Z331" s="28"/>
      <c r="AA331" s="29"/>
      <c r="AB331" s="39">
        <f t="shared" ref="AB331:AG331" si="205">SUM(AB322:AB330)</f>
        <v>1165</v>
      </c>
      <c r="AC331" s="39">
        <f t="shared" si="205"/>
        <v>835</v>
      </c>
      <c r="AD331" s="68">
        <f t="shared" si="205"/>
        <v>955</v>
      </c>
      <c r="AE331" s="107">
        <f t="shared" si="205"/>
        <v>100</v>
      </c>
      <c r="AF331" s="6">
        <f t="shared" si="205"/>
        <v>100</v>
      </c>
      <c r="AG331" s="6">
        <f t="shared" si="205"/>
        <v>100.00000000000001</v>
      </c>
    </row>
    <row r="332" spans="1:36" ht="15" customHeight="1" x14ac:dyDescent="0.15">
      <c r="B332" s="38" t="s">
        <v>83</v>
      </c>
      <c r="C332" s="78"/>
      <c r="D332" s="28"/>
      <c r="E332" s="29"/>
      <c r="F332" s="40">
        <v>10.783432777374891</v>
      </c>
      <c r="G332" s="40">
        <v>1.5697099521071538</v>
      </c>
      <c r="H332" s="40">
        <v>24.595594965161975</v>
      </c>
      <c r="I332" s="40">
        <v>21.970992686162777</v>
      </c>
      <c r="J332" s="40">
        <v>24.650902819278819</v>
      </c>
      <c r="K332" s="40">
        <v>1.883591719844194</v>
      </c>
      <c r="X332" s="38" t="s">
        <v>83</v>
      </c>
      <c r="Y332" s="78"/>
      <c r="Z332" s="28"/>
      <c r="AA332" s="29"/>
      <c r="AB332" s="40">
        <f>K332</f>
        <v>1.883591719844194</v>
      </c>
      <c r="AC332" s="40">
        <f>H332</f>
        <v>24.595594965161975</v>
      </c>
      <c r="AD332" s="40">
        <f>J332</f>
        <v>24.650902819278819</v>
      </c>
      <c r="AE332" s="1"/>
      <c r="AF332" s="1"/>
      <c r="AG332" s="1"/>
    </row>
    <row r="333" spans="1:36" ht="15" customHeight="1" x14ac:dyDescent="0.15">
      <c r="C333" s="7"/>
      <c r="D333" s="7"/>
      <c r="E333" s="7"/>
      <c r="H333" s="1"/>
      <c r="I333" s="1"/>
      <c r="J333" s="1"/>
      <c r="W333" s="7"/>
      <c r="X333" s="7"/>
      <c r="Y333" s="7"/>
      <c r="Z333" s="7"/>
      <c r="AB333" s="1"/>
      <c r="AC333" s="1"/>
      <c r="AD333" s="1"/>
      <c r="AE333" s="1"/>
      <c r="AF333" s="1"/>
      <c r="AG333" s="1"/>
    </row>
    <row r="334" spans="1:36" ht="15" customHeight="1" x14ac:dyDescent="0.15">
      <c r="A334" s="1" t="s">
        <v>994</v>
      </c>
      <c r="B334" s="22"/>
      <c r="C334" s="7"/>
      <c r="D334" s="7"/>
      <c r="E334" s="7"/>
      <c r="J334" s="1"/>
      <c r="M334" s="7"/>
      <c r="X334" s="22"/>
      <c r="Y334" s="7"/>
      <c r="Z334" s="7"/>
      <c r="AA334" s="7"/>
      <c r="AD334" s="1"/>
      <c r="AE334" s="1"/>
      <c r="AF334" s="1"/>
      <c r="AG334" s="1"/>
    </row>
    <row r="335" spans="1:36" ht="13.7" customHeight="1" x14ac:dyDescent="0.15">
      <c r="B335" s="64"/>
      <c r="C335" s="33"/>
      <c r="D335" s="33"/>
      <c r="E335" s="33"/>
      <c r="F335" s="328"/>
      <c r="G335" s="329"/>
      <c r="H335" s="86" t="s">
        <v>2</v>
      </c>
      <c r="I335" s="86"/>
      <c r="J335" s="329"/>
      <c r="K335" s="329"/>
      <c r="L335" s="330"/>
      <c r="M335" s="329"/>
      <c r="N335" s="86" t="s">
        <v>3</v>
      </c>
      <c r="O335" s="86"/>
      <c r="P335" s="329"/>
      <c r="Q335" s="331"/>
      <c r="X335" s="64"/>
      <c r="Y335" s="33"/>
      <c r="Z335" s="33"/>
      <c r="AA335" s="33"/>
      <c r="AB335" s="79"/>
      <c r="AC335" s="83" t="s">
        <v>2</v>
      </c>
      <c r="AD335" s="86"/>
      <c r="AE335" s="103"/>
      <c r="AF335" s="83" t="s">
        <v>3</v>
      </c>
      <c r="AG335" s="84"/>
    </row>
    <row r="336" spans="1:36" ht="22.7" customHeight="1" x14ac:dyDescent="0.15">
      <c r="B336" s="34"/>
      <c r="C336" s="195"/>
      <c r="D336" s="7"/>
      <c r="E336" s="75"/>
      <c r="F336" s="94" t="s">
        <v>389</v>
      </c>
      <c r="G336" s="94" t="s">
        <v>183</v>
      </c>
      <c r="H336" s="94" t="s">
        <v>184</v>
      </c>
      <c r="I336" s="94" t="s">
        <v>390</v>
      </c>
      <c r="J336" s="99" t="s">
        <v>186</v>
      </c>
      <c r="K336" s="94" t="s">
        <v>590</v>
      </c>
      <c r="L336" s="102" t="s">
        <v>389</v>
      </c>
      <c r="M336" s="94" t="s">
        <v>183</v>
      </c>
      <c r="N336" s="94" t="s">
        <v>184</v>
      </c>
      <c r="O336" s="94" t="s">
        <v>390</v>
      </c>
      <c r="P336" s="94" t="s">
        <v>186</v>
      </c>
      <c r="Q336" s="94" t="s">
        <v>590</v>
      </c>
      <c r="X336" s="34"/>
      <c r="Y336" s="195"/>
      <c r="Z336" s="7"/>
      <c r="AA336" s="75"/>
      <c r="AB336" s="94" t="s">
        <v>545</v>
      </c>
      <c r="AC336" s="94" t="s">
        <v>184</v>
      </c>
      <c r="AD336" s="99" t="s">
        <v>186</v>
      </c>
      <c r="AE336" s="102" t="s">
        <v>545</v>
      </c>
      <c r="AF336" s="94" t="s">
        <v>184</v>
      </c>
      <c r="AG336" s="94" t="s">
        <v>186</v>
      </c>
    </row>
    <row r="337" spans="1:36" ht="12" customHeight="1" x14ac:dyDescent="0.15">
      <c r="B337" s="35"/>
      <c r="C337" s="88"/>
      <c r="D337" s="36"/>
      <c r="E337" s="76"/>
      <c r="F337" s="37"/>
      <c r="G337" s="37"/>
      <c r="H337" s="37"/>
      <c r="I337" s="37"/>
      <c r="J337" s="66"/>
      <c r="K337" s="37"/>
      <c r="L337" s="104">
        <f>$F$113</f>
        <v>1854</v>
      </c>
      <c r="M337" s="2">
        <f>$G$113</f>
        <v>1019</v>
      </c>
      <c r="N337" s="2">
        <f>$H$113</f>
        <v>835</v>
      </c>
      <c r="O337" s="2">
        <f>$I$113</f>
        <v>1101</v>
      </c>
      <c r="P337" s="2">
        <f>$J$113</f>
        <v>955</v>
      </c>
      <c r="Q337" s="2">
        <f>$K$113</f>
        <v>1165</v>
      </c>
      <c r="X337" s="35"/>
      <c r="Y337" s="88"/>
      <c r="Z337" s="36"/>
      <c r="AA337" s="76"/>
      <c r="AB337" s="37"/>
      <c r="AC337" s="37"/>
      <c r="AD337" s="66"/>
      <c r="AE337" s="104">
        <f>Q337</f>
        <v>1165</v>
      </c>
      <c r="AF337" s="2">
        <f>N337</f>
        <v>835</v>
      </c>
      <c r="AG337" s="2">
        <f>P337</f>
        <v>955</v>
      </c>
    </row>
    <row r="338" spans="1:36" ht="15" customHeight="1" x14ac:dyDescent="0.15">
      <c r="B338" s="34" t="s">
        <v>167</v>
      </c>
      <c r="C338" s="195"/>
      <c r="D338" s="7"/>
      <c r="E338" s="7"/>
      <c r="F338" s="18">
        <v>997</v>
      </c>
      <c r="G338" s="18">
        <v>687</v>
      </c>
      <c r="H338" s="18">
        <v>310</v>
      </c>
      <c r="I338" s="18">
        <v>423</v>
      </c>
      <c r="J338" s="67">
        <v>343</v>
      </c>
      <c r="K338" s="18">
        <v>767</v>
      </c>
      <c r="L338" s="106">
        <f>F338/L$337*100</f>
        <v>53.775620280474648</v>
      </c>
      <c r="M338" s="24">
        <f t="shared" ref="M338:Q346" si="206">G338/M$337*100</f>
        <v>67.419038272816493</v>
      </c>
      <c r="N338" s="4">
        <f t="shared" si="206"/>
        <v>37.125748502994007</v>
      </c>
      <c r="O338" s="4">
        <f t="shared" si="206"/>
        <v>38.419618528610357</v>
      </c>
      <c r="P338" s="4">
        <f t="shared" si="206"/>
        <v>35.916230366492144</v>
      </c>
      <c r="Q338" s="4">
        <f t="shared" si="206"/>
        <v>65.836909871244629</v>
      </c>
      <c r="R338" s="162"/>
      <c r="X338" s="34" t="s">
        <v>167</v>
      </c>
      <c r="Y338" s="195"/>
      <c r="Z338" s="7"/>
      <c r="AA338" s="7"/>
      <c r="AB338" s="18">
        <f t="shared" ref="AB338:AB346" si="207">K338</f>
        <v>767</v>
      </c>
      <c r="AC338" s="18">
        <f t="shared" ref="AC338:AC346" si="208">H338</f>
        <v>310</v>
      </c>
      <c r="AD338" s="67">
        <f t="shared" ref="AD338:AD346" si="209">J338</f>
        <v>343</v>
      </c>
      <c r="AE338" s="106">
        <f>Q338</f>
        <v>65.836909871244629</v>
      </c>
      <c r="AF338" s="4">
        <f>N338</f>
        <v>37.125748502994007</v>
      </c>
      <c r="AG338" s="4">
        <f>P338</f>
        <v>35.916230366492144</v>
      </c>
      <c r="AJ338" s="162"/>
    </row>
    <row r="339" spans="1:36" ht="15" customHeight="1" x14ac:dyDescent="0.15">
      <c r="B339" s="34" t="s">
        <v>79</v>
      </c>
      <c r="C339" s="195"/>
      <c r="D339" s="7"/>
      <c r="E339" s="7"/>
      <c r="F339" s="18">
        <v>272</v>
      </c>
      <c r="G339" s="18">
        <v>132</v>
      </c>
      <c r="H339" s="18">
        <v>140</v>
      </c>
      <c r="I339" s="18">
        <v>246</v>
      </c>
      <c r="J339" s="67">
        <v>224</v>
      </c>
      <c r="K339" s="18">
        <v>154</v>
      </c>
      <c r="L339" s="106">
        <f t="shared" ref="L339:L346" si="210">F339/L$337*100</f>
        <v>14.670981661272922</v>
      </c>
      <c r="M339" s="24">
        <f t="shared" si="206"/>
        <v>12.953876349362121</v>
      </c>
      <c r="N339" s="4">
        <f t="shared" si="206"/>
        <v>16.766467065868262</v>
      </c>
      <c r="O339" s="4">
        <f t="shared" si="206"/>
        <v>22.343324250681199</v>
      </c>
      <c r="P339" s="4">
        <f t="shared" si="206"/>
        <v>23.455497382198953</v>
      </c>
      <c r="Q339" s="4">
        <f t="shared" si="206"/>
        <v>13.218884120171673</v>
      </c>
      <c r="R339" s="162"/>
      <c r="X339" s="34" t="s">
        <v>79</v>
      </c>
      <c r="Y339" s="195"/>
      <c r="Z339" s="7"/>
      <c r="AA339" s="7"/>
      <c r="AB339" s="18">
        <f t="shared" si="207"/>
        <v>154</v>
      </c>
      <c r="AC339" s="18">
        <f t="shared" si="208"/>
        <v>140</v>
      </c>
      <c r="AD339" s="67">
        <f t="shared" si="209"/>
        <v>224</v>
      </c>
      <c r="AE339" s="106">
        <f t="shared" ref="AE339:AE346" si="211">Q339</f>
        <v>13.218884120171673</v>
      </c>
      <c r="AF339" s="4">
        <f t="shared" ref="AF339:AF346" si="212">N339</f>
        <v>16.766467065868262</v>
      </c>
      <c r="AG339" s="4">
        <f t="shared" ref="AG339:AG346" si="213">P339</f>
        <v>23.455497382198953</v>
      </c>
      <c r="AJ339" s="162"/>
    </row>
    <row r="340" spans="1:36" ht="15" customHeight="1" x14ac:dyDescent="0.15">
      <c r="B340" s="34" t="s">
        <v>548</v>
      </c>
      <c r="C340" s="195"/>
      <c r="D340" s="7"/>
      <c r="E340" s="7"/>
      <c r="F340" s="18">
        <v>112</v>
      </c>
      <c r="G340" s="18">
        <v>19</v>
      </c>
      <c r="H340" s="18">
        <v>93</v>
      </c>
      <c r="I340" s="18">
        <v>103</v>
      </c>
      <c r="J340" s="67">
        <v>97</v>
      </c>
      <c r="K340" s="18">
        <v>25</v>
      </c>
      <c r="L340" s="106">
        <f t="shared" si="210"/>
        <v>6.0409924487594395</v>
      </c>
      <c r="M340" s="24">
        <f t="shared" si="206"/>
        <v>1.8645731108930326</v>
      </c>
      <c r="N340" s="4">
        <f t="shared" si="206"/>
        <v>11.137724550898204</v>
      </c>
      <c r="O340" s="4">
        <f t="shared" si="206"/>
        <v>9.3551316984559492</v>
      </c>
      <c r="P340" s="4">
        <f t="shared" si="206"/>
        <v>10.157068062827225</v>
      </c>
      <c r="Q340" s="4">
        <f t="shared" si="206"/>
        <v>2.1459227467811157</v>
      </c>
      <c r="R340" s="162"/>
      <c r="X340" s="34" t="s">
        <v>548</v>
      </c>
      <c r="Y340" s="195"/>
      <c r="Z340" s="7"/>
      <c r="AA340" s="7"/>
      <c r="AB340" s="18">
        <f t="shared" si="207"/>
        <v>25</v>
      </c>
      <c r="AC340" s="18">
        <f t="shared" si="208"/>
        <v>93</v>
      </c>
      <c r="AD340" s="67">
        <f t="shared" si="209"/>
        <v>97</v>
      </c>
      <c r="AE340" s="106">
        <f t="shared" si="211"/>
        <v>2.1459227467811157</v>
      </c>
      <c r="AF340" s="4">
        <f t="shared" si="212"/>
        <v>11.137724550898204</v>
      </c>
      <c r="AG340" s="4">
        <f t="shared" si="213"/>
        <v>10.157068062827225</v>
      </c>
      <c r="AJ340" s="162"/>
    </row>
    <row r="341" spans="1:36" ht="15" customHeight="1" x14ac:dyDescent="0.15">
      <c r="B341" s="34" t="s">
        <v>163</v>
      </c>
      <c r="C341" s="195"/>
      <c r="D341" s="7"/>
      <c r="E341" s="7"/>
      <c r="F341" s="18">
        <v>16</v>
      </c>
      <c r="G341" s="18">
        <v>2</v>
      </c>
      <c r="H341" s="18">
        <v>14</v>
      </c>
      <c r="I341" s="18">
        <v>29</v>
      </c>
      <c r="J341" s="67">
        <v>29</v>
      </c>
      <c r="K341" s="18">
        <v>2</v>
      </c>
      <c r="L341" s="106">
        <f t="shared" si="210"/>
        <v>0.86299892125134836</v>
      </c>
      <c r="M341" s="24">
        <f t="shared" si="206"/>
        <v>0.19627085377821393</v>
      </c>
      <c r="N341" s="4">
        <f t="shared" si="206"/>
        <v>1.6766467065868262</v>
      </c>
      <c r="O341" s="4">
        <f t="shared" si="206"/>
        <v>2.6339691189827432</v>
      </c>
      <c r="P341" s="4">
        <f t="shared" si="206"/>
        <v>3.0366492146596857</v>
      </c>
      <c r="Q341" s="4">
        <f t="shared" si="206"/>
        <v>0.17167381974248927</v>
      </c>
      <c r="R341" s="162"/>
      <c r="X341" s="34" t="s">
        <v>163</v>
      </c>
      <c r="Y341" s="195"/>
      <c r="Z341" s="7"/>
      <c r="AA341" s="7"/>
      <c r="AB341" s="18">
        <f t="shared" si="207"/>
        <v>2</v>
      </c>
      <c r="AC341" s="18">
        <f t="shared" si="208"/>
        <v>14</v>
      </c>
      <c r="AD341" s="67">
        <f t="shared" si="209"/>
        <v>29</v>
      </c>
      <c r="AE341" s="106">
        <f t="shared" si="211"/>
        <v>0.17167381974248927</v>
      </c>
      <c r="AF341" s="4">
        <f t="shared" si="212"/>
        <v>1.6766467065868262</v>
      </c>
      <c r="AG341" s="4">
        <f t="shared" si="213"/>
        <v>3.0366492146596857</v>
      </c>
      <c r="AJ341" s="162"/>
    </row>
    <row r="342" spans="1:36" ht="15" customHeight="1" x14ac:dyDescent="0.15">
      <c r="B342" s="34" t="s">
        <v>160</v>
      </c>
      <c r="C342" s="195"/>
      <c r="D342" s="7"/>
      <c r="E342" s="7"/>
      <c r="F342" s="18">
        <v>15</v>
      </c>
      <c r="G342" s="18">
        <v>1</v>
      </c>
      <c r="H342" s="18">
        <v>14</v>
      </c>
      <c r="I342" s="18">
        <v>12</v>
      </c>
      <c r="J342" s="67">
        <v>11</v>
      </c>
      <c r="K342" s="18">
        <v>2</v>
      </c>
      <c r="L342" s="106">
        <f t="shared" si="210"/>
        <v>0.8090614886731391</v>
      </c>
      <c r="M342" s="24">
        <f t="shared" si="206"/>
        <v>9.8135426889106966E-2</v>
      </c>
      <c r="N342" s="4">
        <f t="shared" si="206"/>
        <v>1.6766467065868262</v>
      </c>
      <c r="O342" s="4">
        <f t="shared" si="206"/>
        <v>1.0899182561307901</v>
      </c>
      <c r="P342" s="4">
        <f t="shared" si="206"/>
        <v>1.1518324607329842</v>
      </c>
      <c r="Q342" s="4">
        <f t="shared" si="206"/>
        <v>0.17167381974248927</v>
      </c>
      <c r="R342" s="162"/>
      <c r="X342" s="34" t="s">
        <v>160</v>
      </c>
      <c r="Y342" s="195"/>
      <c r="Z342" s="7"/>
      <c r="AA342" s="7"/>
      <c r="AB342" s="18">
        <f t="shared" si="207"/>
        <v>2</v>
      </c>
      <c r="AC342" s="18">
        <f t="shared" si="208"/>
        <v>14</v>
      </c>
      <c r="AD342" s="67">
        <f t="shared" si="209"/>
        <v>11</v>
      </c>
      <c r="AE342" s="106">
        <f t="shared" si="211"/>
        <v>0.17167381974248927</v>
      </c>
      <c r="AF342" s="4">
        <f t="shared" si="212"/>
        <v>1.6766467065868262</v>
      </c>
      <c r="AG342" s="4">
        <f t="shared" si="213"/>
        <v>1.1518324607329842</v>
      </c>
      <c r="AJ342" s="162"/>
    </row>
    <row r="343" spans="1:36" ht="15" customHeight="1" x14ac:dyDescent="0.15">
      <c r="B343" s="34" t="s">
        <v>312</v>
      </c>
      <c r="C343" s="195"/>
      <c r="D343" s="7"/>
      <c r="E343" s="7"/>
      <c r="F343" s="18">
        <v>8</v>
      </c>
      <c r="G343" s="18">
        <v>0</v>
      </c>
      <c r="H343" s="18">
        <v>8</v>
      </c>
      <c r="I343" s="18">
        <v>2</v>
      </c>
      <c r="J343" s="67">
        <v>2</v>
      </c>
      <c r="K343" s="18">
        <v>0</v>
      </c>
      <c r="L343" s="106">
        <f t="shared" si="210"/>
        <v>0.43149946062567418</v>
      </c>
      <c r="M343" s="24">
        <f t="shared" si="206"/>
        <v>0</v>
      </c>
      <c r="N343" s="4">
        <f t="shared" si="206"/>
        <v>0.95808383233532934</v>
      </c>
      <c r="O343" s="4">
        <f t="shared" si="206"/>
        <v>0.18165304268846502</v>
      </c>
      <c r="P343" s="4">
        <f t="shared" si="206"/>
        <v>0.20942408376963353</v>
      </c>
      <c r="Q343" s="4">
        <f t="shared" si="206"/>
        <v>0</v>
      </c>
      <c r="R343" s="162"/>
      <c r="X343" s="34" t="s">
        <v>312</v>
      </c>
      <c r="Y343" s="195"/>
      <c r="Z343" s="7"/>
      <c r="AA343" s="7"/>
      <c r="AB343" s="18">
        <f t="shared" si="207"/>
        <v>0</v>
      </c>
      <c r="AC343" s="18">
        <f t="shared" si="208"/>
        <v>8</v>
      </c>
      <c r="AD343" s="67">
        <f t="shared" si="209"/>
        <v>2</v>
      </c>
      <c r="AE343" s="106">
        <f t="shared" si="211"/>
        <v>0</v>
      </c>
      <c r="AF343" s="4">
        <f t="shared" si="212"/>
        <v>0.95808383233532934</v>
      </c>
      <c r="AG343" s="4">
        <f t="shared" si="213"/>
        <v>0.20942408376963353</v>
      </c>
      <c r="AJ343" s="162"/>
    </row>
    <row r="344" spans="1:36" ht="15" customHeight="1" x14ac:dyDescent="0.15">
      <c r="B344" s="34" t="s">
        <v>144</v>
      </c>
      <c r="C344" s="195"/>
      <c r="D344" s="7"/>
      <c r="E344" s="7"/>
      <c r="F344" s="18">
        <v>6</v>
      </c>
      <c r="G344" s="18">
        <v>2</v>
      </c>
      <c r="H344" s="18">
        <v>4</v>
      </c>
      <c r="I344" s="18">
        <v>5</v>
      </c>
      <c r="J344" s="67">
        <v>4</v>
      </c>
      <c r="K344" s="18">
        <v>3</v>
      </c>
      <c r="L344" s="106">
        <f t="shared" si="210"/>
        <v>0.3236245954692557</v>
      </c>
      <c r="M344" s="24">
        <f t="shared" si="206"/>
        <v>0.19627085377821393</v>
      </c>
      <c r="N344" s="4">
        <f t="shared" si="206"/>
        <v>0.47904191616766467</v>
      </c>
      <c r="O344" s="4">
        <f t="shared" si="206"/>
        <v>0.45413260672116262</v>
      </c>
      <c r="P344" s="4">
        <f t="shared" si="206"/>
        <v>0.41884816753926707</v>
      </c>
      <c r="Q344" s="4">
        <f t="shared" si="206"/>
        <v>0.25751072961373389</v>
      </c>
      <c r="R344" s="162"/>
      <c r="X344" s="34" t="s">
        <v>144</v>
      </c>
      <c r="Y344" s="195"/>
      <c r="Z344" s="7"/>
      <c r="AA344" s="7"/>
      <c r="AB344" s="18">
        <f t="shared" si="207"/>
        <v>3</v>
      </c>
      <c r="AC344" s="18">
        <f t="shared" si="208"/>
        <v>4</v>
      </c>
      <c r="AD344" s="67">
        <f t="shared" si="209"/>
        <v>4</v>
      </c>
      <c r="AE344" s="106">
        <f t="shared" si="211"/>
        <v>0.25751072961373389</v>
      </c>
      <c r="AF344" s="4">
        <f t="shared" si="212"/>
        <v>0.47904191616766467</v>
      </c>
      <c r="AG344" s="4">
        <f t="shared" si="213"/>
        <v>0.41884816753926707</v>
      </c>
      <c r="AJ344" s="162"/>
    </row>
    <row r="345" spans="1:36" ht="15" customHeight="1" x14ac:dyDescent="0.15">
      <c r="B345" s="34" t="s">
        <v>153</v>
      </c>
      <c r="C345" s="195"/>
      <c r="D345" s="7"/>
      <c r="E345" s="7"/>
      <c r="F345" s="18">
        <v>13</v>
      </c>
      <c r="G345" s="18">
        <v>4</v>
      </c>
      <c r="H345" s="18">
        <v>9</v>
      </c>
      <c r="I345" s="18">
        <v>1</v>
      </c>
      <c r="J345" s="67">
        <v>1</v>
      </c>
      <c r="K345" s="18">
        <v>4</v>
      </c>
      <c r="L345" s="106">
        <f t="shared" si="210"/>
        <v>0.70118662351672068</v>
      </c>
      <c r="M345" s="24">
        <f t="shared" si="206"/>
        <v>0.39254170755642787</v>
      </c>
      <c r="N345" s="4">
        <f t="shared" si="206"/>
        <v>1.0778443113772456</v>
      </c>
      <c r="O345" s="4">
        <f t="shared" si="206"/>
        <v>9.0826521344232511E-2</v>
      </c>
      <c r="P345" s="4">
        <f t="shared" si="206"/>
        <v>0.10471204188481677</v>
      </c>
      <c r="Q345" s="4">
        <f t="shared" si="206"/>
        <v>0.34334763948497854</v>
      </c>
      <c r="R345" s="162"/>
      <c r="X345" s="34" t="s">
        <v>153</v>
      </c>
      <c r="Y345" s="195"/>
      <c r="Z345" s="7"/>
      <c r="AA345" s="7"/>
      <c r="AB345" s="18">
        <f t="shared" si="207"/>
        <v>4</v>
      </c>
      <c r="AC345" s="18">
        <f t="shared" si="208"/>
        <v>9</v>
      </c>
      <c r="AD345" s="67">
        <f t="shared" si="209"/>
        <v>1</v>
      </c>
      <c r="AE345" s="106">
        <f t="shared" si="211"/>
        <v>0.34334763948497854</v>
      </c>
      <c r="AF345" s="4">
        <f t="shared" si="212"/>
        <v>1.0778443113772456</v>
      </c>
      <c r="AG345" s="4">
        <f t="shared" si="213"/>
        <v>0.10471204188481677</v>
      </c>
      <c r="AJ345" s="162"/>
    </row>
    <row r="346" spans="1:36" ht="15" customHeight="1" x14ac:dyDescent="0.15">
      <c r="B346" s="34" t="s">
        <v>141</v>
      </c>
      <c r="C346" s="195"/>
      <c r="D346" s="36"/>
      <c r="E346" s="36"/>
      <c r="F346" s="19">
        <v>415</v>
      </c>
      <c r="G346" s="19">
        <v>172</v>
      </c>
      <c r="H346" s="19">
        <v>243</v>
      </c>
      <c r="I346" s="19">
        <v>280</v>
      </c>
      <c r="J346" s="72">
        <v>244</v>
      </c>
      <c r="K346" s="19">
        <v>208</v>
      </c>
      <c r="L346" s="110">
        <f t="shared" si="210"/>
        <v>22.384034519956849</v>
      </c>
      <c r="M346" s="26">
        <f t="shared" si="206"/>
        <v>16.879293424926399</v>
      </c>
      <c r="N346" s="5">
        <f t="shared" si="206"/>
        <v>29.101796407185628</v>
      </c>
      <c r="O346" s="5">
        <f t="shared" si="206"/>
        <v>25.431425976385103</v>
      </c>
      <c r="P346" s="5">
        <f t="shared" si="206"/>
        <v>25.549738219895289</v>
      </c>
      <c r="Q346" s="5">
        <f t="shared" si="206"/>
        <v>17.854077253218883</v>
      </c>
      <c r="R346" s="162"/>
      <c r="X346" s="34" t="s">
        <v>141</v>
      </c>
      <c r="Y346" s="195"/>
      <c r="Z346" s="36"/>
      <c r="AA346" s="36"/>
      <c r="AB346" s="19">
        <f t="shared" si="207"/>
        <v>208</v>
      </c>
      <c r="AC346" s="19">
        <f t="shared" si="208"/>
        <v>243</v>
      </c>
      <c r="AD346" s="72">
        <f t="shared" si="209"/>
        <v>244</v>
      </c>
      <c r="AE346" s="110">
        <f t="shared" si="211"/>
        <v>17.854077253218883</v>
      </c>
      <c r="AF346" s="5">
        <f t="shared" si="212"/>
        <v>29.101796407185628</v>
      </c>
      <c r="AG346" s="5">
        <f t="shared" si="213"/>
        <v>25.549738219895289</v>
      </c>
      <c r="AJ346" s="162"/>
    </row>
    <row r="347" spans="1:36" ht="15" customHeight="1" x14ac:dyDescent="0.15">
      <c r="B347" s="38" t="s">
        <v>1</v>
      </c>
      <c r="C347" s="78"/>
      <c r="D347" s="28"/>
      <c r="E347" s="29"/>
      <c r="F347" s="39">
        <f t="shared" ref="F347:Q347" si="214">SUM(F338:F346)</f>
        <v>1854</v>
      </c>
      <c r="G347" s="39">
        <f t="shared" si="214"/>
        <v>1019</v>
      </c>
      <c r="H347" s="39">
        <f t="shared" si="214"/>
        <v>835</v>
      </c>
      <c r="I347" s="39">
        <f t="shared" si="214"/>
        <v>1101</v>
      </c>
      <c r="J347" s="68">
        <f t="shared" si="214"/>
        <v>955</v>
      </c>
      <c r="K347" s="39">
        <f t="shared" si="214"/>
        <v>1165</v>
      </c>
      <c r="L347" s="107">
        <f t="shared" si="214"/>
        <v>100</v>
      </c>
      <c r="M347" s="25">
        <f t="shared" si="214"/>
        <v>100.00000000000001</v>
      </c>
      <c r="N347" s="6">
        <f t="shared" si="214"/>
        <v>99.999999999999986</v>
      </c>
      <c r="O347" s="6">
        <f t="shared" si="214"/>
        <v>100</v>
      </c>
      <c r="P347" s="6">
        <f t="shared" si="214"/>
        <v>100.00000000000001</v>
      </c>
      <c r="Q347" s="6">
        <f t="shared" si="214"/>
        <v>99.999999999999972</v>
      </c>
      <c r="X347" s="38" t="s">
        <v>1</v>
      </c>
      <c r="Y347" s="78"/>
      <c r="Z347" s="28"/>
      <c r="AA347" s="29"/>
      <c r="AB347" s="39">
        <f t="shared" ref="AB347:AG347" si="215">SUM(AB338:AB346)</f>
        <v>1165</v>
      </c>
      <c r="AC347" s="39">
        <f t="shared" si="215"/>
        <v>835</v>
      </c>
      <c r="AD347" s="68">
        <f t="shared" si="215"/>
        <v>955</v>
      </c>
      <c r="AE347" s="107">
        <f t="shared" si="215"/>
        <v>99.999999999999972</v>
      </c>
      <c r="AF347" s="6">
        <f t="shared" si="215"/>
        <v>99.999999999999986</v>
      </c>
      <c r="AG347" s="6">
        <f t="shared" si="215"/>
        <v>100.00000000000001</v>
      </c>
    </row>
    <row r="348" spans="1:36" ht="15" customHeight="1" x14ac:dyDescent="0.15">
      <c r="B348" s="38" t="s">
        <v>83</v>
      </c>
      <c r="C348" s="78"/>
      <c r="D348" s="28"/>
      <c r="E348" s="29"/>
      <c r="F348" s="40">
        <v>4.8566564203717313</v>
      </c>
      <c r="G348" s="40">
        <v>1.7158507346498684</v>
      </c>
      <c r="H348" s="40">
        <v>9.3503429335582418</v>
      </c>
      <c r="I348" s="40">
        <v>6.5363386597428779</v>
      </c>
      <c r="J348" s="40">
        <v>7.0776025042498523</v>
      </c>
      <c r="K348" s="40">
        <v>1.8677996148126386</v>
      </c>
      <c r="X348" s="38" t="s">
        <v>83</v>
      </c>
      <c r="Y348" s="78"/>
      <c r="Z348" s="28"/>
      <c r="AA348" s="29"/>
      <c r="AB348" s="40">
        <f>K348</f>
        <v>1.8677996148126386</v>
      </c>
      <c r="AC348" s="40">
        <f>H348</f>
        <v>9.3503429335582418</v>
      </c>
      <c r="AD348" s="40">
        <f>J348</f>
        <v>7.0776025042498523</v>
      </c>
      <c r="AE348" s="1"/>
      <c r="AF348" s="1"/>
      <c r="AG348" s="1"/>
    </row>
    <row r="349" spans="1:36" ht="15" customHeight="1" x14ac:dyDescent="0.15">
      <c r="C349" s="7"/>
      <c r="D349" s="7"/>
      <c r="E349" s="7"/>
      <c r="H349" s="1"/>
      <c r="I349" s="1"/>
      <c r="J349" s="1"/>
      <c r="W349" s="7"/>
      <c r="X349" s="7"/>
      <c r="Y349" s="7"/>
      <c r="Z349" s="7"/>
      <c r="AB349" s="1"/>
      <c r="AC349" s="1"/>
      <c r="AD349" s="1"/>
      <c r="AE349" s="1"/>
      <c r="AF349" s="1"/>
      <c r="AG349" s="1"/>
    </row>
    <row r="350" spans="1:36" ht="15" customHeight="1" x14ac:dyDescent="0.15">
      <c r="A350" s="1" t="s">
        <v>995</v>
      </c>
      <c r="B350" s="22"/>
      <c r="C350" s="7"/>
      <c r="D350" s="7"/>
      <c r="E350" s="7"/>
      <c r="J350" s="1"/>
      <c r="M350" s="7"/>
      <c r="X350" s="22"/>
      <c r="Y350" s="7"/>
      <c r="Z350" s="7"/>
      <c r="AA350" s="7"/>
      <c r="AD350" s="1"/>
      <c r="AE350" s="1"/>
      <c r="AF350" s="1"/>
      <c r="AG350" s="1"/>
    </row>
    <row r="351" spans="1:36" ht="13.7" customHeight="1" x14ac:dyDescent="0.15">
      <c r="B351" s="64"/>
      <c r="C351" s="33"/>
      <c r="D351" s="33"/>
      <c r="E351" s="33"/>
      <c r="F351" s="328"/>
      <c r="G351" s="329"/>
      <c r="H351" s="86" t="s">
        <v>2</v>
      </c>
      <c r="I351" s="86"/>
      <c r="J351" s="329"/>
      <c r="K351" s="329"/>
      <c r="L351" s="330"/>
      <c r="M351" s="329"/>
      <c r="N351" s="86" t="s">
        <v>3</v>
      </c>
      <c r="O351" s="86"/>
      <c r="P351" s="329"/>
      <c r="Q351" s="331"/>
      <c r="X351" s="64"/>
      <c r="Y351" s="33"/>
      <c r="Z351" s="33"/>
      <c r="AA351" s="33"/>
      <c r="AB351" s="79"/>
      <c r="AC351" s="83" t="s">
        <v>2</v>
      </c>
      <c r="AD351" s="86"/>
      <c r="AE351" s="103"/>
      <c r="AF351" s="83" t="s">
        <v>3</v>
      </c>
      <c r="AG351" s="84"/>
    </row>
    <row r="352" spans="1:36" ht="22.7" customHeight="1" x14ac:dyDescent="0.15">
      <c r="B352" s="34"/>
      <c r="C352" s="195"/>
      <c r="D352" s="7"/>
      <c r="E352" s="75"/>
      <c r="F352" s="94" t="s">
        <v>389</v>
      </c>
      <c r="G352" s="94" t="s">
        <v>183</v>
      </c>
      <c r="H352" s="94" t="s">
        <v>184</v>
      </c>
      <c r="I352" s="94" t="s">
        <v>390</v>
      </c>
      <c r="J352" s="99" t="s">
        <v>186</v>
      </c>
      <c r="K352" s="94" t="s">
        <v>590</v>
      </c>
      <c r="L352" s="102" t="s">
        <v>389</v>
      </c>
      <c r="M352" s="94" t="s">
        <v>183</v>
      </c>
      <c r="N352" s="94" t="s">
        <v>184</v>
      </c>
      <c r="O352" s="94" t="s">
        <v>390</v>
      </c>
      <c r="P352" s="94" t="s">
        <v>186</v>
      </c>
      <c r="Q352" s="94" t="s">
        <v>590</v>
      </c>
      <c r="X352" s="34"/>
      <c r="Y352" s="195"/>
      <c r="Z352" s="7"/>
      <c r="AA352" s="75"/>
      <c r="AB352" s="94" t="s">
        <v>545</v>
      </c>
      <c r="AC352" s="94" t="s">
        <v>184</v>
      </c>
      <c r="AD352" s="99" t="s">
        <v>186</v>
      </c>
      <c r="AE352" s="102" t="s">
        <v>545</v>
      </c>
      <c r="AF352" s="94" t="s">
        <v>184</v>
      </c>
      <c r="AG352" s="94" t="s">
        <v>186</v>
      </c>
    </row>
    <row r="353" spans="1:36" ht="12" customHeight="1" x14ac:dyDescent="0.15">
      <c r="B353" s="35"/>
      <c r="C353" s="88"/>
      <c r="D353" s="36"/>
      <c r="E353" s="76"/>
      <c r="F353" s="37"/>
      <c r="G353" s="37"/>
      <c r="H353" s="37"/>
      <c r="I353" s="37"/>
      <c r="J353" s="66"/>
      <c r="K353" s="37"/>
      <c r="L353" s="104">
        <f>$F$113</f>
        <v>1854</v>
      </c>
      <c r="M353" s="2">
        <f>$G$113</f>
        <v>1019</v>
      </c>
      <c r="N353" s="2">
        <f>$H$113</f>
        <v>835</v>
      </c>
      <c r="O353" s="2">
        <f>$I$113</f>
        <v>1101</v>
      </c>
      <c r="P353" s="2">
        <f>$J$113</f>
        <v>955</v>
      </c>
      <c r="Q353" s="2">
        <f>$K$113</f>
        <v>1165</v>
      </c>
      <c r="X353" s="35"/>
      <c r="Y353" s="88"/>
      <c r="Z353" s="36"/>
      <c r="AA353" s="76"/>
      <c r="AB353" s="37"/>
      <c r="AC353" s="37"/>
      <c r="AD353" s="66"/>
      <c r="AE353" s="104">
        <f>Q353</f>
        <v>1165</v>
      </c>
      <c r="AF353" s="2">
        <f>N353</f>
        <v>835</v>
      </c>
      <c r="AG353" s="2">
        <f>P353</f>
        <v>955</v>
      </c>
    </row>
    <row r="354" spans="1:36" ht="15" customHeight="1" x14ac:dyDescent="0.15">
      <c r="B354" s="34" t="s">
        <v>167</v>
      </c>
      <c r="C354" s="195"/>
      <c r="D354" s="7"/>
      <c r="E354" s="7"/>
      <c r="F354" s="18">
        <v>1055</v>
      </c>
      <c r="G354" s="18">
        <v>803</v>
      </c>
      <c r="H354" s="18">
        <v>252</v>
      </c>
      <c r="I354" s="18">
        <v>318</v>
      </c>
      <c r="J354" s="67">
        <v>226</v>
      </c>
      <c r="K354" s="18">
        <v>895</v>
      </c>
      <c r="L354" s="106">
        <f>F354/L$353*100</f>
        <v>56.903991370010786</v>
      </c>
      <c r="M354" s="24">
        <f t="shared" ref="M354:Q362" si="216">G354/M$353*100</f>
        <v>78.802747791952896</v>
      </c>
      <c r="N354" s="4">
        <f t="shared" si="216"/>
        <v>30.179640718562872</v>
      </c>
      <c r="O354" s="4">
        <f t="shared" si="216"/>
        <v>28.882833787465938</v>
      </c>
      <c r="P354" s="4">
        <f t="shared" si="216"/>
        <v>23.664921465968586</v>
      </c>
      <c r="Q354" s="4">
        <f t="shared" si="216"/>
        <v>76.824034334763951</v>
      </c>
      <c r="R354" s="162"/>
      <c r="X354" s="34" t="s">
        <v>167</v>
      </c>
      <c r="Y354" s="195"/>
      <c r="Z354" s="7"/>
      <c r="AA354" s="7"/>
      <c r="AB354" s="18">
        <f t="shared" ref="AB354:AB362" si="217">K354</f>
        <v>895</v>
      </c>
      <c r="AC354" s="18">
        <f t="shared" ref="AC354:AC362" si="218">H354</f>
        <v>252</v>
      </c>
      <c r="AD354" s="67">
        <f t="shared" ref="AD354:AD362" si="219">J354</f>
        <v>226</v>
      </c>
      <c r="AE354" s="106">
        <f>Q354</f>
        <v>76.824034334763951</v>
      </c>
      <c r="AF354" s="4">
        <f>N354</f>
        <v>30.179640718562872</v>
      </c>
      <c r="AG354" s="4">
        <f>P354</f>
        <v>23.664921465968586</v>
      </c>
      <c r="AJ354" s="162"/>
    </row>
    <row r="355" spans="1:36" ht="15" customHeight="1" x14ac:dyDescent="0.15">
      <c r="B355" s="34" t="s">
        <v>79</v>
      </c>
      <c r="C355" s="195"/>
      <c r="D355" s="7"/>
      <c r="E355" s="7"/>
      <c r="F355" s="18">
        <v>129</v>
      </c>
      <c r="G355" s="18">
        <v>14</v>
      </c>
      <c r="H355" s="18">
        <v>115</v>
      </c>
      <c r="I355" s="18">
        <v>166</v>
      </c>
      <c r="J355" s="67">
        <v>158</v>
      </c>
      <c r="K355" s="18">
        <v>22</v>
      </c>
      <c r="L355" s="106">
        <f t="shared" ref="L355:L362" si="220">F355/L$353*100</f>
        <v>6.9579288025889969</v>
      </c>
      <c r="M355" s="24">
        <f t="shared" si="216"/>
        <v>1.3738959764474974</v>
      </c>
      <c r="N355" s="4">
        <f t="shared" si="216"/>
        <v>13.77245508982036</v>
      </c>
      <c r="O355" s="4">
        <f t="shared" si="216"/>
        <v>15.077202543142597</v>
      </c>
      <c r="P355" s="4">
        <f t="shared" si="216"/>
        <v>16.544502617801047</v>
      </c>
      <c r="Q355" s="4">
        <f t="shared" si="216"/>
        <v>1.8884120171673819</v>
      </c>
      <c r="R355" s="162"/>
      <c r="X355" s="34" t="s">
        <v>79</v>
      </c>
      <c r="Y355" s="195"/>
      <c r="Z355" s="7"/>
      <c r="AA355" s="7"/>
      <c r="AB355" s="18">
        <f t="shared" si="217"/>
        <v>22</v>
      </c>
      <c r="AC355" s="18">
        <f t="shared" si="218"/>
        <v>115</v>
      </c>
      <c r="AD355" s="67">
        <f t="shared" si="219"/>
        <v>158</v>
      </c>
      <c r="AE355" s="106">
        <f t="shared" ref="AE355:AE362" si="221">Q355</f>
        <v>1.8884120171673819</v>
      </c>
      <c r="AF355" s="4">
        <f t="shared" ref="AF355:AF362" si="222">N355</f>
        <v>13.77245508982036</v>
      </c>
      <c r="AG355" s="4">
        <f t="shared" ref="AG355:AG362" si="223">P355</f>
        <v>16.544502617801047</v>
      </c>
      <c r="AJ355" s="162"/>
    </row>
    <row r="356" spans="1:36" ht="15" customHeight="1" x14ac:dyDescent="0.15">
      <c r="B356" s="34" t="s">
        <v>548</v>
      </c>
      <c r="C356" s="195"/>
      <c r="D356" s="7"/>
      <c r="E356" s="7"/>
      <c r="F356" s="18">
        <v>137</v>
      </c>
      <c r="G356" s="18">
        <v>5</v>
      </c>
      <c r="H356" s="18">
        <v>132</v>
      </c>
      <c r="I356" s="18">
        <v>210</v>
      </c>
      <c r="J356" s="67">
        <v>209</v>
      </c>
      <c r="K356" s="18">
        <v>6</v>
      </c>
      <c r="L356" s="106">
        <f t="shared" si="220"/>
        <v>7.3894282632146719</v>
      </c>
      <c r="M356" s="24">
        <f t="shared" si="216"/>
        <v>0.49067713444553485</v>
      </c>
      <c r="N356" s="4">
        <f t="shared" si="216"/>
        <v>15.808383233532936</v>
      </c>
      <c r="O356" s="4">
        <f t="shared" si="216"/>
        <v>19.073569482288828</v>
      </c>
      <c r="P356" s="4">
        <f t="shared" si="216"/>
        <v>21.8848167539267</v>
      </c>
      <c r="Q356" s="4">
        <f t="shared" si="216"/>
        <v>0.51502145922746778</v>
      </c>
      <c r="R356" s="162"/>
      <c r="X356" s="34" t="s">
        <v>548</v>
      </c>
      <c r="Y356" s="195"/>
      <c r="Z356" s="7"/>
      <c r="AA356" s="7"/>
      <c r="AB356" s="18">
        <f t="shared" si="217"/>
        <v>6</v>
      </c>
      <c r="AC356" s="18">
        <f t="shared" si="218"/>
        <v>132</v>
      </c>
      <c r="AD356" s="67">
        <f t="shared" si="219"/>
        <v>209</v>
      </c>
      <c r="AE356" s="106">
        <f t="shared" si="221"/>
        <v>0.51502145922746778</v>
      </c>
      <c r="AF356" s="4">
        <f t="shared" si="222"/>
        <v>15.808383233532936</v>
      </c>
      <c r="AG356" s="4">
        <f t="shared" si="223"/>
        <v>21.8848167539267</v>
      </c>
      <c r="AJ356" s="162"/>
    </row>
    <row r="357" spans="1:36" ht="15" customHeight="1" x14ac:dyDescent="0.15">
      <c r="B357" s="34" t="s">
        <v>163</v>
      </c>
      <c r="C357" s="195"/>
      <c r="D357" s="7"/>
      <c r="E357" s="7"/>
      <c r="F357" s="18">
        <v>36</v>
      </c>
      <c r="G357" s="18">
        <v>1</v>
      </c>
      <c r="H357" s="18">
        <v>35</v>
      </c>
      <c r="I357" s="18">
        <v>88</v>
      </c>
      <c r="J357" s="67">
        <v>87</v>
      </c>
      <c r="K357" s="18">
        <v>2</v>
      </c>
      <c r="L357" s="106">
        <f t="shared" si="220"/>
        <v>1.9417475728155338</v>
      </c>
      <c r="M357" s="24">
        <f t="shared" si="216"/>
        <v>9.8135426889106966E-2</v>
      </c>
      <c r="N357" s="4">
        <f t="shared" si="216"/>
        <v>4.1916167664670656</v>
      </c>
      <c r="O357" s="4">
        <f t="shared" si="216"/>
        <v>7.9927338782924613</v>
      </c>
      <c r="P357" s="4">
        <f t="shared" si="216"/>
        <v>9.1099476439790585</v>
      </c>
      <c r="Q357" s="4">
        <f t="shared" si="216"/>
        <v>0.17167381974248927</v>
      </c>
      <c r="R357" s="162"/>
      <c r="X357" s="34" t="s">
        <v>163</v>
      </c>
      <c r="Y357" s="195"/>
      <c r="Z357" s="7"/>
      <c r="AA357" s="7"/>
      <c r="AB357" s="18">
        <f t="shared" si="217"/>
        <v>2</v>
      </c>
      <c r="AC357" s="18">
        <f t="shared" si="218"/>
        <v>35</v>
      </c>
      <c r="AD357" s="67">
        <f t="shared" si="219"/>
        <v>87</v>
      </c>
      <c r="AE357" s="106">
        <f t="shared" si="221"/>
        <v>0.17167381974248927</v>
      </c>
      <c r="AF357" s="4">
        <f t="shared" si="222"/>
        <v>4.1916167664670656</v>
      </c>
      <c r="AG357" s="4">
        <f t="shared" si="223"/>
        <v>9.1099476439790585</v>
      </c>
      <c r="AJ357" s="162"/>
    </row>
    <row r="358" spans="1:36" ht="15" customHeight="1" x14ac:dyDescent="0.15">
      <c r="B358" s="34" t="s">
        <v>160</v>
      </c>
      <c r="C358" s="195"/>
      <c r="D358" s="7"/>
      <c r="E358" s="7"/>
      <c r="F358" s="18">
        <v>36</v>
      </c>
      <c r="G358" s="18">
        <v>0</v>
      </c>
      <c r="H358" s="18">
        <v>36</v>
      </c>
      <c r="I358" s="18">
        <v>35</v>
      </c>
      <c r="J358" s="67">
        <v>35</v>
      </c>
      <c r="K358" s="18">
        <v>0</v>
      </c>
      <c r="L358" s="106">
        <f t="shared" si="220"/>
        <v>1.9417475728155338</v>
      </c>
      <c r="M358" s="24">
        <f t="shared" si="216"/>
        <v>0</v>
      </c>
      <c r="N358" s="4">
        <f t="shared" si="216"/>
        <v>4.3113772455089823</v>
      </c>
      <c r="O358" s="4">
        <f t="shared" si="216"/>
        <v>3.1789282470481379</v>
      </c>
      <c r="P358" s="4">
        <f t="shared" si="216"/>
        <v>3.664921465968586</v>
      </c>
      <c r="Q358" s="4">
        <f t="shared" si="216"/>
        <v>0</v>
      </c>
      <c r="R358" s="162"/>
      <c r="X358" s="34" t="s">
        <v>160</v>
      </c>
      <c r="Y358" s="195"/>
      <c r="Z358" s="7"/>
      <c r="AA358" s="7"/>
      <c r="AB358" s="18">
        <f t="shared" si="217"/>
        <v>0</v>
      </c>
      <c r="AC358" s="18">
        <f t="shared" si="218"/>
        <v>36</v>
      </c>
      <c r="AD358" s="67">
        <f t="shared" si="219"/>
        <v>35</v>
      </c>
      <c r="AE358" s="106">
        <f t="shared" si="221"/>
        <v>0</v>
      </c>
      <c r="AF358" s="4">
        <f t="shared" si="222"/>
        <v>4.3113772455089823</v>
      </c>
      <c r="AG358" s="4">
        <f t="shared" si="223"/>
        <v>3.664921465968586</v>
      </c>
      <c r="AJ358" s="162"/>
    </row>
    <row r="359" spans="1:36" ht="15" customHeight="1" x14ac:dyDescent="0.15">
      <c r="B359" s="34" t="s">
        <v>312</v>
      </c>
      <c r="C359" s="195"/>
      <c r="D359" s="7"/>
      <c r="E359" s="7"/>
      <c r="F359" s="18">
        <v>22</v>
      </c>
      <c r="G359" s="18">
        <v>0</v>
      </c>
      <c r="H359" s="18">
        <v>22</v>
      </c>
      <c r="I359" s="18">
        <v>33</v>
      </c>
      <c r="J359" s="67">
        <v>32</v>
      </c>
      <c r="K359" s="18">
        <v>1</v>
      </c>
      <c r="L359" s="106">
        <f t="shared" si="220"/>
        <v>1.1866235167206041</v>
      </c>
      <c r="M359" s="24">
        <f t="shared" si="216"/>
        <v>0</v>
      </c>
      <c r="N359" s="4">
        <f t="shared" si="216"/>
        <v>2.6347305389221556</v>
      </c>
      <c r="O359" s="4">
        <f t="shared" si="216"/>
        <v>2.9972752043596729</v>
      </c>
      <c r="P359" s="4">
        <f t="shared" si="216"/>
        <v>3.3507853403141366</v>
      </c>
      <c r="Q359" s="4">
        <f t="shared" si="216"/>
        <v>8.5836909871244635E-2</v>
      </c>
      <c r="R359" s="162"/>
      <c r="X359" s="34" t="s">
        <v>312</v>
      </c>
      <c r="Y359" s="195"/>
      <c r="Z359" s="7"/>
      <c r="AA359" s="7"/>
      <c r="AB359" s="18">
        <f t="shared" si="217"/>
        <v>1</v>
      </c>
      <c r="AC359" s="18">
        <f t="shared" si="218"/>
        <v>22</v>
      </c>
      <c r="AD359" s="67">
        <f t="shared" si="219"/>
        <v>32</v>
      </c>
      <c r="AE359" s="106">
        <f t="shared" si="221"/>
        <v>8.5836909871244635E-2</v>
      </c>
      <c r="AF359" s="4">
        <f t="shared" si="222"/>
        <v>2.6347305389221556</v>
      </c>
      <c r="AG359" s="4">
        <f t="shared" si="223"/>
        <v>3.3507853403141366</v>
      </c>
      <c r="AJ359" s="162"/>
    </row>
    <row r="360" spans="1:36" ht="15" customHeight="1" x14ac:dyDescent="0.15">
      <c r="B360" s="34" t="s">
        <v>144</v>
      </c>
      <c r="C360" s="195"/>
      <c r="D360" s="7"/>
      <c r="E360" s="7"/>
      <c r="F360" s="18">
        <v>13</v>
      </c>
      <c r="G360" s="18">
        <v>0</v>
      </c>
      <c r="H360" s="18">
        <v>13</v>
      </c>
      <c r="I360" s="18">
        <v>15</v>
      </c>
      <c r="J360" s="67">
        <v>15</v>
      </c>
      <c r="K360" s="18">
        <v>0</v>
      </c>
      <c r="L360" s="106">
        <f t="shared" si="220"/>
        <v>0.70118662351672068</v>
      </c>
      <c r="M360" s="24">
        <f t="shared" si="216"/>
        <v>0</v>
      </c>
      <c r="N360" s="4">
        <f t="shared" si="216"/>
        <v>1.5568862275449102</v>
      </c>
      <c r="O360" s="4">
        <f t="shared" si="216"/>
        <v>1.3623978201634876</v>
      </c>
      <c r="P360" s="4">
        <f t="shared" si="216"/>
        <v>1.5706806282722512</v>
      </c>
      <c r="Q360" s="4">
        <f t="shared" si="216"/>
        <v>0</v>
      </c>
      <c r="R360" s="162"/>
      <c r="X360" s="34" t="s">
        <v>144</v>
      </c>
      <c r="Y360" s="195"/>
      <c r="Z360" s="7"/>
      <c r="AA360" s="7"/>
      <c r="AB360" s="18">
        <f t="shared" si="217"/>
        <v>0</v>
      </c>
      <c r="AC360" s="18">
        <f t="shared" si="218"/>
        <v>13</v>
      </c>
      <c r="AD360" s="67">
        <f t="shared" si="219"/>
        <v>15</v>
      </c>
      <c r="AE360" s="106">
        <f t="shared" si="221"/>
        <v>0</v>
      </c>
      <c r="AF360" s="4">
        <f t="shared" si="222"/>
        <v>1.5568862275449102</v>
      </c>
      <c r="AG360" s="4">
        <f t="shared" si="223"/>
        <v>1.5706806282722512</v>
      </c>
      <c r="AJ360" s="162"/>
    </row>
    <row r="361" spans="1:36" ht="15" customHeight="1" x14ac:dyDescent="0.15">
      <c r="B361" s="34" t="s">
        <v>153</v>
      </c>
      <c r="C361" s="195"/>
      <c r="D361" s="7"/>
      <c r="E361" s="7"/>
      <c r="F361" s="18">
        <v>20</v>
      </c>
      <c r="G361" s="18">
        <v>2</v>
      </c>
      <c r="H361" s="18">
        <v>18</v>
      </c>
      <c r="I361" s="18">
        <v>9</v>
      </c>
      <c r="J361" s="67">
        <v>9</v>
      </c>
      <c r="K361" s="18">
        <v>2</v>
      </c>
      <c r="L361" s="106">
        <f t="shared" si="220"/>
        <v>1.0787486515641855</v>
      </c>
      <c r="M361" s="24">
        <f t="shared" si="216"/>
        <v>0.19627085377821393</v>
      </c>
      <c r="N361" s="4">
        <f t="shared" si="216"/>
        <v>2.1556886227544911</v>
      </c>
      <c r="O361" s="4">
        <f t="shared" si="216"/>
        <v>0.81743869209809261</v>
      </c>
      <c r="P361" s="4">
        <f t="shared" si="216"/>
        <v>0.94240837696335078</v>
      </c>
      <c r="Q361" s="4">
        <f t="shared" si="216"/>
        <v>0.17167381974248927</v>
      </c>
      <c r="R361" s="162"/>
      <c r="X361" s="34" t="s">
        <v>153</v>
      </c>
      <c r="Y361" s="195"/>
      <c r="Z361" s="7"/>
      <c r="AA361" s="7"/>
      <c r="AB361" s="18">
        <f t="shared" si="217"/>
        <v>2</v>
      </c>
      <c r="AC361" s="18">
        <f t="shared" si="218"/>
        <v>18</v>
      </c>
      <c r="AD361" s="67">
        <f t="shared" si="219"/>
        <v>9</v>
      </c>
      <c r="AE361" s="106">
        <f t="shared" si="221"/>
        <v>0.17167381974248927</v>
      </c>
      <c r="AF361" s="4">
        <f t="shared" si="222"/>
        <v>2.1556886227544911</v>
      </c>
      <c r="AG361" s="4">
        <f t="shared" si="223"/>
        <v>0.94240837696335078</v>
      </c>
      <c r="AJ361" s="162"/>
    </row>
    <row r="362" spans="1:36" ht="15" customHeight="1" x14ac:dyDescent="0.15">
      <c r="B362" s="34" t="s">
        <v>141</v>
      </c>
      <c r="C362" s="195"/>
      <c r="D362" s="36"/>
      <c r="E362" s="36"/>
      <c r="F362" s="19">
        <v>406</v>
      </c>
      <c r="G362" s="19">
        <v>194</v>
      </c>
      <c r="H362" s="19">
        <v>212</v>
      </c>
      <c r="I362" s="19">
        <v>227</v>
      </c>
      <c r="J362" s="72">
        <v>184</v>
      </c>
      <c r="K362" s="19">
        <v>237</v>
      </c>
      <c r="L362" s="110">
        <f t="shared" si="220"/>
        <v>21.898597626752967</v>
      </c>
      <c r="M362" s="26">
        <f t="shared" si="216"/>
        <v>19.038272816486749</v>
      </c>
      <c r="N362" s="5">
        <f t="shared" si="216"/>
        <v>25.389221556886227</v>
      </c>
      <c r="O362" s="5">
        <f t="shared" si="216"/>
        <v>20.617620345140779</v>
      </c>
      <c r="P362" s="5">
        <f t="shared" si="216"/>
        <v>19.26701570680628</v>
      </c>
      <c r="Q362" s="5">
        <f t="shared" si="216"/>
        <v>20.343347639484978</v>
      </c>
      <c r="R362" s="162"/>
      <c r="X362" s="34" t="s">
        <v>141</v>
      </c>
      <c r="Y362" s="195"/>
      <c r="Z362" s="36"/>
      <c r="AA362" s="36"/>
      <c r="AB362" s="19">
        <f t="shared" si="217"/>
        <v>237</v>
      </c>
      <c r="AC362" s="19">
        <f t="shared" si="218"/>
        <v>212</v>
      </c>
      <c r="AD362" s="72">
        <f t="shared" si="219"/>
        <v>184</v>
      </c>
      <c r="AE362" s="110">
        <f t="shared" si="221"/>
        <v>20.343347639484978</v>
      </c>
      <c r="AF362" s="5">
        <f t="shared" si="222"/>
        <v>25.389221556886227</v>
      </c>
      <c r="AG362" s="5">
        <f t="shared" si="223"/>
        <v>19.26701570680628</v>
      </c>
      <c r="AJ362" s="162"/>
    </row>
    <row r="363" spans="1:36" ht="15" customHeight="1" x14ac:dyDescent="0.15">
      <c r="B363" s="38" t="s">
        <v>1</v>
      </c>
      <c r="C363" s="78"/>
      <c r="D363" s="28"/>
      <c r="E363" s="29"/>
      <c r="F363" s="39">
        <f t="shared" ref="F363:Q363" si="224">SUM(F354:F362)</f>
        <v>1854</v>
      </c>
      <c r="G363" s="39">
        <f t="shared" si="224"/>
        <v>1019</v>
      </c>
      <c r="H363" s="39">
        <f t="shared" si="224"/>
        <v>835</v>
      </c>
      <c r="I363" s="39">
        <f t="shared" si="224"/>
        <v>1101</v>
      </c>
      <c r="J363" s="68">
        <f t="shared" si="224"/>
        <v>955</v>
      </c>
      <c r="K363" s="39">
        <f t="shared" si="224"/>
        <v>1165</v>
      </c>
      <c r="L363" s="107">
        <f t="shared" si="224"/>
        <v>99.999999999999972</v>
      </c>
      <c r="M363" s="25">
        <f t="shared" si="224"/>
        <v>100</v>
      </c>
      <c r="N363" s="6">
        <f t="shared" si="224"/>
        <v>100</v>
      </c>
      <c r="O363" s="6">
        <f t="shared" si="224"/>
        <v>99.999999999999986</v>
      </c>
      <c r="P363" s="6">
        <f t="shared" si="224"/>
        <v>100</v>
      </c>
      <c r="Q363" s="6">
        <f t="shared" si="224"/>
        <v>100.00000000000001</v>
      </c>
      <c r="X363" s="38" t="s">
        <v>1</v>
      </c>
      <c r="Y363" s="78"/>
      <c r="Z363" s="28"/>
      <c r="AA363" s="29"/>
      <c r="AB363" s="39">
        <f t="shared" ref="AB363:AG363" si="225">SUM(AB354:AB362)</f>
        <v>1165</v>
      </c>
      <c r="AC363" s="39">
        <f t="shared" si="225"/>
        <v>835</v>
      </c>
      <c r="AD363" s="68">
        <f t="shared" si="225"/>
        <v>955</v>
      </c>
      <c r="AE363" s="107">
        <f t="shared" si="225"/>
        <v>100.00000000000001</v>
      </c>
      <c r="AF363" s="6">
        <f t="shared" si="225"/>
        <v>100</v>
      </c>
      <c r="AG363" s="6">
        <f t="shared" si="225"/>
        <v>100</v>
      </c>
    </row>
    <row r="364" spans="1:36" ht="15" customHeight="1" x14ac:dyDescent="0.15">
      <c r="B364" s="38" t="s">
        <v>83</v>
      </c>
      <c r="C364" s="78"/>
      <c r="D364" s="28"/>
      <c r="E364" s="29"/>
      <c r="F364" s="40">
        <v>7.9775210952076083</v>
      </c>
      <c r="G364" s="40">
        <v>0.42760496247036656</v>
      </c>
      <c r="H364" s="40">
        <v>17.975403614482445</v>
      </c>
      <c r="I364" s="40">
        <v>17.307403035233957</v>
      </c>
      <c r="J364" s="40">
        <v>19.400754334100629</v>
      </c>
      <c r="K364" s="40">
        <v>0.56192107245791456</v>
      </c>
      <c r="X364" s="38" t="s">
        <v>83</v>
      </c>
      <c r="Y364" s="78"/>
      <c r="Z364" s="28"/>
      <c r="AA364" s="29"/>
      <c r="AB364" s="40">
        <f>K364</f>
        <v>0.56192107245791456</v>
      </c>
      <c r="AC364" s="40">
        <f>H364</f>
        <v>17.975403614482445</v>
      </c>
      <c r="AD364" s="40">
        <f>J364</f>
        <v>19.400754334100629</v>
      </c>
      <c r="AE364" s="1"/>
      <c r="AF364" s="1"/>
      <c r="AG364" s="1"/>
    </row>
    <row r="365" spans="1:36" ht="15" customHeight="1" x14ac:dyDescent="0.15">
      <c r="C365" s="7"/>
      <c r="D365" s="7"/>
      <c r="E365" s="7"/>
      <c r="H365" s="1"/>
      <c r="I365" s="1"/>
      <c r="J365" s="1"/>
      <c r="W365" s="7"/>
      <c r="X365" s="7"/>
      <c r="Y365" s="7"/>
      <c r="Z365" s="7"/>
      <c r="AB365" s="1"/>
      <c r="AC365" s="1"/>
      <c r="AD365" s="1"/>
      <c r="AE365" s="1"/>
      <c r="AF365" s="1"/>
      <c r="AG365" s="1"/>
    </row>
    <row r="366" spans="1:36" ht="15" customHeight="1" x14ac:dyDescent="0.15">
      <c r="A366" s="56" t="s">
        <v>489</v>
      </c>
      <c r="C366" s="7"/>
      <c r="D366" s="7"/>
      <c r="E366" s="7"/>
      <c r="G366" s="1"/>
      <c r="H366" s="1"/>
      <c r="I366" s="1"/>
      <c r="J366" s="1"/>
      <c r="K366" s="1"/>
      <c r="Y366" s="7"/>
      <c r="Z366" s="7"/>
      <c r="AA366" s="7"/>
      <c r="AC366" s="1"/>
      <c r="AD366" s="1"/>
      <c r="AE366" s="1"/>
      <c r="AF366" s="1"/>
      <c r="AG366" s="1"/>
    </row>
    <row r="367" spans="1:36" ht="15" customHeight="1" x14ac:dyDescent="0.15">
      <c r="A367" s="1" t="s">
        <v>795</v>
      </c>
      <c r="C367" s="7"/>
      <c r="D367" s="7"/>
      <c r="E367" s="7"/>
      <c r="G367" s="1"/>
      <c r="H367" s="1"/>
      <c r="I367" s="1"/>
      <c r="J367" s="1"/>
      <c r="K367" s="1"/>
      <c r="Y367" s="7"/>
      <c r="Z367" s="7"/>
      <c r="AA367" s="7"/>
      <c r="AC367" s="1"/>
      <c r="AD367" s="1"/>
      <c r="AE367" s="1"/>
      <c r="AF367" s="1"/>
      <c r="AG367" s="1"/>
    </row>
    <row r="368" spans="1:36" ht="13.7" customHeight="1" x14ac:dyDescent="0.15">
      <c r="B368" s="64"/>
      <c r="C368" s="33"/>
      <c r="D368" s="33"/>
      <c r="E368" s="33"/>
      <c r="F368" s="328"/>
      <c r="G368" s="329"/>
      <c r="H368" s="86" t="s">
        <v>2</v>
      </c>
      <c r="I368" s="86"/>
      <c r="J368" s="329"/>
      <c r="K368" s="329"/>
      <c r="L368" s="330"/>
      <c r="M368" s="329"/>
      <c r="N368" s="86" t="s">
        <v>3</v>
      </c>
      <c r="O368" s="86"/>
      <c r="P368" s="329"/>
      <c r="Q368" s="331"/>
      <c r="X368" s="64"/>
      <c r="Y368" s="33"/>
      <c r="Z368" s="33"/>
      <c r="AA368" s="33"/>
      <c r="AB368" s="79"/>
      <c r="AC368" s="83" t="s">
        <v>2</v>
      </c>
      <c r="AD368" s="86"/>
      <c r="AE368" s="103"/>
      <c r="AF368" s="83" t="s">
        <v>3</v>
      </c>
      <c r="AG368" s="84"/>
    </row>
    <row r="369" spans="2:37" ht="21" x14ac:dyDescent="0.15">
      <c r="B369" s="77"/>
      <c r="C369" s="7"/>
      <c r="D369" s="7"/>
      <c r="E369" s="7"/>
      <c r="F369" s="94" t="s">
        <v>389</v>
      </c>
      <c r="G369" s="94" t="s">
        <v>183</v>
      </c>
      <c r="H369" s="94" t="s">
        <v>184</v>
      </c>
      <c r="I369" s="94" t="s">
        <v>390</v>
      </c>
      <c r="J369" s="99" t="s">
        <v>186</v>
      </c>
      <c r="K369" s="94" t="s">
        <v>590</v>
      </c>
      <c r="L369" s="102" t="s">
        <v>389</v>
      </c>
      <c r="M369" s="94" t="s">
        <v>183</v>
      </c>
      <c r="N369" s="94" t="s">
        <v>184</v>
      </c>
      <c r="O369" s="94" t="s">
        <v>390</v>
      </c>
      <c r="P369" s="94" t="s">
        <v>186</v>
      </c>
      <c r="Q369" s="94" t="s">
        <v>590</v>
      </c>
      <c r="X369" s="77"/>
      <c r="Y369" s="7"/>
      <c r="Z369" s="7"/>
      <c r="AA369" s="7"/>
      <c r="AB369" s="94" t="s">
        <v>545</v>
      </c>
      <c r="AC369" s="94" t="s">
        <v>184</v>
      </c>
      <c r="AD369" s="99" t="s">
        <v>186</v>
      </c>
      <c r="AE369" s="102" t="s">
        <v>546</v>
      </c>
      <c r="AF369" s="94" t="s">
        <v>184</v>
      </c>
      <c r="AG369" s="94" t="s">
        <v>186</v>
      </c>
    </row>
    <row r="370" spans="2:37" ht="12" customHeight="1" x14ac:dyDescent="0.15">
      <c r="B370" s="35"/>
      <c r="C370" s="88"/>
      <c r="D370" s="88"/>
      <c r="E370" s="36"/>
      <c r="F370" s="37"/>
      <c r="G370" s="37"/>
      <c r="H370" s="37"/>
      <c r="I370" s="37"/>
      <c r="J370" s="66"/>
      <c r="K370" s="37"/>
      <c r="L370" s="104">
        <f t="shared" ref="L370:Q370" si="226">F$381</f>
        <v>1854</v>
      </c>
      <c r="M370" s="2">
        <f t="shared" si="226"/>
        <v>1019</v>
      </c>
      <c r="N370" s="2">
        <f t="shared" si="226"/>
        <v>835</v>
      </c>
      <c r="O370" s="2">
        <f t="shared" si="226"/>
        <v>1101</v>
      </c>
      <c r="P370" s="2">
        <f t="shared" si="226"/>
        <v>955</v>
      </c>
      <c r="Q370" s="2">
        <f t="shared" si="226"/>
        <v>1165</v>
      </c>
      <c r="R370" s="89"/>
      <c r="S370" s="89"/>
      <c r="T370" s="89"/>
      <c r="U370" s="89"/>
      <c r="V370" s="89"/>
      <c r="X370" s="35"/>
      <c r="Y370" s="88"/>
      <c r="Z370" s="88"/>
      <c r="AA370" s="36"/>
      <c r="AB370" s="37"/>
      <c r="AC370" s="37"/>
      <c r="AD370" s="66"/>
      <c r="AE370" s="104">
        <f>Q370</f>
        <v>1165</v>
      </c>
      <c r="AF370" s="2">
        <f>N370</f>
        <v>835</v>
      </c>
      <c r="AG370" s="2">
        <f>P370</f>
        <v>955</v>
      </c>
      <c r="AH370" s="89"/>
      <c r="AI370" s="89"/>
      <c r="AJ370" s="89"/>
      <c r="AK370" s="89"/>
    </row>
    <row r="371" spans="2:37" ht="15" customHeight="1" x14ac:dyDescent="0.15">
      <c r="B371" s="34" t="s">
        <v>168</v>
      </c>
      <c r="C371" s="195"/>
      <c r="D371" s="195"/>
      <c r="E371" s="7"/>
      <c r="F371" s="18">
        <v>189</v>
      </c>
      <c r="G371" s="18">
        <v>70</v>
      </c>
      <c r="H371" s="18">
        <v>119</v>
      </c>
      <c r="I371" s="18">
        <v>94</v>
      </c>
      <c r="J371" s="67">
        <v>88</v>
      </c>
      <c r="K371" s="18">
        <v>76</v>
      </c>
      <c r="L371" s="106">
        <f t="shared" ref="L371:L380" si="227">F371/L$370*100</f>
        <v>10.194174757281553</v>
      </c>
      <c r="M371" s="4">
        <f t="shared" ref="M371:M380" si="228">G371/M$370*100</f>
        <v>6.8694798822374876</v>
      </c>
      <c r="N371" s="4">
        <f t="shared" ref="N371:N380" si="229">H371/N$370*100</f>
        <v>14.251497005988023</v>
      </c>
      <c r="O371" s="4">
        <f t="shared" ref="O371:O380" si="230">I371/O$370*100</f>
        <v>8.5376930063578556</v>
      </c>
      <c r="P371" s="4">
        <f t="shared" ref="P371:P380" si="231">J371/P$370*100</f>
        <v>9.2146596858638734</v>
      </c>
      <c r="Q371" s="4">
        <f t="shared" ref="Q371:Q380" si="232">K371/Q$370*100</f>
        <v>6.5236051502145926</v>
      </c>
      <c r="R371" s="80"/>
      <c r="S371" s="80"/>
      <c r="T371" s="80"/>
      <c r="U371" s="80"/>
      <c r="V371" s="80"/>
      <c r="W371" s="80"/>
      <c r="X371" s="34" t="s">
        <v>168</v>
      </c>
      <c r="Y371" s="195"/>
      <c r="Z371" s="195"/>
      <c r="AA371" s="7"/>
      <c r="AB371" s="18">
        <f>K371</f>
        <v>76</v>
      </c>
      <c r="AC371" s="18">
        <f t="shared" ref="AC371:AC380" si="233">H371</f>
        <v>119</v>
      </c>
      <c r="AD371" s="67">
        <f t="shared" ref="AD371:AD380" si="234">J371</f>
        <v>88</v>
      </c>
      <c r="AE371" s="106">
        <f>Q371</f>
        <v>6.5236051502145926</v>
      </c>
      <c r="AF371" s="4">
        <f>N371</f>
        <v>14.251497005988023</v>
      </c>
      <c r="AG371" s="4">
        <f>P371</f>
        <v>9.2146596858638734</v>
      </c>
      <c r="AH371" s="80"/>
      <c r="AJ371" s="80"/>
      <c r="AK371" s="80"/>
    </row>
    <row r="372" spans="2:37" ht="15" customHeight="1" x14ac:dyDescent="0.15">
      <c r="B372" s="34" t="s">
        <v>525</v>
      </c>
      <c r="C372" s="195"/>
      <c r="D372" s="195"/>
      <c r="E372" s="7"/>
      <c r="F372" s="18">
        <v>138</v>
      </c>
      <c r="G372" s="18">
        <v>30</v>
      </c>
      <c r="H372" s="18">
        <v>108</v>
      </c>
      <c r="I372" s="18">
        <v>102</v>
      </c>
      <c r="J372" s="67">
        <v>100</v>
      </c>
      <c r="K372" s="18">
        <v>32</v>
      </c>
      <c r="L372" s="106">
        <f t="shared" si="227"/>
        <v>7.4433656957928811</v>
      </c>
      <c r="M372" s="4">
        <f t="shared" si="228"/>
        <v>2.9440628066732093</v>
      </c>
      <c r="N372" s="4">
        <f t="shared" si="229"/>
        <v>12.934131736526947</v>
      </c>
      <c r="O372" s="4">
        <f t="shared" si="230"/>
        <v>9.2643051771117158</v>
      </c>
      <c r="P372" s="4">
        <f t="shared" si="231"/>
        <v>10.471204188481675</v>
      </c>
      <c r="Q372" s="4">
        <f t="shared" si="232"/>
        <v>2.7467811158798283</v>
      </c>
      <c r="R372" s="80"/>
      <c r="S372" s="80"/>
      <c r="T372" s="80"/>
      <c r="U372" s="80"/>
      <c r="V372" s="80"/>
      <c r="W372" s="80"/>
      <c r="X372" s="34" t="s">
        <v>525</v>
      </c>
      <c r="Y372" s="195"/>
      <c r="Z372" s="195"/>
      <c r="AA372" s="7"/>
      <c r="AB372" s="18">
        <f t="shared" ref="AB372:AB380" si="235">K372</f>
        <v>32</v>
      </c>
      <c r="AC372" s="18">
        <f t="shared" si="233"/>
        <v>108</v>
      </c>
      <c r="AD372" s="67">
        <f t="shared" si="234"/>
        <v>100</v>
      </c>
      <c r="AE372" s="106">
        <f t="shared" ref="AE372:AE380" si="236">Q372</f>
        <v>2.7467811158798283</v>
      </c>
      <c r="AF372" s="4">
        <f t="shared" ref="AF372:AF380" si="237">N372</f>
        <v>12.934131736526947</v>
      </c>
      <c r="AG372" s="4">
        <f t="shared" ref="AG372:AG380" si="238">P372</f>
        <v>10.471204188481675</v>
      </c>
      <c r="AH372" s="80"/>
      <c r="AI372" s="80"/>
      <c r="AJ372" s="80"/>
      <c r="AK372" s="80"/>
    </row>
    <row r="373" spans="2:37" ht="15" customHeight="1" x14ac:dyDescent="0.15">
      <c r="B373" s="34" t="s">
        <v>519</v>
      </c>
      <c r="C373" s="195"/>
      <c r="D373" s="195"/>
      <c r="E373" s="7"/>
      <c r="F373" s="18">
        <v>391</v>
      </c>
      <c r="G373" s="18">
        <v>157</v>
      </c>
      <c r="H373" s="18">
        <v>234</v>
      </c>
      <c r="I373" s="18">
        <v>293</v>
      </c>
      <c r="J373" s="67">
        <v>264</v>
      </c>
      <c r="K373" s="18">
        <v>186</v>
      </c>
      <c r="L373" s="106">
        <f t="shared" si="227"/>
        <v>21.089536138079829</v>
      </c>
      <c r="M373" s="4">
        <f t="shared" si="228"/>
        <v>15.407262021589792</v>
      </c>
      <c r="N373" s="4">
        <f t="shared" si="229"/>
        <v>28.023952095808387</v>
      </c>
      <c r="O373" s="4">
        <f t="shared" si="230"/>
        <v>26.612170753860127</v>
      </c>
      <c r="P373" s="4">
        <f t="shared" si="231"/>
        <v>27.643979057591622</v>
      </c>
      <c r="Q373" s="4">
        <f t="shared" si="232"/>
        <v>15.965665236051501</v>
      </c>
      <c r="R373" s="80"/>
      <c r="S373" s="80"/>
      <c r="T373" s="80"/>
      <c r="U373" s="80"/>
      <c r="V373" s="80"/>
      <c r="W373" s="80"/>
      <c r="X373" s="34" t="s">
        <v>519</v>
      </c>
      <c r="Y373" s="195"/>
      <c r="Z373" s="195"/>
      <c r="AA373" s="7"/>
      <c r="AB373" s="18">
        <f t="shared" si="235"/>
        <v>186</v>
      </c>
      <c r="AC373" s="18">
        <f t="shared" si="233"/>
        <v>234</v>
      </c>
      <c r="AD373" s="67">
        <f t="shared" si="234"/>
        <v>264</v>
      </c>
      <c r="AE373" s="106">
        <f t="shared" si="236"/>
        <v>15.965665236051501</v>
      </c>
      <c r="AF373" s="4">
        <f t="shared" si="237"/>
        <v>28.023952095808387</v>
      </c>
      <c r="AG373" s="4">
        <f t="shared" si="238"/>
        <v>27.643979057591622</v>
      </c>
      <c r="AH373" s="80"/>
      <c r="AI373" s="80"/>
      <c r="AJ373" s="80"/>
      <c r="AK373" s="80"/>
    </row>
    <row r="374" spans="2:37" ht="15" customHeight="1" x14ac:dyDescent="0.15">
      <c r="B374" s="34" t="s">
        <v>520</v>
      </c>
      <c r="C374" s="195"/>
      <c r="D374" s="195"/>
      <c r="E374" s="7"/>
      <c r="F374" s="18">
        <v>299</v>
      </c>
      <c r="G374" s="18">
        <v>148</v>
      </c>
      <c r="H374" s="18">
        <v>151</v>
      </c>
      <c r="I374" s="18">
        <v>215</v>
      </c>
      <c r="J374" s="67">
        <v>192</v>
      </c>
      <c r="K374" s="18">
        <v>171</v>
      </c>
      <c r="L374" s="106">
        <f t="shared" si="227"/>
        <v>16.127292340884576</v>
      </c>
      <c r="M374" s="4">
        <f t="shared" si="228"/>
        <v>14.524043179587832</v>
      </c>
      <c r="N374" s="4">
        <f t="shared" si="229"/>
        <v>18.08383233532934</v>
      </c>
      <c r="O374" s="4">
        <f t="shared" si="230"/>
        <v>19.527702089009992</v>
      </c>
      <c r="P374" s="4">
        <f t="shared" si="231"/>
        <v>20.104712041884817</v>
      </c>
      <c r="Q374" s="4">
        <f t="shared" si="232"/>
        <v>14.678111587982833</v>
      </c>
      <c r="R374" s="80"/>
      <c r="S374" s="80"/>
      <c r="T374" s="80"/>
      <c r="U374" s="80"/>
      <c r="V374" s="80"/>
      <c r="W374" s="80"/>
      <c r="X374" s="34" t="s">
        <v>520</v>
      </c>
      <c r="Y374" s="195"/>
      <c r="Z374" s="195"/>
      <c r="AA374" s="7"/>
      <c r="AB374" s="18">
        <f t="shared" si="235"/>
        <v>171</v>
      </c>
      <c r="AC374" s="18">
        <f t="shared" si="233"/>
        <v>151</v>
      </c>
      <c r="AD374" s="67">
        <f t="shared" si="234"/>
        <v>192</v>
      </c>
      <c r="AE374" s="106">
        <f t="shared" si="236"/>
        <v>14.678111587982833</v>
      </c>
      <c r="AF374" s="4">
        <f t="shared" si="237"/>
        <v>18.08383233532934</v>
      </c>
      <c r="AG374" s="4">
        <f t="shared" si="238"/>
        <v>20.104712041884817</v>
      </c>
      <c r="AH374" s="80"/>
      <c r="AI374" s="80"/>
      <c r="AJ374" s="80"/>
      <c r="AK374" s="80"/>
    </row>
    <row r="375" spans="2:37" ht="15" customHeight="1" x14ac:dyDescent="0.15">
      <c r="B375" s="34" t="s">
        <v>521</v>
      </c>
      <c r="C375" s="195"/>
      <c r="D375" s="195"/>
      <c r="E375" s="7"/>
      <c r="F375" s="18">
        <v>227</v>
      </c>
      <c r="G375" s="18">
        <v>155</v>
      </c>
      <c r="H375" s="18">
        <v>72</v>
      </c>
      <c r="I375" s="18">
        <v>123</v>
      </c>
      <c r="J375" s="67">
        <v>101</v>
      </c>
      <c r="K375" s="18">
        <v>177</v>
      </c>
      <c r="L375" s="106">
        <f t="shared" si="227"/>
        <v>12.243797195253507</v>
      </c>
      <c r="M375" s="4">
        <f t="shared" si="228"/>
        <v>15.21099116781158</v>
      </c>
      <c r="N375" s="4">
        <f t="shared" si="229"/>
        <v>8.6227544910179645</v>
      </c>
      <c r="O375" s="4">
        <f t="shared" si="230"/>
        <v>11.1716621253406</v>
      </c>
      <c r="P375" s="4">
        <f t="shared" si="231"/>
        <v>10.575916230366492</v>
      </c>
      <c r="Q375" s="4">
        <f t="shared" si="232"/>
        <v>15.193133047210299</v>
      </c>
      <c r="R375" s="80"/>
      <c r="S375" s="80"/>
      <c r="T375" s="80"/>
      <c r="U375" s="80"/>
      <c r="V375" s="80"/>
      <c r="W375" s="80"/>
      <c r="X375" s="34" t="s">
        <v>521</v>
      </c>
      <c r="Y375" s="195"/>
      <c r="Z375" s="195"/>
      <c r="AA375" s="7"/>
      <c r="AB375" s="18">
        <f t="shared" si="235"/>
        <v>177</v>
      </c>
      <c r="AC375" s="18">
        <f t="shared" si="233"/>
        <v>72</v>
      </c>
      <c r="AD375" s="67">
        <f t="shared" si="234"/>
        <v>101</v>
      </c>
      <c r="AE375" s="106">
        <f t="shared" si="236"/>
        <v>15.193133047210299</v>
      </c>
      <c r="AF375" s="4">
        <f t="shared" si="237"/>
        <v>8.6227544910179645</v>
      </c>
      <c r="AG375" s="4">
        <f t="shared" si="238"/>
        <v>10.575916230366492</v>
      </c>
      <c r="AH375" s="80"/>
      <c r="AI375" s="80"/>
      <c r="AJ375" s="80"/>
      <c r="AK375" s="80"/>
    </row>
    <row r="376" spans="2:37" ht="15" customHeight="1" x14ac:dyDescent="0.15">
      <c r="B376" s="34" t="s">
        <v>522</v>
      </c>
      <c r="C376" s="195"/>
      <c r="D376" s="195"/>
      <c r="E376" s="7"/>
      <c r="F376" s="18">
        <v>195</v>
      </c>
      <c r="G376" s="18">
        <v>148</v>
      </c>
      <c r="H376" s="18">
        <v>47</v>
      </c>
      <c r="I376" s="18">
        <v>107</v>
      </c>
      <c r="J376" s="67">
        <v>88</v>
      </c>
      <c r="K376" s="18">
        <v>167</v>
      </c>
      <c r="L376" s="106">
        <f t="shared" si="227"/>
        <v>10.517799352750808</v>
      </c>
      <c r="M376" s="4">
        <f t="shared" si="228"/>
        <v>14.524043179587832</v>
      </c>
      <c r="N376" s="4">
        <f t="shared" si="229"/>
        <v>5.6287425149700603</v>
      </c>
      <c r="O376" s="4">
        <f t="shared" si="230"/>
        <v>9.7184377838328793</v>
      </c>
      <c r="P376" s="4">
        <f t="shared" si="231"/>
        <v>9.2146596858638734</v>
      </c>
      <c r="Q376" s="4">
        <f t="shared" si="232"/>
        <v>14.334763948497853</v>
      </c>
      <c r="R376" s="80"/>
      <c r="S376" s="80"/>
      <c r="T376" s="80"/>
      <c r="U376" s="80"/>
      <c r="V376" s="80"/>
      <c r="W376" s="80"/>
      <c r="X376" s="34" t="s">
        <v>522</v>
      </c>
      <c r="Y376" s="195"/>
      <c r="Z376" s="195"/>
      <c r="AA376" s="7"/>
      <c r="AB376" s="18">
        <f t="shared" si="235"/>
        <v>167</v>
      </c>
      <c r="AC376" s="18">
        <f t="shared" si="233"/>
        <v>47</v>
      </c>
      <c r="AD376" s="67">
        <f t="shared" si="234"/>
        <v>88</v>
      </c>
      <c r="AE376" s="106">
        <f t="shared" si="236"/>
        <v>14.334763948497853</v>
      </c>
      <c r="AF376" s="4">
        <f t="shared" si="237"/>
        <v>5.6287425149700603</v>
      </c>
      <c r="AG376" s="4">
        <f t="shared" si="238"/>
        <v>9.2146596858638734</v>
      </c>
      <c r="AH376" s="80"/>
      <c r="AI376" s="80"/>
      <c r="AJ376" s="80"/>
      <c r="AK376" s="80"/>
    </row>
    <row r="377" spans="2:37" ht="15" customHeight="1" x14ac:dyDescent="0.15">
      <c r="B377" s="34" t="s">
        <v>523</v>
      </c>
      <c r="C377" s="195"/>
      <c r="D377" s="195"/>
      <c r="E377" s="7"/>
      <c r="F377" s="18">
        <v>246</v>
      </c>
      <c r="G377" s="18">
        <v>193</v>
      </c>
      <c r="H377" s="18">
        <v>53</v>
      </c>
      <c r="I377" s="18">
        <v>92</v>
      </c>
      <c r="J377" s="67">
        <v>73</v>
      </c>
      <c r="K377" s="18">
        <v>212</v>
      </c>
      <c r="L377" s="106">
        <f t="shared" si="227"/>
        <v>13.268608414239482</v>
      </c>
      <c r="M377" s="4">
        <f t="shared" si="228"/>
        <v>18.940137389597645</v>
      </c>
      <c r="N377" s="4">
        <f t="shared" si="229"/>
        <v>6.3473053892215567</v>
      </c>
      <c r="O377" s="4">
        <f t="shared" si="230"/>
        <v>8.3560399636693905</v>
      </c>
      <c r="P377" s="4">
        <f t="shared" si="231"/>
        <v>7.6439790575916229</v>
      </c>
      <c r="Q377" s="4">
        <f t="shared" si="232"/>
        <v>18.197424892703861</v>
      </c>
      <c r="R377" s="80"/>
      <c r="S377" s="80"/>
      <c r="T377" s="80"/>
      <c r="U377" s="80"/>
      <c r="V377" s="80"/>
      <c r="W377" s="80"/>
      <c r="X377" s="34" t="s">
        <v>523</v>
      </c>
      <c r="Y377" s="195"/>
      <c r="Z377" s="195"/>
      <c r="AA377" s="7"/>
      <c r="AB377" s="18">
        <f t="shared" si="235"/>
        <v>212</v>
      </c>
      <c r="AC377" s="18">
        <f t="shared" si="233"/>
        <v>53</v>
      </c>
      <c r="AD377" s="67">
        <f t="shared" si="234"/>
        <v>73</v>
      </c>
      <c r="AE377" s="106">
        <f t="shared" si="236"/>
        <v>18.197424892703861</v>
      </c>
      <c r="AF377" s="4">
        <f t="shared" si="237"/>
        <v>6.3473053892215567</v>
      </c>
      <c r="AG377" s="4">
        <f t="shared" si="238"/>
        <v>7.6439790575916229</v>
      </c>
      <c r="AH377" s="80"/>
      <c r="AI377" s="80"/>
      <c r="AJ377" s="80"/>
      <c r="AK377" s="80"/>
    </row>
    <row r="378" spans="2:37" ht="15" customHeight="1" x14ac:dyDescent="0.15">
      <c r="B378" s="34" t="s">
        <v>524</v>
      </c>
      <c r="C378" s="195"/>
      <c r="D378" s="195"/>
      <c r="E378" s="7"/>
      <c r="F378" s="18">
        <v>93</v>
      </c>
      <c r="G378" s="18">
        <v>71</v>
      </c>
      <c r="H378" s="18">
        <v>22</v>
      </c>
      <c r="I378" s="18">
        <v>35</v>
      </c>
      <c r="J378" s="67">
        <v>20</v>
      </c>
      <c r="K378" s="18">
        <v>86</v>
      </c>
      <c r="L378" s="106">
        <f t="shared" si="227"/>
        <v>5.0161812297734629</v>
      </c>
      <c r="M378" s="4">
        <f t="shared" si="228"/>
        <v>6.967615309126594</v>
      </c>
      <c r="N378" s="4">
        <f t="shared" si="229"/>
        <v>2.6347305389221556</v>
      </c>
      <c r="O378" s="4">
        <f t="shared" si="230"/>
        <v>3.1789282470481379</v>
      </c>
      <c r="P378" s="4">
        <f t="shared" si="231"/>
        <v>2.0942408376963351</v>
      </c>
      <c r="Q378" s="4">
        <f t="shared" si="232"/>
        <v>7.3819742489270386</v>
      </c>
      <c r="R378" s="80"/>
      <c r="S378" s="80"/>
      <c r="T378" s="80"/>
      <c r="U378" s="80"/>
      <c r="V378" s="80"/>
      <c r="W378" s="80"/>
      <c r="X378" s="34" t="s">
        <v>524</v>
      </c>
      <c r="Y378" s="195"/>
      <c r="Z378" s="195"/>
      <c r="AA378" s="7"/>
      <c r="AB378" s="18">
        <f t="shared" si="235"/>
        <v>86</v>
      </c>
      <c r="AC378" s="18">
        <f t="shared" si="233"/>
        <v>22</v>
      </c>
      <c r="AD378" s="67">
        <f t="shared" si="234"/>
        <v>20</v>
      </c>
      <c r="AE378" s="106">
        <f t="shared" si="236"/>
        <v>7.3819742489270386</v>
      </c>
      <c r="AF378" s="4">
        <f t="shared" si="237"/>
        <v>2.6347305389221556</v>
      </c>
      <c r="AG378" s="4">
        <f t="shared" si="238"/>
        <v>2.0942408376963351</v>
      </c>
      <c r="AH378" s="80"/>
      <c r="AI378" s="80"/>
      <c r="AJ378" s="80"/>
      <c r="AK378" s="80"/>
    </row>
    <row r="379" spans="2:37" ht="15" customHeight="1" x14ac:dyDescent="0.15">
      <c r="B379" s="34" t="s">
        <v>70</v>
      </c>
      <c r="C379" s="195"/>
      <c r="D379" s="195"/>
      <c r="E379" s="7"/>
      <c r="F379" s="18">
        <v>55</v>
      </c>
      <c r="G379" s="18">
        <v>43</v>
      </c>
      <c r="H379" s="18">
        <v>12</v>
      </c>
      <c r="I379" s="18">
        <v>22</v>
      </c>
      <c r="J379" s="67">
        <v>11</v>
      </c>
      <c r="K379" s="18">
        <v>54</v>
      </c>
      <c r="L379" s="106">
        <f t="shared" si="227"/>
        <v>2.9665587918015102</v>
      </c>
      <c r="M379" s="4">
        <f t="shared" si="228"/>
        <v>4.2198233562315997</v>
      </c>
      <c r="N379" s="4">
        <f t="shared" si="229"/>
        <v>1.437125748502994</v>
      </c>
      <c r="O379" s="4">
        <f t="shared" si="230"/>
        <v>1.9981834695731153</v>
      </c>
      <c r="P379" s="4">
        <f t="shared" si="231"/>
        <v>1.1518324607329842</v>
      </c>
      <c r="Q379" s="4">
        <f t="shared" si="232"/>
        <v>4.6351931330472098</v>
      </c>
      <c r="R379" s="80"/>
      <c r="S379" s="80"/>
      <c r="T379" s="80"/>
      <c r="U379" s="80"/>
      <c r="V379" s="80"/>
      <c r="W379" s="80"/>
      <c r="X379" s="34" t="s">
        <v>70</v>
      </c>
      <c r="Y379" s="195"/>
      <c r="Z379" s="195"/>
      <c r="AA379" s="7"/>
      <c r="AB379" s="18">
        <f t="shared" si="235"/>
        <v>54</v>
      </c>
      <c r="AC379" s="18">
        <f t="shared" si="233"/>
        <v>12</v>
      </c>
      <c r="AD379" s="67">
        <f t="shared" si="234"/>
        <v>11</v>
      </c>
      <c r="AE379" s="106">
        <f t="shared" si="236"/>
        <v>4.6351931330472098</v>
      </c>
      <c r="AF379" s="4">
        <f t="shared" si="237"/>
        <v>1.437125748502994</v>
      </c>
      <c r="AG379" s="4">
        <f t="shared" si="238"/>
        <v>1.1518324607329842</v>
      </c>
      <c r="AH379" s="80"/>
      <c r="AI379" s="80"/>
      <c r="AJ379" s="80"/>
      <c r="AK379" s="80"/>
    </row>
    <row r="380" spans="2:37" ht="15" customHeight="1" x14ac:dyDescent="0.15">
      <c r="B380" s="35" t="s">
        <v>141</v>
      </c>
      <c r="C380" s="88"/>
      <c r="D380" s="88"/>
      <c r="E380" s="36"/>
      <c r="F380" s="19">
        <v>21</v>
      </c>
      <c r="G380" s="19">
        <v>4</v>
      </c>
      <c r="H380" s="19">
        <v>17</v>
      </c>
      <c r="I380" s="19">
        <v>18</v>
      </c>
      <c r="J380" s="72">
        <v>18</v>
      </c>
      <c r="K380" s="19">
        <v>4</v>
      </c>
      <c r="L380" s="110">
        <f t="shared" si="227"/>
        <v>1.1326860841423949</v>
      </c>
      <c r="M380" s="5">
        <f t="shared" si="228"/>
        <v>0.39254170755642787</v>
      </c>
      <c r="N380" s="5">
        <f t="shared" si="229"/>
        <v>2.0359281437125749</v>
      </c>
      <c r="O380" s="5">
        <f t="shared" si="230"/>
        <v>1.6348773841961852</v>
      </c>
      <c r="P380" s="5">
        <f t="shared" si="231"/>
        <v>1.8848167539267016</v>
      </c>
      <c r="Q380" s="5">
        <f t="shared" si="232"/>
        <v>0.34334763948497854</v>
      </c>
      <c r="R380" s="23"/>
      <c r="S380" s="23"/>
      <c r="T380" s="23"/>
      <c r="U380" s="23"/>
      <c r="V380" s="23"/>
      <c r="W380" s="80"/>
      <c r="X380" s="35" t="s">
        <v>141</v>
      </c>
      <c r="Y380" s="88"/>
      <c r="Z380" s="88"/>
      <c r="AA380" s="36"/>
      <c r="AB380" s="19">
        <f t="shared" si="235"/>
        <v>4</v>
      </c>
      <c r="AC380" s="19">
        <f t="shared" si="233"/>
        <v>17</v>
      </c>
      <c r="AD380" s="72">
        <f t="shared" si="234"/>
        <v>18</v>
      </c>
      <c r="AE380" s="110">
        <f t="shared" si="236"/>
        <v>0.34334763948497854</v>
      </c>
      <c r="AF380" s="5">
        <f t="shared" si="237"/>
        <v>2.0359281437125749</v>
      </c>
      <c r="AG380" s="5">
        <f t="shared" si="238"/>
        <v>1.8848167539267016</v>
      </c>
      <c r="AH380" s="23"/>
      <c r="AI380" s="23"/>
      <c r="AJ380" s="23"/>
      <c r="AK380" s="23"/>
    </row>
    <row r="381" spans="2:37" ht="15" customHeight="1" x14ac:dyDescent="0.15">
      <c r="B381" s="38" t="s">
        <v>1</v>
      </c>
      <c r="C381" s="78"/>
      <c r="D381" s="78"/>
      <c r="E381" s="28"/>
      <c r="F381" s="39">
        <f t="shared" ref="F381:K381" si="239">SUM(F371:F380)</f>
        <v>1854</v>
      </c>
      <c r="G381" s="39">
        <f t="shared" si="239"/>
        <v>1019</v>
      </c>
      <c r="H381" s="39">
        <f t="shared" si="239"/>
        <v>835</v>
      </c>
      <c r="I381" s="39">
        <f t="shared" si="239"/>
        <v>1101</v>
      </c>
      <c r="J381" s="68">
        <f t="shared" si="239"/>
        <v>955</v>
      </c>
      <c r="K381" s="39">
        <f t="shared" si="239"/>
        <v>1165</v>
      </c>
      <c r="L381" s="107">
        <f t="shared" ref="L381:Q381" si="240">IF(SUM(L371:L380)&gt;100,"－",SUM(L371:L380))</f>
        <v>100</v>
      </c>
      <c r="M381" s="6">
        <f t="shared" si="240"/>
        <v>100</v>
      </c>
      <c r="N381" s="6">
        <f t="shared" si="240"/>
        <v>100.00000000000001</v>
      </c>
      <c r="O381" s="6">
        <f t="shared" si="240"/>
        <v>100</v>
      </c>
      <c r="P381" s="6">
        <f t="shared" si="240"/>
        <v>100</v>
      </c>
      <c r="Q381" s="6">
        <f t="shared" si="240"/>
        <v>99.999999999999986</v>
      </c>
      <c r="R381" s="23"/>
      <c r="S381" s="23"/>
      <c r="T381" s="23"/>
      <c r="U381" s="23"/>
      <c r="V381" s="23"/>
      <c r="W381" s="80"/>
      <c r="X381" s="38" t="s">
        <v>1</v>
      </c>
      <c r="Y381" s="78"/>
      <c r="Z381" s="78"/>
      <c r="AA381" s="28"/>
      <c r="AB381" s="39">
        <f>SUM(AB371:AB380)</f>
        <v>1165</v>
      </c>
      <c r="AC381" s="39">
        <f>SUM(AC371:AC380)</f>
        <v>835</v>
      </c>
      <c r="AD381" s="68">
        <f>SUM(AD371:AD380)</f>
        <v>955</v>
      </c>
      <c r="AE381" s="107">
        <f>IF(SUM(AE371:AE380)&gt;100,"－",SUM(AE371:AE380))</f>
        <v>99.999999999999986</v>
      </c>
      <c r="AF381" s="6">
        <f>IF(SUM(AF371:AF380)&gt;100,"－",SUM(AF371:AF380))</f>
        <v>100.00000000000001</v>
      </c>
      <c r="AG381" s="6">
        <f>IF(SUM(AG371:AG380)&gt;100,"－",SUM(AG371:AG380))</f>
        <v>100</v>
      </c>
      <c r="AH381" s="23"/>
      <c r="AI381" s="23"/>
      <c r="AJ381" s="23"/>
      <c r="AK381" s="23"/>
    </row>
    <row r="382" spans="2:37" ht="15" customHeight="1" x14ac:dyDescent="0.15">
      <c r="B382" s="38" t="s">
        <v>99</v>
      </c>
      <c r="C382" s="78"/>
      <c r="D382" s="78"/>
      <c r="E382" s="29"/>
      <c r="F382" s="41">
        <v>6.2345881069285323</v>
      </c>
      <c r="G382" s="71">
        <v>7.7655172413793103</v>
      </c>
      <c r="H382" s="71">
        <v>4.3349633251833737</v>
      </c>
      <c r="I382" s="71">
        <v>5.3268698060941828</v>
      </c>
      <c r="J382" s="71">
        <v>4.7833511205976524</v>
      </c>
      <c r="K382" s="41">
        <v>7.8975021533161067</v>
      </c>
      <c r="L382" s="14"/>
      <c r="M382" s="14"/>
      <c r="N382" s="14"/>
      <c r="O382" s="14"/>
      <c r="P382" s="14"/>
      <c r="Q382" s="14"/>
      <c r="R382" s="14"/>
      <c r="S382" s="14"/>
      <c r="T382" s="14"/>
      <c r="U382" s="14"/>
      <c r="V382" s="14"/>
      <c r="W382" s="80"/>
      <c r="X382" s="38" t="s">
        <v>99</v>
      </c>
      <c r="Y382" s="78"/>
      <c r="Z382" s="78"/>
      <c r="AA382" s="29"/>
      <c r="AB382" s="41">
        <f t="shared" ref="AB382:AB383" si="241">K382</f>
        <v>7.8975021533161067</v>
      </c>
      <c r="AC382" s="71">
        <f>H382</f>
        <v>4.3349633251833737</v>
      </c>
      <c r="AD382" s="71">
        <f>J382</f>
        <v>4.7833511205976524</v>
      </c>
      <c r="AE382" s="14"/>
      <c r="AF382" s="14"/>
      <c r="AG382" s="14"/>
      <c r="AH382" s="14"/>
      <c r="AI382" s="14"/>
      <c r="AJ382" s="14"/>
      <c r="AK382" s="14"/>
    </row>
    <row r="383" spans="2:37" ht="15" customHeight="1" x14ac:dyDescent="0.15">
      <c r="B383" s="38" t="s">
        <v>100</v>
      </c>
      <c r="C383" s="78"/>
      <c r="D383" s="78"/>
      <c r="E383" s="29"/>
      <c r="F383" s="160">
        <v>67</v>
      </c>
      <c r="G383" s="47">
        <v>65</v>
      </c>
      <c r="H383" s="47">
        <v>67</v>
      </c>
      <c r="I383" s="47">
        <v>67</v>
      </c>
      <c r="J383" s="47">
        <v>48</v>
      </c>
      <c r="K383" s="160">
        <v>67</v>
      </c>
      <c r="L383" s="14"/>
      <c r="M383" s="14"/>
      <c r="N383" s="14"/>
      <c r="O383" s="14"/>
      <c r="P383" s="14"/>
      <c r="Q383" s="14"/>
      <c r="R383" s="14"/>
      <c r="S383" s="14"/>
      <c r="T383" s="14"/>
      <c r="U383" s="14"/>
      <c r="V383" s="14"/>
      <c r="W383" s="80"/>
      <c r="X383" s="38" t="s">
        <v>100</v>
      </c>
      <c r="Y383" s="78"/>
      <c r="Z383" s="78"/>
      <c r="AA383" s="29"/>
      <c r="AB383" s="160">
        <f t="shared" si="241"/>
        <v>67</v>
      </c>
      <c r="AC383" s="47">
        <f>H383</f>
        <v>67</v>
      </c>
      <c r="AD383" s="47">
        <f>J383</f>
        <v>48</v>
      </c>
      <c r="AE383" s="14"/>
      <c r="AF383" s="14"/>
      <c r="AG383" s="14"/>
      <c r="AH383" s="14"/>
      <c r="AI383" s="14"/>
      <c r="AJ383" s="14"/>
      <c r="AK383" s="14"/>
    </row>
    <row r="384" spans="2:37" ht="12.95" customHeight="1" x14ac:dyDescent="0.15">
      <c r="E384" s="7"/>
      <c r="H384" s="1"/>
      <c r="I384" s="1"/>
      <c r="J384" s="1"/>
      <c r="O384" s="7"/>
      <c r="W384" s="80"/>
      <c r="AA384" s="7"/>
      <c r="AC384" s="1"/>
      <c r="AD384" s="1"/>
      <c r="AE384" s="1"/>
      <c r="AF384" s="1"/>
      <c r="AG384" s="1"/>
    </row>
    <row r="385" spans="1:37" ht="15" customHeight="1" x14ac:dyDescent="0.15">
      <c r="A385" s="1" t="s">
        <v>796</v>
      </c>
      <c r="B385" s="22"/>
      <c r="C385" s="22"/>
      <c r="D385" s="22"/>
      <c r="E385" s="7"/>
      <c r="F385" s="1"/>
      <c r="G385" s="1"/>
      <c r="H385" s="1"/>
      <c r="I385" s="1"/>
      <c r="J385" s="1"/>
      <c r="K385" s="1"/>
      <c r="W385" s="80"/>
      <c r="X385" s="22"/>
      <c r="Y385" s="22"/>
      <c r="Z385" s="22"/>
      <c r="AA385" s="7"/>
      <c r="AB385" s="1"/>
      <c r="AC385" s="1"/>
      <c r="AD385" s="1"/>
      <c r="AE385" s="1"/>
      <c r="AF385" s="1"/>
      <c r="AG385" s="1"/>
    </row>
    <row r="386" spans="1:37" ht="13.7" customHeight="1" x14ac:dyDescent="0.15">
      <c r="B386" s="64"/>
      <c r="C386" s="33"/>
      <c r="D386" s="33"/>
      <c r="E386" s="33"/>
      <c r="F386" s="328"/>
      <c r="G386" s="329"/>
      <c r="H386" s="86" t="s">
        <v>2</v>
      </c>
      <c r="I386" s="86"/>
      <c r="J386" s="329"/>
      <c r="K386" s="329"/>
      <c r="L386" s="330"/>
      <c r="M386" s="329"/>
      <c r="N386" s="86" t="s">
        <v>3</v>
      </c>
      <c r="O386" s="86"/>
      <c r="P386" s="329"/>
      <c r="Q386" s="331"/>
      <c r="W386" s="80"/>
      <c r="X386" s="64"/>
      <c r="Y386" s="33"/>
      <c r="Z386" s="33"/>
      <c r="AA386" s="33"/>
      <c r="AB386" s="79"/>
      <c r="AC386" s="83" t="s">
        <v>2</v>
      </c>
      <c r="AD386" s="86"/>
      <c r="AE386" s="103"/>
      <c r="AF386" s="83" t="s">
        <v>3</v>
      </c>
      <c r="AG386" s="84"/>
    </row>
    <row r="387" spans="1:37" ht="21" x14ac:dyDescent="0.15">
      <c r="B387" s="77"/>
      <c r="C387" s="7"/>
      <c r="D387" s="7"/>
      <c r="E387" s="7"/>
      <c r="F387" s="94" t="s">
        <v>389</v>
      </c>
      <c r="G387" s="94" t="s">
        <v>183</v>
      </c>
      <c r="H387" s="94" t="s">
        <v>184</v>
      </c>
      <c r="I387" s="94" t="s">
        <v>390</v>
      </c>
      <c r="J387" s="99" t="s">
        <v>186</v>
      </c>
      <c r="K387" s="94" t="s">
        <v>590</v>
      </c>
      <c r="L387" s="102" t="s">
        <v>389</v>
      </c>
      <c r="M387" s="94" t="s">
        <v>183</v>
      </c>
      <c r="N387" s="94" t="s">
        <v>184</v>
      </c>
      <c r="O387" s="94" t="s">
        <v>390</v>
      </c>
      <c r="P387" s="94" t="s">
        <v>186</v>
      </c>
      <c r="Q387" s="94" t="s">
        <v>590</v>
      </c>
      <c r="W387" s="80"/>
      <c r="X387" s="77"/>
      <c r="Y387" s="7"/>
      <c r="Z387" s="7"/>
      <c r="AA387" s="7"/>
      <c r="AB387" s="94" t="s">
        <v>546</v>
      </c>
      <c r="AC387" s="94" t="s">
        <v>184</v>
      </c>
      <c r="AD387" s="99" t="s">
        <v>186</v>
      </c>
      <c r="AE387" s="102" t="s">
        <v>546</v>
      </c>
      <c r="AF387" s="94" t="s">
        <v>184</v>
      </c>
      <c r="AG387" s="94" t="s">
        <v>186</v>
      </c>
    </row>
    <row r="388" spans="1:37" ht="12" customHeight="1" x14ac:dyDescent="0.15">
      <c r="B388" s="35"/>
      <c r="C388" s="88"/>
      <c r="D388" s="88"/>
      <c r="E388" s="36"/>
      <c r="F388" s="37"/>
      <c r="G388" s="37"/>
      <c r="H388" s="37"/>
      <c r="I388" s="37"/>
      <c r="J388" s="66"/>
      <c r="K388" s="37"/>
      <c r="L388" s="104">
        <f t="shared" ref="L388:Q388" si="242">F396</f>
        <v>1854</v>
      </c>
      <c r="M388" s="2">
        <f t="shared" si="242"/>
        <v>1019</v>
      </c>
      <c r="N388" s="2">
        <f t="shared" si="242"/>
        <v>835</v>
      </c>
      <c r="O388" s="2">
        <f t="shared" si="242"/>
        <v>1101</v>
      </c>
      <c r="P388" s="2">
        <f t="shared" si="242"/>
        <v>955</v>
      </c>
      <c r="Q388" s="2">
        <f t="shared" si="242"/>
        <v>1165</v>
      </c>
      <c r="R388" s="89"/>
      <c r="S388" s="89"/>
      <c r="T388" s="89"/>
      <c r="U388" s="89"/>
      <c r="V388" s="89"/>
      <c r="W388" s="80"/>
      <c r="X388" s="35"/>
      <c r="Y388" s="88"/>
      <c r="Z388" s="88"/>
      <c r="AA388" s="36"/>
      <c r="AB388" s="37"/>
      <c r="AC388" s="37"/>
      <c r="AD388" s="66"/>
      <c r="AE388" s="104">
        <f>Q388</f>
        <v>1165</v>
      </c>
      <c r="AF388" s="2">
        <f>N388</f>
        <v>835</v>
      </c>
      <c r="AG388" s="2">
        <f>P388</f>
        <v>955</v>
      </c>
      <c r="AH388" s="89"/>
      <c r="AI388" s="89"/>
      <c r="AJ388" s="89"/>
      <c r="AK388" s="89"/>
    </row>
    <row r="389" spans="1:37" ht="15" customHeight="1" x14ac:dyDescent="0.15">
      <c r="B389" s="34" t="s">
        <v>491</v>
      </c>
      <c r="C389" s="195"/>
      <c r="D389" s="195"/>
      <c r="E389" s="7"/>
      <c r="F389" s="17">
        <v>188</v>
      </c>
      <c r="G389" s="17">
        <v>69</v>
      </c>
      <c r="H389" s="17">
        <v>119</v>
      </c>
      <c r="I389" s="17">
        <v>90</v>
      </c>
      <c r="J389" s="100">
        <v>84</v>
      </c>
      <c r="K389" s="17">
        <v>75</v>
      </c>
      <c r="L389" s="105">
        <f>F389/L$388*100</f>
        <v>10.140237324703344</v>
      </c>
      <c r="M389" s="3">
        <f t="shared" ref="M389:Q395" si="243">G389/M$388*100</f>
        <v>6.7713444553483813</v>
      </c>
      <c r="N389" s="3">
        <f t="shared" si="243"/>
        <v>14.251497005988023</v>
      </c>
      <c r="O389" s="3">
        <f t="shared" si="243"/>
        <v>8.1743869209809272</v>
      </c>
      <c r="P389" s="3">
        <f t="shared" si="243"/>
        <v>8.7958115183246068</v>
      </c>
      <c r="Q389" s="3">
        <f t="shared" si="243"/>
        <v>6.4377682403433472</v>
      </c>
      <c r="R389" s="80"/>
      <c r="S389" s="80"/>
      <c r="T389" s="80"/>
      <c r="U389" s="80"/>
      <c r="V389" s="80"/>
      <c r="W389" s="80"/>
      <c r="X389" s="34" t="s">
        <v>167</v>
      </c>
      <c r="Y389" s="195"/>
      <c r="Z389" s="195"/>
      <c r="AA389" s="7"/>
      <c r="AB389" s="17">
        <f t="shared" ref="AB389:AB395" si="244">K389</f>
        <v>75</v>
      </c>
      <c r="AC389" s="17">
        <f t="shared" ref="AC389:AC395" si="245">H389</f>
        <v>119</v>
      </c>
      <c r="AD389" s="100">
        <f t="shared" ref="AD389:AD395" si="246">J389</f>
        <v>84</v>
      </c>
      <c r="AE389" s="105">
        <f>Q389</f>
        <v>6.4377682403433472</v>
      </c>
      <c r="AF389" s="3">
        <f>N389</f>
        <v>14.251497005988023</v>
      </c>
      <c r="AG389" s="3">
        <f>P389</f>
        <v>8.7958115183246068</v>
      </c>
      <c r="AH389" s="80"/>
      <c r="AI389" s="80"/>
      <c r="AJ389" s="80"/>
      <c r="AK389" s="80"/>
    </row>
    <row r="390" spans="1:37" ht="15" customHeight="1" x14ac:dyDescent="0.15">
      <c r="B390" s="34" t="s">
        <v>79</v>
      </c>
      <c r="C390" s="195"/>
      <c r="D390" s="195"/>
      <c r="E390" s="7"/>
      <c r="F390" s="18">
        <v>445</v>
      </c>
      <c r="G390" s="18">
        <v>261</v>
      </c>
      <c r="H390" s="18">
        <v>184</v>
      </c>
      <c r="I390" s="18">
        <v>319</v>
      </c>
      <c r="J390" s="67">
        <v>288</v>
      </c>
      <c r="K390" s="18">
        <v>292</v>
      </c>
      <c r="L390" s="106">
        <f t="shared" ref="L390:L395" si="247">F390/L$388*100</f>
        <v>24.002157497303127</v>
      </c>
      <c r="M390" s="4">
        <f t="shared" si="243"/>
        <v>25.613346418056921</v>
      </c>
      <c r="N390" s="4">
        <f t="shared" si="243"/>
        <v>22.035928143712574</v>
      </c>
      <c r="O390" s="4">
        <f t="shared" si="243"/>
        <v>28.973660308810175</v>
      </c>
      <c r="P390" s="4">
        <f t="shared" si="243"/>
        <v>30.157068062827225</v>
      </c>
      <c r="Q390" s="4">
        <f t="shared" si="243"/>
        <v>25.064377682403432</v>
      </c>
      <c r="R390" s="80"/>
      <c r="S390" s="80"/>
      <c r="T390" s="80"/>
      <c r="U390" s="80"/>
      <c r="V390" s="80"/>
      <c r="W390" s="80"/>
      <c r="X390" s="34" t="s">
        <v>79</v>
      </c>
      <c r="Y390" s="195"/>
      <c r="Z390" s="195"/>
      <c r="AA390" s="7"/>
      <c r="AB390" s="18">
        <f t="shared" si="244"/>
        <v>292</v>
      </c>
      <c r="AC390" s="18">
        <f t="shared" si="245"/>
        <v>184</v>
      </c>
      <c r="AD390" s="67">
        <f t="shared" si="246"/>
        <v>288</v>
      </c>
      <c r="AE390" s="106">
        <f t="shared" ref="AE390:AE395" si="248">Q390</f>
        <v>25.064377682403432</v>
      </c>
      <c r="AF390" s="4">
        <f t="shared" ref="AF390:AF395" si="249">N390</f>
        <v>22.035928143712574</v>
      </c>
      <c r="AG390" s="4">
        <f t="shared" ref="AG390:AG395" si="250">P390</f>
        <v>30.157068062827225</v>
      </c>
      <c r="AH390" s="80"/>
      <c r="AI390" s="80"/>
      <c r="AJ390" s="80"/>
      <c r="AK390" s="80"/>
    </row>
    <row r="391" spans="1:37" ht="15" customHeight="1" x14ac:dyDescent="0.15">
      <c r="B391" s="34" t="s">
        <v>80</v>
      </c>
      <c r="C391" s="195"/>
      <c r="D391" s="195"/>
      <c r="E391" s="7"/>
      <c r="F391" s="18">
        <v>741</v>
      </c>
      <c r="G391" s="18">
        <v>454</v>
      </c>
      <c r="H391" s="18">
        <v>287</v>
      </c>
      <c r="I391" s="18">
        <v>460</v>
      </c>
      <c r="J391" s="67">
        <v>385</v>
      </c>
      <c r="K391" s="18">
        <v>529</v>
      </c>
      <c r="L391" s="106">
        <f t="shared" si="247"/>
        <v>39.967637540453076</v>
      </c>
      <c r="M391" s="4">
        <f t="shared" si="243"/>
        <v>44.553483807654565</v>
      </c>
      <c r="N391" s="4">
        <f t="shared" si="243"/>
        <v>34.371257485029936</v>
      </c>
      <c r="O391" s="4">
        <f t="shared" si="243"/>
        <v>41.780199818346958</v>
      </c>
      <c r="P391" s="4">
        <f t="shared" si="243"/>
        <v>40.31413612565445</v>
      </c>
      <c r="Q391" s="4">
        <f t="shared" si="243"/>
        <v>45.407725321888414</v>
      </c>
      <c r="R391" s="80"/>
      <c r="S391" s="80"/>
      <c r="T391" s="80"/>
      <c r="U391" s="80"/>
      <c r="V391" s="80"/>
      <c r="W391" s="80"/>
      <c r="X391" s="34" t="s">
        <v>80</v>
      </c>
      <c r="Y391" s="195"/>
      <c r="Z391" s="195"/>
      <c r="AA391" s="7"/>
      <c r="AB391" s="18">
        <f t="shared" si="244"/>
        <v>529</v>
      </c>
      <c r="AC391" s="18">
        <f t="shared" si="245"/>
        <v>287</v>
      </c>
      <c r="AD391" s="67">
        <f t="shared" si="246"/>
        <v>385</v>
      </c>
      <c r="AE391" s="106">
        <f t="shared" si="248"/>
        <v>45.407725321888414</v>
      </c>
      <c r="AF391" s="4">
        <f t="shared" si="249"/>
        <v>34.371257485029936</v>
      </c>
      <c r="AG391" s="4">
        <f t="shared" si="250"/>
        <v>40.31413612565445</v>
      </c>
      <c r="AH391" s="80"/>
      <c r="AI391" s="80"/>
      <c r="AJ391" s="80"/>
      <c r="AK391" s="80"/>
    </row>
    <row r="392" spans="1:37" ht="15" customHeight="1" x14ac:dyDescent="0.15">
      <c r="B392" s="34" t="s">
        <v>81</v>
      </c>
      <c r="C392" s="195"/>
      <c r="D392" s="195"/>
      <c r="E392" s="7"/>
      <c r="F392" s="18">
        <v>322</v>
      </c>
      <c r="G392" s="18">
        <v>179</v>
      </c>
      <c r="H392" s="18">
        <v>143</v>
      </c>
      <c r="I392" s="18">
        <v>125</v>
      </c>
      <c r="J392" s="67">
        <v>105</v>
      </c>
      <c r="K392" s="18">
        <v>199</v>
      </c>
      <c r="L392" s="106">
        <f t="shared" si="247"/>
        <v>17.367853290183387</v>
      </c>
      <c r="M392" s="4">
        <f t="shared" si="243"/>
        <v>17.566241413150145</v>
      </c>
      <c r="N392" s="4">
        <f t="shared" si="243"/>
        <v>17.125748502994011</v>
      </c>
      <c r="O392" s="4">
        <f t="shared" si="243"/>
        <v>11.353315168029065</v>
      </c>
      <c r="P392" s="4">
        <f t="shared" si="243"/>
        <v>10.99476439790576</v>
      </c>
      <c r="Q392" s="4">
        <f t="shared" si="243"/>
        <v>17.081545064377682</v>
      </c>
      <c r="R392" s="80"/>
      <c r="S392" s="80"/>
      <c r="T392" s="80"/>
      <c r="U392" s="80"/>
      <c r="V392" s="80"/>
      <c r="W392" s="80"/>
      <c r="X392" s="34" t="s">
        <v>81</v>
      </c>
      <c r="Y392" s="195"/>
      <c r="Z392" s="195"/>
      <c r="AA392" s="7"/>
      <c r="AB392" s="18">
        <f t="shared" si="244"/>
        <v>199</v>
      </c>
      <c r="AC392" s="18">
        <f t="shared" si="245"/>
        <v>143</v>
      </c>
      <c r="AD392" s="67">
        <f t="shared" si="246"/>
        <v>105</v>
      </c>
      <c r="AE392" s="106">
        <f t="shared" si="248"/>
        <v>17.081545064377682</v>
      </c>
      <c r="AF392" s="4">
        <f t="shared" si="249"/>
        <v>17.125748502994011</v>
      </c>
      <c r="AG392" s="4">
        <f t="shared" si="250"/>
        <v>10.99476439790576</v>
      </c>
      <c r="AH392" s="80"/>
      <c r="AI392" s="80"/>
      <c r="AJ392" s="80"/>
      <c r="AK392" s="80"/>
    </row>
    <row r="393" spans="1:37" ht="15" customHeight="1" x14ac:dyDescent="0.15">
      <c r="B393" s="34" t="s">
        <v>163</v>
      </c>
      <c r="C393" s="195"/>
      <c r="D393" s="195"/>
      <c r="E393" s="7"/>
      <c r="F393" s="18">
        <v>105</v>
      </c>
      <c r="G393" s="18">
        <v>42</v>
      </c>
      <c r="H393" s="18">
        <v>63</v>
      </c>
      <c r="I393" s="18">
        <v>62</v>
      </c>
      <c r="J393" s="67">
        <v>52</v>
      </c>
      <c r="K393" s="18">
        <v>52</v>
      </c>
      <c r="L393" s="106">
        <f t="shared" si="247"/>
        <v>5.6634304207119746</v>
      </c>
      <c r="M393" s="4">
        <f t="shared" si="243"/>
        <v>4.1216879293424924</v>
      </c>
      <c r="N393" s="4">
        <f t="shared" si="243"/>
        <v>7.5449101796407181</v>
      </c>
      <c r="O393" s="4">
        <f t="shared" si="243"/>
        <v>5.6312443233424156</v>
      </c>
      <c r="P393" s="4">
        <f t="shared" si="243"/>
        <v>5.4450261780104707</v>
      </c>
      <c r="Q393" s="4">
        <f t="shared" si="243"/>
        <v>4.4635193133047206</v>
      </c>
      <c r="R393" s="80"/>
      <c r="S393" s="80"/>
      <c r="T393" s="80"/>
      <c r="U393" s="80"/>
      <c r="V393" s="80"/>
      <c r="W393" s="80"/>
      <c r="X393" s="34" t="s">
        <v>163</v>
      </c>
      <c r="Y393" s="195"/>
      <c r="Z393" s="195"/>
      <c r="AA393" s="7"/>
      <c r="AB393" s="18">
        <f t="shared" si="244"/>
        <v>52</v>
      </c>
      <c r="AC393" s="18">
        <f t="shared" si="245"/>
        <v>63</v>
      </c>
      <c r="AD393" s="67">
        <f t="shared" si="246"/>
        <v>52</v>
      </c>
      <c r="AE393" s="106">
        <f t="shared" si="248"/>
        <v>4.4635193133047206</v>
      </c>
      <c r="AF393" s="4">
        <f t="shared" si="249"/>
        <v>7.5449101796407181</v>
      </c>
      <c r="AG393" s="4">
        <f t="shared" si="250"/>
        <v>5.4450261780104707</v>
      </c>
      <c r="AH393" s="80"/>
      <c r="AI393" s="80"/>
      <c r="AJ393" s="80"/>
      <c r="AK393" s="80"/>
    </row>
    <row r="394" spans="1:37" ht="15" customHeight="1" x14ac:dyDescent="0.15">
      <c r="B394" s="34" t="s">
        <v>585</v>
      </c>
      <c r="C394" s="195"/>
      <c r="D394" s="195"/>
      <c r="E394" s="7"/>
      <c r="F394" s="18">
        <v>27</v>
      </c>
      <c r="G394" s="18">
        <v>7</v>
      </c>
      <c r="H394" s="18">
        <v>20</v>
      </c>
      <c r="I394" s="18">
        <v>6</v>
      </c>
      <c r="J394" s="67">
        <v>4</v>
      </c>
      <c r="K394" s="18">
        <v>9</v>
      </c>
      <c r="L394" s="106">
        <f t="shared" si="247"/>
        <v>1.4563106796116505</v>
      </c>
      <c r="M394" s="4">
        <f t="shared" si="243"/>
        <v>0.6869479882237487</v>
      </c>
      <c r="N394" s="4">
        <f t="shared" si="243"/>
        <v>2.3952095808383236</v>
      </c>
      <c r="O394" s="4">
        <f t="shared" si="243"/>
        <v>0.54495912806539504</v>
      </c>
      <c r="P394" s="4">
        <f t="shared" si="243"/>
        <v>0.41884816753926707</v>
      </c>
      <c r="Q394" s="4">
        <f t="shared" si="243"/>
        <v>0.77253218884120167</v>
      </c>
      <c r="R394" s="80"/>
      <c r="S394" s="80"/>
      <c r="T394" s="80"/>
      <c r="U394" s="80"/>
      <c r="V394" s="80"/>
      <c r="W394" s="80"/>
      <c r="X394" s="34" t="s">
        <v>585</v>
      </c>
      <c r="Y394" s="195"/>
      <c r="Z394" s="195"/>
      <c r="AA394" s="7"/>
      <c r="AB394" s="18">
        <f t="shared" si="244"/>
        <v>9</v>
      </c>
      <c r="AC394" s="18">
        <f t="shared" si="245"/>
        <v>20</v>
      </c>
      <c r="AD394" s="67">
        <f t="shared" si="246"/>
        <v>4</v>
      </c>
      <c r="AE394" s="106">
        <f t="shared" si="248"/>
        <v>0.77253218884120167</v>
      </c>
      <c r="AF394" s="4">
        <f t="shared" si="249"/>
        <v>2.3952095808383236</v>
      </c>
      <c r="AG394" s="4">
        <f t="shared" si="250"/>
        <v>0.41884816753926707</v>
      </c>
      <c r="AH394" s="80"/>
      <c r="AI394" s="80"/>
      <c r="AJ394" s="80"/>
      <c r="AK394" s="80"/>
    </row>
    <row r="395" spans="1:37" ht="15" customHeight="1" x14ac:dyDescent="0.15">
      <c r="B395" s="35" t="s">
        <v>141</v>
      </c>
      <c r="C395" s="88"/>
      <c r="D395" s="88"/>
      <c r="E395" s="36"/>
      <c r="F395" s="19">
        <v>26</v>
      </c>
      <c r="G395" s="19">
        <v>7</v>
      </c>
      <c r="H395" s="19">
        <v>19</v>
      </c>
      <c r="I395" s="19">
        <v>39</v>
      </c>
      <c r="J395" s="72">
        <v>37</v>
      </c>
      <c r="K395" s="19">
        <v>9</v>
      </c>
      <c r="L395" s="110">
        <f t="shared" si="247"/>
        <v>1.4023732470334414</v>
      </c>
      <c r="M395" s="5">
        <f t="shared" si="243"/>
        <v>0.6869479882237487</v>
      </c>
      <c r="N395" s="5">
        <f t="shared" si="243"/>
        <v>2.2754491017964074</v>
      </c>
      <c r="O395" s="5">
        <f t="shared" si="243"/>
        <v>3.5422343324250685</v>
      </c>
      <c r="P395" s="5">
        <f t="shared" si="243"/>
        <v>3.8743455497382202</v>
      </c>
      <c r="Q395" s="5">
        <f t="shared" si="243"/>
        <v>0.77253218884120167</v>
      </c>
      <c r="R395" s="23"/>
      <c r="S395" s="23"/>
      <c r="T395" s="23"/>
      <c r="U395" s="23"/>
      <c r="V395" s="23"/>
      <c r="W395" s="80"/>
      <c r="X395" s="35" t="s">
        <v>141</v>
      </c>
      <c r="Y395" s="88"/>
      <c r="Z395" s="88"/>
      <c r="AA395" s="36"/>
      <c r="AB395" s="19">
        <f t="shared" si="244"/>
        <v>9</v>
      </c>
      <c r="AC395" s="19">
        <f t="shared" si="245"/>
        <v>19</v>
      </c>
      <c r="AD395" s="72">
        <f t="shared" si="246"/>
        <v>37</v>
      </c>
      <c r="AE395" s="110">
        <f t="shared" si="248"/>
        <v>0.77253218884120167</v>
      </c>
      <c r="AF395" s="5">
        <f t="shared" si="249"/>
        <v>2.2754491017964074</v>
      </c>
      <c r="AG395" s="5">
        <f t="shared" si="250"/>
        <v>3.8743455497382202</v>
      </c>
      <c r="AH395" s="23"/>
      <c r="AI395" s="23"/>
      <c r="AJ395" s="23"/>
      <c r="AK395" s="23"/>
    </row>
    <row r="396" spans="1:37" ht="15" customHeight="1" x14ac:dyDescent="0.15">
      <c r="B396" s="38" t="s">
        <v>1</v>
      </c>
      <c r="C396" s="78"/>
      <c r="D396" s="78"/>
      <c r="E396" s="28"/>
      <c r="F396" s="39">
        <f t="shared" ref="F396:K396" si="251">SUM(F389:F395)</f>
        <v>1854</v>
      </c>
      <c r="G396" s="39">
        <f t="shared" si="251"/>
        <v>1019</v>
      </c>
      <c r="H396" s="39">
        <f t="shared" si="251"/>
        <v>835</v>
      </c>
      <c r="I396" s="39">
        <f t="shared" si="251"/>
        <v>1101</v>
      </c>
      <c r="J396" s="68">
        <f t="shared" si="251"/>
        <v>955</v>
      </c>
      <c r="K396" s="39">
        <f t="shared" si="251"/>
        <v>1165</v>
      </c>
      <c r="L396" s="107">
        <f t="shared" ref="L396:Q396" si="252">IF(SUM(L389:L395)&gt;100,"－",SUM(L389:L395))</f>
        <v>100</v>
      </c>
      <c r="M396" s="6">
        <f t="shared" si="252"/>
        <v>100.00000000000003</v>
      </c>
      <c r="N396" s="6">
        <f t="shared" si="252"/>
        <v>100</v>
      </c>
      <c r="O396" s="6">
        <f t="shared" si="252"/>
        <v>100.00000000000001</v>
      </c>
      <c r="P396" s="6">
        <f t="shared" si="252"/>
        <v>100</v>
      </c>
      <c r="Q396" s="6">
        <f t="shared" si="252"/>
        <v>99.999999999999972</v>
      </c>
      <c r="R396" s="23"/>
      <c r="S396" s="23"/>
      <c r="T396" s="23"/>
      <c r="U396" s="23"/>
      <c r="V396" s="23"/>
      <c r="W396" s="80"/>
      <c r="X396" s="38" t="s">
        <v>1</v>
      </c>
      <c r="Y396" s="78"/>
      <c r="Z396" s="78"/>
      <c r="AA396" s="28"/>
      <c r="AB396" s="39">
        <f>SUM(AB389:AB395)</f>
        <v>1165</v>
      </c>
      <c r="AC396" s="39">
        <f>SUM(AC389:AC395)</f>
        <v>835</v>
      </c>
      <c r="AD396" s="68">
        <f>SUM(AD389:AD395)</f>
        <v>955</v>
      </c>
      <c r="AE396" s="107">
        <f>IF(SUM(AE389:AE395)&gt;100,"－",SUM(AE389:AE395))</f>
        <v>99.999999999999972</v>
      </c>
      <c r="AF396" s="6">
        <f>IF(SUM(AF389:AF395)&gt;100,"－",SUM(AF389:AF395))</f>
        <v>100</v>
      </c>
      <c r="AG396" s="6">
        <f>IF(SUM(AG389:AG395)&gt;100,"－",SUM(AG389:AG395))</f>
        <v>100</v>
      </c>
      <c r="AH396" s="23"/>
      <c r="AI396" s="23"/>
      <c r="AJ396" s="23"/>
      <c r="AK396" s="23"/>
    </row>
    <row r="397" spans="1:37" ht="15" customHeight="1" x14ac:dyDescent="0.15">
      <c r="B397" s="38" t="s">
        <v>83</v>
      </c>
      <c r="C397" s="78"/>
      <c r="D397" s="78"/>
      <c r="E397" s="29"/>
      <c r="F397" s="41">
        <v>14.310121853779746</v>
      </c>
      <c r="G397" s="71">
        <v>13.85989124065976</v>
      </c>
      <c r="H397" s="71">
        <v>14.868496094560859</v>
      </c>
      <c r="I397" s="71">
        <v>12.958176297720309</v>
      </c>
      <c r="J397" s="71">
        <v>12.556926488466882</v>
      </c>
      <c r="K397" s="41">
        <v>14.066206442313185</v>
      </c>
      <c r="L397" s="14"/>
      <c r="M397" s="14"/>
      <c r="N397" s="14"/>
      <c r="O397" s="14"/>
      <c r="P397" s="14"/>
      <c r="Q397" s="14"/>
      <c r="R397" s="14"/>
      <c r="S397" s="14"/>
      <c r="T397" s="14"/>
      <c r="U397" s="14"/>
      <c r="V397" s="14"/>
      <c r="W397" s="80"/>
      <c r="X397" s="38" t="s">
        <v>83</v>
      </c>
      <c r="Y397" s="78"/>
      <c r="Z397" s="78"/>
      <c r="AA397" s="29"/>
      <c r="AB397" s="41">
        <f>K397</f>
        <v>14.066206442313185</v>
      </c>
      <c r="AC397" s="71">
        <f>H397</f>
        <v>14.868496094560859</v>
      </c>
      <c r="AD397" s="71">
        <f>J397</f>
        <v>12.556926488466882</v>
      </c>
      <c r="AE397" s="14"/>
      <c r="AF397" s="14"/>
      <c r="AG397" s="14"/>
      <c r="AH397" s="14"/>
      <c r="AI397" s="14"/>
      <c r="AJ397" s="14"/>
      <c r="AK397" s="14"/>
    </row>
    <row r="398" spans="1:37" ht="12.95" customHeight="1" x14ac:dyDescent="0.15">
      <c r="B398" s="62"/>
      <c r="C398" s="62"/>
      <c r="D398" s="62"/>
      <c r="E398" s="53"/>
      <c r="F398" s="14"/>
      <c r="G398" s="14"/>
      <c r="H398" s="14"/>
      <c r="I398" s="14"/>
      <c r="J398" s="14"/>
      <c r="K398" s="14"/>
      <c r="L398" s="14"/>
      <c r="M398" s="14"/>
      <c r="N398" s="14"/>
      <c r="O398" s="14"/>
      <c r="P398" s="14"/>
      <c r="Q398" s="14"/>
      <c r="W398" s="80"/>
      <c r="X398" s="62"/>
      <c r="Y398" s="62"/>
      <c r="Z398" s="62"/>
      <c r="AA398" s="53"/>
      <c r="AB398" s="14"/>
      <c r="AC398" s="14"/>
      <c r="AD398" s="14"/>
      <c r="AE398" s="14"/>
      <c r="AF398" s="44"/>
      <c r="AG398" s="1"/>
    </row>
    <row r="399" spans="1:37" ht="15" customHeight="1" x14ac:dyDescent="0.15">
      <c r="A399" s="1" t="s">
        <v>797</v>
      </c>
      <c r="C399" s="7"/>
      <c r="D399" s="7"/>
      <c r="E399" s="7"/>
      <c r="H399" s="1"/>
      <c r="I399" s="1"/>
      <c r="J399" s="1"/>
      <c r="W399" s="80"/>
      <c r="Y399" s="7"/>
      <c r="Z399" s="7"/>
      <c r="AA399" s="7"/>
      <c r="AC399" s="1"/>
      <c r="AD399" s="1"/>
      <c r="AE399" s="1"/>
      <c r="AF399" s="1"/>
      <c r="AG399" s="1"/>
    </row>
    <row r="400" spans="1:37" ht="13.7" customHeight="1" x14ac:dyDescent="0.15">
      <c r="B400" s="64"/>
      <c r="C400" s="33"/>
      <c r="D400" s="33"/>
      <c r="E400" s="33"/>
      <c r="F400" s="328"/>
      <c r="G400" s="329"/>
      <c r="H400" s="86" t="s">
        <v>2</v>
      </c>
      <c r="I400" s="86"/>
      <c r="J400" s="329"/>
      <c r="K400" s="329"/>
      <c r="L400" s="330"/>
      <c r="M400" s="329"/>
      <c r="N400" s="86" t="s">
        <v>3</v>
      </c>
      <c r="O400" s="86"/>
      <c r="P400" s="329"/>
      <c r="Q400" s="331"/>
      <c r="W400" s="80"/>
      <c r="X400" s="64"/>
      <c r="Y400" s="33"/>
      <c r="Z400" s="33"/>
      <c r="AA400" s="33"/>
      <c r="AB400" s="79"/>
      <c r="AC400" s="83" t="s">
        <v>2</v>
      </c>
      <c r="AD400" s="86"/>
      <c r="AE400" s="103"/>
      <c r="AF400" s="83" t="s">
        <v>3</v>
      </c>
      <c r="AG400" s="84"/>
    </row>
    <row r="401" spans="2:37" ht="21" x14ac:dyDescent="0.15">
      <c r="B401" s="77"/>
      <c r="C401" s="7"/>
      <c r="D401" s="7"/>
      <c r="E401" s="7"/>
      <c r="F401" s="94" t="s">
        <v>389</v>
      </c>
      <c r="G401" s="94" t="s">
        <v>183</v>
      </c>
      <c r="H401" s="94" t="s">
        <v>184</v>
      </c>
      <c r="I401" s="94" t="s">
        <v>390</v>
      </c>
      <c r="J401" s="99" t="s">
        <v>186</v>
      </c>
      <c r="K401" s="94" t="s">
        <v>590</v>
      </c>
      <c r="L401" s="102" t="s">
        <v>389</v>
      </c>
      <c r="M401" s="94" t="s">
        <v>183</v>
      </c>
      <c r="N401" s="94" t="s">
        <v>184</v>
      </c>
      <c r="O401" s="94" t="s">
        <v>390</v>
      </c>
      <c r="P401" s="94" t="s">
        <v>186</v>
      </c>
      <c r="Q401" s="94" t="s">
        <v>590</v>
      </c>
      <c r="W401" s="80"/>
      <c r="X401" s="77"/>
      <c r="Y401" s="7"/>
      <c r="Z401" s="7"/>
      <c r="AA401" s="7"/>
      <c r="AB401" s="94" t="s">
        <v>546</v>
      </c>
      <c r="AC401" s="94" t="s">
        <v>184</v>
      </c>
      <c r="AD401" s="99" t="s">
        <v>186</v>
      </c>
      <c r="AE401" s="102" t="s">
        <v>546</v>
      </c>
      <c r="AF401" s="94" t="s">
        <v>184</v>
      </c>
      <c r="AG401" s="94" t="s">
        <v>186</v>
      </c>
    </row>
    <row r="402" spans="2:37" ht="12" customHeight="1" x14ac:dyDescent="0.15">
      <c r="B402" s="35"/>
      <c r="C402" s="88"/>
      <c r="D402" s="88"/>
      <c r="E402" s="36"/>
      <c r="F402" s="37"/>
      <c r="G402" s="37"/>
      <c r="H402" s="37"/>
      <c r="I402" s="37"/>
      <c r="J402" s="66"/>
      <c r="K402" s="37"/>
      <c r="L402" s="104">
        <f t="shared" ref="L402:Q402" si="253">F$381</f>
        <v>1854</v>
      </c>
      <c r="M402" s="2">
        <f t="shared" si="253"/>
        <v>1019</v>
      </c>
      <c r="N402" s="2">
        <f t="shared" si="253"/>
        <v>835</v>
      </c>
      <c r="O402" s="2">
        <f t="shared" si="253"/>
        <v>1101</v>
      </c>
      <c r="P402" s="2">
        <f t="shared" si="253"/>
        <v>955</v>
      </c>
      <c r="Q402" s="2">
        <f t="shared" si="253"/>
        <v>1165</v>
      </c>
      <c r="R402" s="89"/>
      <c r="S402" s="89"/>
      <c r="T402" s="89"/>
      <c r="U402" s="89"/>
      <c r="V402" s="89"/>
      <c r="W402" s="80"/>
      <c r="X402" s="35"/>
      <c r="Y402" s="88"/>
      <c r="Z402" s="88"/>
      <c r="AA402" s="36"/>
      <c r="AB402" s="37"/>
      <c r="AC402" s="37"/>
      <c r="AD402" s="66"/>
      <c r="AE402" s="104">
        <f>Q402</f>
        <v>1165</v>
      </c>
      <c r="AF402" s="2">
        <f>N402</f>
        <v>835</v>
      </c>
      <c r="AG402" s="2">
        <f>P402</f>
        <v>955</v>
      </c>
      <c r="AH402" s="89"/>
      <c r="AI402" s="89"/>
      <c r="AJ402" s="89"/>
      <c r="AK402" s="89"/>
    </row>
    <row r="403" spans="2:37" ht="15" customHeight="1" x14ac:dyDescent="0.15">
      <c r="B403" s="34" t="s">
        <v>168</v>
      </c>
      <c r="C403" s="195"/>
      <c r="D403" s="195"/>
      <c r="E403" s="7"/>
      <c r="F403" s="18">
        <v>128</v>
      </c>
      <c r="G403" s="18">
        <v>17</v>
      </c>
      <c r="H403" s="18">
        <v>111</v>
      </c>
      <c r="I403" s="18">
        <v>75</v>
      </c>
      <c r="J403" s="67">
        <v>70</v>
      </c>
      <c r="K403" s="18">
        <v>22</v>
      </c>
      <c r="L403" s="105">
        <f>F403/L$402*100</f>
        <v>6.9039913700107869</v>
      </c>
      <c r="M403" s="4">
        <f t="shared" ref="M403:Q412" si="254">G403/M$402*100</f>
        <v>1.6683022571148183</v>
      </c>
      <c r="N403" s="4">
        <f t="shared" si="254"/>
        <v>13.293413173652693</v>
      </c>
      <c r="O403" s="4">
        <f t="shared" si="254"/>
        <v>6.8119891008174394</v>
      </c>
      <c r="P403" s="4">
        <f t="shared" si="254"/>
        <v>7.3298429319371721</v>
      </c>
      <c r="Q403" s="4">
        <f t="shared" si="254"/>
        <v>1.8884120171673819</v>
      </c>
      <c r="R403" s="80"/>
      <c r="S403" s="80"/>
      <c r="T403" s="80"/>
      <c r="U403" s="80"/>
      <c r="V403" s="80"/>
      <c r="W403" s="80"/>
      <c r="X403" s="34" t="s">
        <v>168</v>
      </c>
      <c r="Y403" s="195"/>
      <c r="Z403" s="195"/>
      <c r="AA403" s="7"/>
      <c r="AB403" s="18">
        <f t="shared" ref="AB403:AB412" si="255">K403</f>
        <v>22</v>
      </c>
      <c r="AC403" s="18">
        <f t="shared" ref="AC403:AC412" si="256">H403</f>
        <v>111</v>
      </c>
      <c r="AD403" s="67">
        <f t="shared" ref="AD403:AD412" si="257">J403</f>
        <v>70</v>
      </c>
      <c r="AE403" s="105">
        <f>Q403</f>
        <v>1.8884120171673819</v>
      </c>
      <c r="AF403" s="4">
        <f>N403</f>
        <v>13.293413173652693</v>
      </c>
      <c r="AG403" s="4">
        <f>P403</f>
        <v>7.3298429319371721</v>
      </c>
      <c r="AH403" s="80"/>
      <c r="AI403" s="80"/>
      <c r="AJ403" s="80"/>
      <c r="AK403" s="80"/>
    </row>
    <row r="404" spans="2:37" ht="15" customHeight="1" x14ac:dyDescent="0.15">
      <c r="B404" s="34" t="s">
        <v>525</v>
      </c>
      <c r="C404" s="195"/>
      <c r="D404" s="195"/>
      <c r="E404" s="7"/>
      <c r="F404" s="18">
        <v>159</v>
      </c>
      <c r="G404" s="18">
        <v>36</v>
      </c>
      <c r="H404" s="18">
        <v>123</v>
      </c>
      <c r="I404" s="18">
        <v>133</v>
      </c>
      <c r="J404" s="67">
        <v>124</v>
      </c>
      <c r="K404" s="18">
        <v>45</v>
      </c>
      <c r="L404" s="106">
        <f t="shared" ref="L404:L412" si="258">F404/L$402*100</f>
        <v>8.5760517799352751</v>
      </c>
      <c r="M404" s="4">
        <f t="shared" si="254"/>
        <v>3.5328753680078511</v>
      </c>
      <c r="N404" s="4">
        <f t="shared" si="254"/>
        <v>14.73053892215569</v>
      </c>
      <c r="O404" s="4">
        <f t="shared" si="254"/>
        <v>12.079927338782923</v>
      </c>
      <c r="P404" s="4">
        <f t="shared" si="254"/>
        <v>12.984293193717278</v>
      </c>
      <c r="Q404" s="4">
        <f t="shared" si="254"/>
        <v>3.8626609442060089</v>
      </c>
      <c r="R404" s="80"/>
      <c r="S404" s="80"/>
      <c r="T404" s="80"/>
      <c r="U404" s="80"/>
      <c r="V404" s="80"/>
      <c r="W404" s="80"/>
      <c r="X404" s="34" t="s">
        <v>525</v>
      </c>
      <c r="Y404" s="195"/>
      <c r="Z404" s="195"/>
      <c r="AA404" s="7"/>
      <c r="AB404" s="18">
        <f t="shared" si="255"/>
        <v>45</v>
      </c>
      <c r="AC404" s="18">
        <f t="shared" si="256"/>
        <v>123</v>
      </c>
      <c r="AD404" s="67">
        <f t="shared" si="257"/>
        <v>124</v>
      </c>
      <c r="AE404" s="106">
        <f t="shared" ref="AE404:AE412" si="259">Q404</f>
        <v>3.8626609442060089</v>
      </c>
      <c r="AF404" s="4">
        <f t="shared" ref="AF404:AF412" si="260">N404</f>
        <v>14.73053892215569</v>
      </c>
      <c r="AG404" s="4">
        <f t="shared" ref="AG404:AG412" si="261">P404</f>
        <v>12.984293193717278</v>
      </c>
      <c r="AH404" s="80"/>
      <c r="AI404" s="80"/>
      <c r="AJ404" s="80"/>
      <c r="AK404" s="80"/>
    </row>
    <row r="405" spans="2:37" ht="15" customHeight="1" x14ac:dyDescent="0.15">
      <c r="B405" s="34" t="s">
        <v>519</v>
      </c>
      <c r="C405" s="195"/>
      <c r="D405" s="195"/>
      <c r="E405" s="7"/>
      <c r="F405" s="18">
        <v>386</v>
      </c>
      <c r="G405" s="18">
        <v>151</v>
      </c>
      <c r="H405" s="18">
        <v>235</v>
      </c>
      <c r="I405" s="18">
        <v>263</v>
      </c>
      <c r="J405" s="67">
        <v>241</v>
      </c>
      <c r="K405" s="18">
        <v>173</v>
      </c>
      <c r="L405" s="106">
        <f t="shared" si="258"/>
        <v>20.819848975188783</v>
      </c>
      <c r="M405" s="4">
        <f t="shared" si="254"/>
        <v>14.818449460255151</v>
      </c>
      <c r="N405" s="4">
        <f t="shared" si="254"/>
        <v>28.143712574850298</v>
      </c>
      <c r="O405" s="4">
        <f t="shared" si="254"/>
        <v>23.887375113533153</v>
      </c>
      <c r="P405" s="4">
        <f t="shared" si="254"/>
        <v>25.235602094240839</v>
      </c>
      <c r="Q405" s="4">
        <f t="shared" si="254"/>
        <v>14.849785407725321</v>
      </c>
      <c r="R405" s="80"/>
      <c r="S405" s="80"/>
      <c r="T405" s="80"/>
      <c r="U405" s="80"/>
      <c r="V405" s="80"/>
      <c r="W405" s="80"/>
      <c r="X405" s="34" t="s">
        <v>519</v>
      </c>
      <c r="Y405" s="195"/>
      <c r="Z405" s="195"/>
      <c r="AA405" s="7"/>
      <c r="AB405" s="18">
        <f t="shared" si="255"/>
        <v>173</v>
      </c>
      <c r="AC405" s="18">
        <f t="shared" si="256"/>
        <v>235</v>
      </c>
      <c r="AD405" s="67">
        <f t="shared" si="257"/>
        <v>241</v>
      </c>
      <c r="AE405" s="106">
        <f t="shared" si="259"/>
        <v>14.849785407725321</v>
      </c>
      <c r="AF405" s="4">
        <f t="shared" si="260"/>
        <v>28.143712574850298</v>
      </c>
      <c r="AG405" s="4">
        <f t="shared" si="261"/>
        <v>25.235602094240839</v>
      </c>
      <c r="AH405" s="80"/>
      <c r="AI405" s="80"/>
      <c r="AJ405" s="80"/>
      <c r="AK405" s="80"/>
    </row>
    <row r="406" spans="2:37" ht="15" customHeight="1" x14ac:dyDescent="0.15">
      <c r="B406" s="34" t="s">
        <v>520</v>
      </c>
      <c r="C406" s="195"/>
      <c r="D406" s="195"/>
      <c r="E406" s="7"/>
      <c r="F406" s="18">
        <v>333</v>
      </c>
      <c r="G406" s="18">
        <v>184</v>
      </c>
      <c r="H406" s="18">
        <v>149</v>
      </c>
      <c r="I406" s="18">
        <v>223</v>
      </c>
      <c r="J406" s="67">
        <v>194</v>
      </c>
      <c r="K406" s="18">
        <v>213</v>
      </c>
      <c r="L406" s="106">
        <f t="shared" si="258"/>
        <v>17.961165048543691</v>
      </c>
      <c r="M406" s="4">
        <f t="shared" si="254"/>
        <v>18.056918547595682</v>
      </c>
      <c r="N406" s="4">
        <f t="shared" si="254"/>
        <v>17.844311377245507</v>
      </c>
      <c r="O406" s="4">
        <f t="shared" si="254"/>
        <v>20.254314259763852</v>
      </c>
      <c r="P406" s="4">
        <f t="shared" si="254"/>
        <v>20.31413612565445</v>
      </c>
      <c r="Q406" s="4">
        <f t="shared" si="254"/>
        <v>18.283261802575108</v>
      </c>
      <c r="R406" s="80"/>
      <c r="S406" s="80"/>
      <c r="T406" s="80"/>
      <c r="U406" s="80"/>
      <c r="V406" s="80"/>
      <c r="W406" s="80"/>
      <c r="X406" s="34" t="s">
        <v>520</v>
      </c>
      <c r="Y406" s="195"/>
      <c r="Z406" s="195"/>
      <c r="AA406" s="7"/>
      <c r="AB406" s="18">
        <f t="shared" si="255"/>
        <v>213</v>
      </c>
      <c r="AC406" s="18">
        <f t="shared" si="256"/>
        <v>149</v>
      </c>
      <c r="AD406" s="67">
        <f t="shared" si="257"/>
        <v>194</v>
      </c>
      <c r="AE406" s="106">
        <f t="shared" si="259"/>
        <v>18.283261802575108</v>
      </c>
      <c r="AF406" s="4">
        <f t="shared" si="260"/>
        <v>17.844311377245507</v>
      </c>
      <c r="AG406" s="4">
        <f t="shared" si="261"/>
        <v>20.31413612565445</v>
      </c>
      <c r="AH406" s="80"/>
      <c r="AI406" s="80"/>
      <c r="AJ406" s="80"/>
      <c r="AK406" s="80"/>
    </row>
    <row r="407" spans="2:37" ht="15" customHeight="1" x14ac:dyDescent="0.15">
      <c r="B407" s="34" t="s">
        <v>521</v>
      </c>
      <c r="C407" s="195"/>
      <c r="D407" s="195"/>
      <c r="E407" s="7"/>
      <c r="F407" s="18">
        <v>271</v>
      </c>
      <c r="G407" s="18">
        <v>183</v>
      </c>
      <c r="H407" s="18">
        <v>88</v>
      </c>
      <c r="I407" s="18">
        <v>165</v>
      </c>
      <c r="J407" s="67">
        <v>141</v>
      </c>
      <c r="K407" s="18">
        <v>207</v>
      </c>
      <c r="L407" s="106">
        <f t="shared" si="258"/>
        <v>14.617044228694715</v>
      </c>
      <c r="M407" s="4">
        <f t="shared" si="254"/>
        <v>17.958783120706574</v>
      </c>
      <c r="N407" s="4">
        <f t="shared" si="254"/>
        <v>10.538922155688622</v>
      </c>
      <c r="O407" s="4">
        <f t="shared" si="254"/>
        <v>14.986376021798364</v>
      </c>
      <c r="P407" s="4">
        <f t="shared" si="254"/>
        <v>14.764397905759164</v>
      </c>
      <c r="Q407" s="4">
        <f t="shared" si="254"/>
        <v>17.768240343347639</v>
      </c>
      <c r="R407" s="80"/>
      <c r="S407" s="80"/>
      <c r="T407" s="80"/>
      <c r="U407" s="80"/>
      <c r="V407" s="80"/>
      <c r="W407" s="80"/>
      <c r="X407" s="34" t="s">
        <v>521</v>
      </c>
      <c r="Y407" s="195"/>
      <c r="Z407" s="195"/>
      <c r="AA407" s="7"/>
      <c r="AB407" s="18">
        <f t="shared" si="255"/>
        <v>207</v>
      </c>
      <c r="AC407" s="18">
        <f t="shared" si="256"/>
        <v>88</v>
      </c>
      <c r="AD407" s="67">
        <f t="shared" si="257"/>
        <v>141</v>
      </c>
      <c r="AE407" s="106">
        <f t="shared" si="259"/>
        <v>17.768240343347639</v>
      </c>
      <c r="AF407" s="4">
        <f t="shared" si="260"/>
        <v>10.538922155688622</v>
      </c>
      <c r="AG407" s="4">
        <f t="shared" si="261"/>
        <v>14.764397905759164</v>
      </c>
      <c r="AH407" s="80"/>
      <c r="AI407" s="80"/>
      <c r="AJ407" s="80"/>
      <c r="AK407" s="80"/>
    </row>
    <row r="408" spans="2:37" ht="15" customHeight="1" x14ac:dyDescent="0.15">
      <c r="B408" s="34" t="s">
        <v>522</v>
      </c>
      <c r="C408" s="195"/>
      <c r="D408" s="195"/>
      <c r="E408" s="7"/>
      <c r="F408" s="18">
        <v>173</v>
      </c>
      <c r="G408" s="18">
        <v>140</v>
      </c>
      <c r="H408" s="18">
        <v>33</v>
      </c>
      <c r="I408" s="18">
        <v>94</v>
      </c>
      <c r="J408" s="67">
        <v>74</v>
      </c>
      <c r="K408" s="18">
        <v>160</v>
      </c>
      <c r="L408" s="106">
        <f t="shared" si="258"/>
        <v>9.3311758360302051</v>
      </c>
      <c r="M408" s="4">
        <f t="shared" si="254"/>
        <v>13.738959764474975</v>
      </c>
      <c r="N408" s="4">
        <f t="shared" si="254"/>
        <v>3.952095808383234</v>
      </c>
      <c r="O408" s="4">
        <f t="shared" si="254"/>
        <v>8.5376930063578556</v>
      </c>
      <c r="P408" s="4">
        <f t="shared" si="254"/>
        <v>7.7486910994764404</v>
      </c>
      <c r="Q408" s="4">
        <f t="shared" si="254"/>
        <v>13.733905579399142</v>
      </c>
      <c r="R408" s="80"/>
      <c r="S408" s="80"/>
      <c r="T408" s="80"/>
      <c r="U408" s="80"/>
      <c r="V408" s="80"/>
      <c r="W408" s="80"/>
      <c r="X408" s="34" t="s">
        <v>522</v>
      </c>
      <c r="Y408" s="195"/>
      <c r="Z408" s="195"/>
      <c r="AA408" s="7"/>
      <c r="AB408" s="18">
        <f t="shared" si="255"/>
        <v>160</v>
      </c>
      <c r="AC408" s="18">
        <f t="shared" si="256"/>
        <v>33</v>
      </c>
      <c r="AD408" s="67">
        <f t="shared" si="257"/>
        <v>74</v>
      </c>
      <c r="AE408" s="106">
        <f t="shared" si="259"/>
        <v>13.733905579399142</v>
      </c>
      <c r="AF408" s="4">
        <f t="shared" si="260"/>
        <v>3.952095808383234</v>
      </c>
      <c r="AG408" s="4">
        <f t="shared" si="261"/>
        <v>7.7486910994764404</v>
      </c>
      <c r="AH408" s="80"/>
      <c r="AI408" s="80"/>
      <c r="AJ408" s="80"/>
      <c r="AK408" s="80"/>
    </row>
    <row r="409" spans="2:37" ht="15" customHeight="1" x14ac:dyDescent="0.15">
      <c r="B409" s="34" t="s">
        <v>523</v>
      </c>
      <c r="C409" s="195"/>
      <c r="D409" s="195"/>
      <c r="E409" s="7"/>
      <c r="F409" s="18">
        <v>265</v>
      </c>
      <c r="G409" s="18">
        <v>214</v>
      </c>
      <c r="H409" s="18">
        <v>51</v>
      </c>
      <c r="I409" s="18">
        <v>87</v>
      </c>
      <c r="J409" s="67">
        <v>69</v>
      </c>
      <c r="K409" s="18">
        <v>232</v>
      </c>
      <c r="L409" s="106">
        <f t="shared" si="258"/>
        <v>14.29341963322546</v>
      </c>
      <c r="M409" s="4">
        <f t="shared" si="254"/>
        <v>21.000981354268891</v>
      </c>
      <c r="N409" s="4">
        <f t="shared" si="254"/>
        <v>6.1077844311377243</v>
      </c>
      <c r="O409" s="4">
        <f t="shared" si="254"/>
        <v>7.9019073569482288</v>
      </c>
      <c r="P409" s="4">
        <f t="shared" si="254"/>
        <v>7.2251308900523554</v>
      </c>
      <c r="Q409" s="4">
        <f t="shared" si="254"/>
        <v>19.914163090128756</v>
      </c>
      <c r="R409" s="80"/>
      <c r="S409" s="80"/>
      <c r="T409" s="80"/>
      <c r="U409" s="80"/>
      <c r="V409" s="80"/>
      <c r="W409" s="80"/>
      <c r="X409" s="34" t="s">
        <v>523</v>
      </c>
      <c r="Y409" s="195"/>
      <c r="Z409" s="195"/>
      <c r="AA409" s="7"/>
      <c r="AB409" s="18">
        <f t="shared" si="255"/>
        <v>232</v>
      </c>
      <c r="AC409" s="18">
        <f t="shared" si="256"/>
        <v>51</v>
      </c>
      <c r="AD409" s="67">
        <f t="shared" si="257"/>
        <v>69</v>
      </c>
      <c r="AE409" s="106">
        <f t="shared" si="259"/>
        <v>19.914163090128756</v>
      </c>
      <c r="AF409" s="4">
        <f t="shared" si="260"/>
        <v>6.1077844311377243</v>
      </c>
      <c r="AG409" s="4">
        <f t="shared" si="261"/>
        <v>7.2251308900523554</v>
      </c>
      <c r="AH409" s="80"/>
      <c r="AI409" s="80"/>
      <c r="AJ409" s="80"/>
      <c r="AK409" s="80"/>
    </row>
    <row r="410" spans="2:37" ht="15" customHeight="1" x14ac:dyDescent="0.15">
      <c r="B410" s="34" t="s">
        <v>524</v>
      </c>
      <c r="C410" s="195"/>
      <c r="D410" s="195"/>
      <c r="E410" s="7"/>
      <c r="F410" s="18">
        <v>89</v>
      </c>
      <c r="G410" s="18">
        <v>66</v>
      </c>
      <c r="H410" s="18">
        <v>23</v>
      </c>
      <c r="I410" s="18">
        <v>32</v>
      </c>
      <c r="J410" s="67">
        <v>21</v>
      </c>
      <c r="K410" s="18">
        <v>77</v>
      </c>
      <c r="L410" s="106">
        <f t="shared" si="258"/>
        <v>4.8004314994606254</v>
      </c>
      <c r="M410" s="4">
        <f t="shared" si="254"/>
        <v>6.4769381746810604</v>
      </c>
      <c r="N410" s="4">
        <f t="shared" si="254"/>
        <v>2.7544910179640718</v>
      </c>
      <c r="O410" s="4">
        <f t="shared" si="254"/>
        <v>2.9064486830154403</v>
      </c>
      <c r="P410" s="4">
        <f t="shared" si="254"/>
        <v>2.1989528795811517</v>
      </c>
      <c r="Q410" s="4">
        <f t="shared" si="254"/>
        <v>6.6094420600858363</v>
      </c>
      <c r="R410" s="80"/>
      <c r="S410" s="80"/>
      <c r="T410" s="80"/>
      <c r="U410" s="80"/>
      <c r="V410" s="80"/>
      <c r="W410" s="80"/>
      <c r="X410" s="34" t="s">
        <v>524</v>
      </c>
      <c r="Y410" s="195"/>
      <c r="Z410" s="195"/>
      <c r="AA410" s="7"/>
      <c r="AB410" s="18">
        <f t="shared" si="255"/>
        <v>77</v>
      </c>
      <c r="AC410" s="18">
        <f t="shared" si="256"/>
        <v>23</v>
      </c>
      <c r="AD410" s="67">
        <f t="shared" si="257"/>
        <v>21</v>
      </c>
      <c r="AE410" s="106">
        <f t="shared" si="259"/>
        <v>6.6094420600858363</v>
      </c>
      <c r="AF410" s="4">
        <f t="shared" si="260"/>
        <v>2.7544910179640718</v>
      </c>
      <c r="AG410" s="4">
        <f t="shared" si="261"/>
        <v>2.1989528795811517</v>
      </c>
      <c r="AH410" s="80"/>
      <c r="AI410" s="80"/>
      <c r="AJ410" s="80"/>
      <c r="AK410" s="80"/>
    </row>
    <row r="411" spans="2:37" ht="15" customHeight="1" x14ac:dyDescent="0.15">
      <c r="B411" s="34" t="s">
        <v>70</v>
      </c>
      <c r="C411" s="195"/>
      <c r="D411" s="195"/>
      <c r="E411" s="7"/>
      <c r="F411" s="18">
        <v>33</v>
      </c>
      <c r="G411" s="18">
        <v>24</v>
      </c>
      <c r="H411" s="18">
        <v>9</v>
      </c>
      <c r="I411" s="18">
        <v>15</v>
      </c>
      <c r="J411" s="67">
        <v>7</v>
      </c>
      <c r="K411" s="18">
        <v>32</v>
      </c>
      <c r="L411" s="106">
        <f t="shared" si="258"/>
        <v>1.7799352750809061</v>
      </c>
      <c r="M411" s="4">
        <f t="shared" si="254"/>
        <v>2.3552502453385671</v>
      </c>
      <c r="N411" s="4">
        <f t="shared" si="254"/>
        <v>1.0778443113772456</v>
      </c>
      <c r="O411" s="4">
        <f t="shared" si="254"/>
        <v>1.3623978201634876</v>
      </c>
      <c r="P411" s="4">
        <f t="shared" si="254"/>
        <v>0.73298429319371727</v>
      </c>
      <c r="Q411" s="4">
        <f t="shared" si="254"/>
        <v>2.7467811158798283</v>
      </c>
      <c r="R411" s="80"/>
      <c r="S411" s="80"/>
      <c r="T411" s="80"/>
      <c r="U411" s="80"/>
      <c r="V411" s="80"/>
      <c r="W411" s="80"/>
      <c r="X411" s="34" t="s">
        <v>70</v>
      </c>
      <c r="Y411" s="195"/>
      <c r="Z411" s="195"/>
      <c r="AA411" s="7"/>
      <c r="AB411" s="18">
        <f t="shared" si="255"/>
        <v>32</v>
      </c>
      <c r="AC411" s="18">
        <f t="shared" si="256"/>
        <v>9</v>
      </c>
      <c r="AD411" s="67">
        <f t="shared" si="257"/>
        <v>7</v>
      </c>
      <c r="AE411" s="106">
        <f t="shared" si="259"/>
        <v>2.7467811158798283</v>
      </c>
      <c r="AF411" s="4">
        <f t="shared" si="260"/>
        <v>1.0778443113772456</v>
      </c>
      <c r="AG411" s="4">
        <f t="shared" si="261"/>
        <v>0.73298429319371727</v>
      </c>
      <c r="AH411" s="80"/>
      <c r="AI411" s="80"/>
      <c r="AJ411" s="80"/>
      <c r="AK411" s="80"/>
    </row>
    <row r="412" spans="2:37" ht="15" customHeight="1" x14ac:dyDescent="0.15">
      <c r="B412" s="35" t="s">
        <v>141</v>
      </c>
      <c r="C412" s="88"/>
      <c r="D412" s="88"/>
      <c r="E412" s="36"/>
      <c r="F412" s="19">
        <v>17</v>
      </c>
      <c r="G412" s="19">
        <v>4</v>
      </c>
      <c r="H412" s="19">
        <v>13</v>
      </c>
      <c r="I412" s="19">
        <v>14</v>
      </c>
      <c r="J412" s="72">
        <v>14</v>
      </c>
      <c r="K412" s="19">
        <v>4</v>
      </c>
      <c r="L412" s="110">
        <f t="shared" si="258"/>
        <v>0.91693635382955763</v>
      </c>
      <c r="M412" s="5">
        <f t="shared" si="254"/>
        <v>0.39254170755642787</v>
      </c>
      <c r="N412" s="5">
        <f t="shared" si="254"/>
        <v>1.5568862275449102</v>
      </c>
      <c r="O412" s="5">
        <f t="shared" si="254"/>
        <v>1.2715712988192553</v>
      </c>
      <c r="P412" s="5">
        <f t="shared" si="254"/>
        <v>1.4659685863874345</v>
      </c>
      <c r="Q412" s="5">
        <f t="shared" si="254"/>
        <v>0.34334763948497854</v>
      </c>
      <c r="R412" s="23"/>
      <c r="S412" s="23"/>
      <c r="T412" s="23"/>
      <c r="U412" s="23"/>
      <c r="V412" s="23"/>
      <c r="W412" s="80"/>
      <c r="X412" s="35" t="s">
        <v>141</v>
      </c>
      <c r="Y412" s="88"/>
      <c r="Z412" s="88"/>
      <c r="AA412" s="36"/>
      <c r="AB412" s="19">
        <f t="shared" si="255"/>
        <v>4</v>
      </c>
      <c r="AC412" s="19">
        <f t="shared" si="256"/>
        <v>13</v>
      </c>
      <c r="AD412" s="72">
        <f t="shared" si="257"/>
        <v>14</v>
      </c>
      <c r="AE412" s="110">
        <f t="shared" si="259"/>
        <v>0.34334763948497854</v>
      </c>
      <c r="AF412" s="5">
        <f t="shared" si="260"/>
        <v>1.5568862275449102</v>
      </c>
      <c r="AG412" s="5">
        <f t="shared" si="261"/>
        <v>1.4659685863874345</v>
      </c>
      <c r="AH412" s="23"/>
      <c r="AI412" s="23"/>
      <c r="AJ412" s="23"/>
      <c r="AK412" s="23"/>
    </row>
    <row r="413" spans="2:37" ht="15" customHeight="1" x14ac:dyDescent="0.15">
      <c r="B413" s="38" t="s">
        <v>1</v>
      </c>
      <c r="C413" s="78"/>
      <c r="D413" s="78"/>
      <c r="E413" s="28"/>
      <c r="F413" s="39">
        <f t="shared" ref="F413:K413" si="262">SUM(F403:F412)</f>
        <v>1854</v>
      </c>
      <c r="G413" s="39">
        <f t="shared" si="262"/>
        <v>1019</v>
      </c>
      <c r="H413" s="39">
        <f t="shared" si="262"/>
        <v>835</v>
      </c>
      <c r="I413" s="39">
        <f t="shared" si="262"/>
        <v>1101</v>
      </c>
      <c r="J413" s="68">
        <f t="shared" si="262"/>
        <v>955</v>
      </c>
      <c r="K413" s="39">
        <f t="shared" si="262"/>
        <v>1165</v>
      </c>
      <c r="L413" s="107">
        <f t="shared" ref="L413:Q413" si="263">IF(SUM(L403:L412)&gt;100,"－",SUM(L403:L412))</f>
        <v>99.999999999999986</v>
      </c>
      <c r="M413" s="6">
        <f t="shared" si="263"/>
        <v>100</v>
      </c>
      <c r="N413" s="6">
        <f t="shared" si="263"/>
        <v>100</v>
      </c>
      <c r="O413" s="6">
        <f t="shared" si="263"/>
        <v>100</v>
      </c>
      <c r="P413" s="6">
        <f t="shared" si="263"/>
        <v>100.00000000000001</v>
      </c>
      <c r="Q413" s="6">
        <f t="shared" si="263"/>
        <v>99.999999999999986</v>
      </c>
      <c r="R413" s="23"/>
      <c r="S413" s="23"/>
      <c r="T413" s="23"/>
      <c r="U413" s="23"/>
      <c r="V413" s="23"/>
      <c r="W413" s="80"/>
      <c r="X413" s="38" t="s">
        <v>1</v>
      </c>
      <c r="Y413" s="78"/>
      <c r="Z413" s="78"/>
      <c r="AA413" s="28"/>
      <c r="AB413" s="39">
        <f>SUM(AB403:AB412)</f>
        <v>1165</v>
      </c>
      <c r="AC413" s="39">
        <f>SUM(AC403:AC412)</f>
        <v>835</v>
      </c>
      <c r="AD413" s="68">
        <f>SUM(AD403:AD412)</f>
        <v>955</v>
      </c>
      <c r="AE413" s="107">
        <f>IF(SUM(AE403:AE412)&gt;100,"－",SUM(AE403:AE412))</f>
        <v>99.999999999999986</v>
      </c>
      <c r="AF413" s="6">
        <f>IF(SUM(AF403:AF412)&gt;100,"－",SUM(AF403:AF412))</f>
        <v>100</v>
      </c>
      <c r="AG413" s="6">
        <f>IF(SUM(AG403:AG412)&gt;100,"－",SUM(AG403:AG412))</f>
        <v>100.00000000000001</v>
      </c>
      <c r="AH413" s="23"/>
      <c r="AI413" s="23"/>
      <c r="AJ413" s="23"/>
      <c r="AK413" s="23"/>
    </row>
    <row r="414" spans="2:37" ht="15" customHeight="1" x14ac:dyDescent="0.15">
      <c r="B414" s="38" t="s">
        <v>475</v>
      </c>
      <c r="C414" s="78"/>
      <c r="D414" s="78"/>
      <c r="E414" s="29"/>
      <c r="F414" s="41">
        <v>6.0860097985846489</v>
      </c>
      <c r="G414" s="71">
        <v>7.6492610837438422</v>
      </c>
      <c r="H414" s="71">
        <v>4.1557177615571774</v>
      </c>
      <c r="I414" s="71">
        <v>5.0809567617295306</v>
      </c>
      <c r="J414" s="71">
        <v>4.7205100956429327</v>
      </c>
      <c r="K414" s="41">
        <v>7.6184323858742466</v>
      </c>
      <c r="L414" s="14"/>
      <c r="M414" s="14"/>
      <c r="N414" s="14"/>
      <c r="O414" s="14"/>
      <c r="P414" s="14"/>
      <c r="Q414" s="14"/>
      <c r="R414" s="14"/>
      <c r="S414" s="14"/>
      <c r="T414" s="14"/>
      <c r="U414" s="14"/>
      <c r="V414" s="14"/>
      <c r="W414" s="80"/>
      <c r="X414" s="38" t="s">
        <v>475</v>
      </c>
      <c r="Y414" s="78"/>
      <c r="Z414" s="78"/>
      <c r="AA414" s="29"/>
      <c r="AB414" s="41">
        <f t="shared" ref="AB414:AB415" si="264">K414</f>
        <v>7.6184323858742466</v>
      </c>
      <c r="AC414" s="71">
        <f>H414</f>
        <v>4.1557177615571774</v>
      </c>
      <c r="AD414" s="71">
        <f>J414</f>
        <v>4.7205100956429327</v>
      </c>
      <c r="AE414" s="14"/>
      <c r="AF414" s="14"/>
      <c r="AG414" s="14"/>
      <c r="AH414" s="14"/>
      <c r="AI414" s="14"/>
      <c r="AJ414" s="14"/>
      <c r="AK414" s="14"/>
    </row>
    <row r="415" spans="2:37" ht="15" customHeight="1" x14ac:dyDescent="0.15">
      <c r="B415" s="38" t="s">
        <v>100</v>
      </c>
      <c r="C415" s="78"/>
      <c r="D415" s="78"/>
      <c r="E415" s="28"/>
      <c r="F415" s="47">
        <v>50</v>
      </c>
      <c r="G415" s="47">
        <v>46</v>
      </c>
      <c r="H415" s="47">
        <v>50</v>
      </c>
      <c r="I415" s="47">
        <v>37</v>
      </c>
      <c r="J415" s="47">
        <v>37</v>
      </c>
      <c r="K415" s="47">
        <v>46</v>
      </c>
      <c r="L415" s="14"/>
      <c r="M415" s="14"/>
      <c r="N415" s="14"/>
      <c r="O415" s="14"/>
      <c r="P415" s="14"/>
      <c r="Q415" s="14"/>
      <c r="R415" s="14"/>
      <c r="S415" s="14"/>
      <c r="T415" s="14"/>
      <c r="U415" s="14"/>
      <c r="V415" s="14"/>
      <c r="W415" s="80"/>
      <c r="X415" s="38" t="s">
        <v>100</v>
      </c>
      <c r="Y415" s="78"/>
      <c r="Z415" s="78"/>
      <c r="AA415" s="28"/>
      <c r="AB415" s="47">
        <f t="shared" si="264"/>
        <v>46</v>
      </c>
      <c r="AC415" s="47">
        <f>H415</f>
        <v>50</v>
      </c>
      <c r="AD415" s="47">
        <f>J415</f>
        <v>37</v>
      </c>
      <c r="AE415" s="14"/>
      <c r="AF415" s="14"/>
      <c r="AG415" s="14"/>
      <c r="AH415" s="14"/>
      <c r="AI415" s="14"/>
      <c r="AJ415" s="14"/>
      <c r="AK415" s="14"/>
    </row>
    <row r="416" spans="2:37" ht="12.95" customHeight="1" x14ac:dyDescent="0.15">
      <c r="B416" s="62"/>
      <c r="C416" s="45"/>
      <c r="D416" s="45"/>
      <c r="E416" s="45"/>
      <c r="F416" s="108"/>
      <c r="G416" s="108"/>
      <c r="H416" s="108"/>
      <c r="I416" s="108"/>
      <c r="J416" s="108"/>
      <c r="K416" s="108"/>
      <c r="W416" s="80"/>
      <c r="X416" s="62"/>
      <c r="Y416" s="45"/>
      <c r="Z416" s="45"/>
      <c r="AA416" s="45"/>
      <c r="AB416" s="108"/>
      <c r="AC416" s="108"/>
      <c r="AD416" s="108"/>
      <c r="AE416" s="1"/>
      <c r="AF416" s="1"/>
      <c r="AG416" s="1"/>
    </row>
    <row r="417" spans="1:39" ht="15" customHeight="1" x14ac:dyDescent="0.15">
      <c r="A417" s="1" t="s">
        <v>798</v>
      </c>
      <c r="B417" s="22"/>
      <c r="C417" s="22"/>
      <c r="D417" s="22"/>
      <c r="E417" s="7"/>
      <c r="F417" s="1"/>
      <c r="G417" s="1"/>
      <c r="H417" s="1"/>
      <c r="I417" s="1"/>
      <c r="J417" s="1"/>
      <c r="K417" s="1"/>
      <c r="W417" s="80"/>
      <c r="X417" s="22"/>
      <c r="Y417" s="22"/>
      <c r="Z417" s="22"/>
      <c r="AA417" s="7"/>
      <c r="AB417" s="1"/>
      <c r="AC417" s="1"/>
      <c r="AD417" s="1"/>
      <c r="AE417" s="1"/>
      <c r="AF417" s="1"/>
      <c r="AG417" s="1"/>
    </row>
    <row r="418" spans="1:39" ht="13.7" customHeight="1" x14ac:dyDescent="0.15">
      <c r="B418" s="64"/>
      <c r="C418" s="33"/>
      <c r="D418" s="33"/>
      <c r="E418" s="33"/>
      <c r="F418" s="328"/>
      <c r="G418" s="329"/>
      <c r="H418" s="86" t="s">
        <v>2</v>
      </c>
      <c r="I418" s="86"/>
      <c r="J418" s="329"/>
      <c r="K418" s="329"/>
      <c r="L418" s="330"/>
      <c r="M418" s="329"/>
      <c r="N418" s="86" t="s">
        <v>3</v>
      </c>
      <c r="O418" s="86"/>
      <c r="P418" s="329"/>
      <c r="Q418" s="331"/>
      <c r="W418" s="80"/>
      <c r="X418" s="64"/>
      <c r="Y418" s="33"/>
      <c r="Z418" s="33"/>
      <c r="AA418" s="33"/>
      <c r="AB418" s="79"/>
      <c r="AC418" s="83" t="s">
        <v>2</v>
      </c>
      <c r="AD418" s="86"/>
      <c r="AE418" s="103"/>
      <c r="AF418" s="83" t="s">
        <v>3</v>
      </c>
      <c r="AG418" s="84"/>
    </row>
    <row r="419" spans="1:39" ht="21" x14ac:dyDescent="0.15">
      <c r="B419" s="77"/>
      <c r="C419" s="7"/>
      <c r="D419" s="7"/>
      <c r="E419" s="7"/>
      <c r="F419" s="94" t="s">
        <v>389</v>
      </c>
      <c r="G419" s="94" t="s">
        <v>183</v>
      </c>
      <c r="H419" s="94" t="s">
        <v>184</v>
      </c>
      <c r="I419" s="94" t="s">
        <v>390</v>
      </c>
      <c r="J419" s="99" t="s">
        <v>186</v>
      </c>
      <c r="K419" s="94" t="s">
        <v>590</v>
      </c>
      <c r="L419" s="102" t="s">
        <v>389</v>
      </c>
      <c r="M419" s="94" t="s">
        <v>183</v>
      </c>
      <c r="N419" s="94" t="s">
        <v>184</v>
      </c>
      <c r="O419" s="94" t="s">
        <v>390</v>
      </c>
      <c r="P419" s="94" t="s">
        <v>186</v>
      </c>
      <c r="Q419" s="94" t="s">
        <v>590</v>
      </c>
      <c r="W419" s="80"/>
      <c r="X419" s="77"/>
      <c r="Y419" s="7"/>
      <c r="Z419" s="7"/>
      <c r="AA419" s="7"/>
      <c r="AB419" s="94" t="s">
        <v>546</v>
      </c>
      <c r="AC419" s="94" t="s">
        <v>184</v>
      </c>
      <c r="AD419" s="99" t="s">
        <v>186</v>
      </c>
      <c r="AE419" s="102" t="s">
        <v>545</v>
      </c>
      <c r="AF419" s="94" t="s">
        <v>184</v>
      </c>
      <c r="AG419" s="94" t="s">
        <v>186</v>
      </c>
    </row>
    <row r="420" spans="1:39" ht="12" customHeight="1" x14ac:dyDescent="0.15">
      <c r="B420" s="35"/>
      <c r="C420" s="88"/>
      <c r="D420" s="88"/>
      <c r="E420" s="36"/>
      <c r="F420" s="37"/>
      <c r="G420" s="37"/>
      <c r="H420" s="37"/>
      <c r="I420" s="37"/>
      <c r="J420" s="66"/>
      <c r="K420" s="37"/>
      <c r="L420" s="104">
        <f t="shared" ref="L420:Q420" si="265">F428</f>
        <v>1854</v>
      </c>
      <c r="M420" s="2">
        <f t="shared" si="265"/>
        <v>1019</v>
      </c>
      <c r="N420" s="2">
        <f t="shared" si="265"/>
        <v>835</v>
      </c>
      <c r="O420" s="2">
        <f t="shared" si="265"/>
        <v>1101</v>
      </c>
      <c r="P420" s="2">
        <f t="shared" si="265"/>
        <v>955</v>
      </c>
      <c r="Q420" s="2">
        <f t="shared" si="265"/>
        <v>1165</v>
      </c>
      <c r="R420" s="89"/>
      <c r="S420" s="89"/>
      <c r="T420" s="89"/>
      <c r="U420" s="89"/>
      <c r="V420" s="89"/>
      <c r="W420" s="80"/>
      <c r="X420" s="35"/>
      <c r="Y420" s="88"/>
      <c r="Z420" s="88"/>
      <c r="AA420" s="36"/>
      <c r="AB420" s="37"/>
      <c r="AC420" s="37"/>
      <c r="AD420" s="66"/>
      <c r="AE420" s="104">
        <f>Q420</f>
        <v>1165</v>
      </c>
      <c r="AF420" s="2">
        <f>N420</f>
        <v>835</v>
      </c>
      <c r="AG420" s="2">
        <f>P420</f>
        <v>955</v>
      </c>
      <c r="AH420" s="89"/>
      <c r="AI420" s="89"/>
      <c r="AJ420" s="89"/>
      <c r="AK420" s="89"/>
    </row>
    <row r="421" spans="1:39" ht="15" customHeight="1" x14ac:dyDescent="0.15">
      <c r="B421" s="34" t="s">
        <v>167</v>
      </c>
      <c r="C421" s="195"/>
      <c r="D421" s="195"/>
      <c r="E421" s="7"/>
      <c r="F421" s="17">
        <v>127</v>
      </c>
      <c r="G421" s="17">
        <v>16</v>
      </c>
      <c r="H421" s="17">
        <v>111</v>
      </c>
      <c r="I421" s="17">
        <v>73</v>
      </c>
      <c r="J421" s="100">
        <v>68</v>
      </c>
      <c r="K421" s="17">
        <v>21</v>
      </c>
      <c r="L421" s="105">
        <f>F421/L$420*100</f>
        <v>6.8500539374325777</v>
      </c>
      <c r="M421" s="3">
        <f t="shared" ref="M421:Q427" si="266">G421/M$420*100</f>
        <v>1.5701668302257115</v>
      </c>
      <c r="N421" s="3">
        <f t="shared" si="266"/>
        <v>13.293413173652693</v>
      </c>
      <c r="O421" s="3">
        <f t="shared" si="266"/>
        <v>6.6303360581289734</v>
      </c>
      <c r="P421" s="3">
        <f t="shared" si="266"/>
        <v>7.1204188481675397</v>
      </c>
      <c r="Q421" s="3">
        <f t="shared" si="266"/>
        <v>1.8025751072961373</v>
      </c>
      <c r="R421" s="80"/>
      <c r="S421" s="80"/>
      <c r="T421" s="80"/>
      <c r="U421" s="80"/>
      <c r="V421" s="80"/>
      <c r="W421" s="80"/>
      <c r="X421" s="34" t="s">
        <v>167</v>
      </c>
      <c r="Y421" s="195"/>
      <c r="Z421" s="195"/>
      <c r="AA421" s="7"/>
      <c r="AB421" s="17">
        <f t="shared" ref="AB421:AB427" si="267">K421</f>
        <v>21</v>
      </c>
      <c r="AC421" s="17">
        <f t="shared" ref="AC421:AC427" si="268">H421</f>
        <v>111</v>
      </c>
      <c r="AD421" s="100">
        <f t="shared" ref="AD421:AD427" si="269">J421</f>
        <v>68</v>
      </c>
      <c r="AE421" s="105">
        <f>Q421</f>
        <v>1.8025751072961373</v>
      </c>
      <c r="AF421" s="3">
        <f>N421</f>
        <v>13.293413173652693</v>
      </c>
      <c r="AG421" s="3">
        <f>P421</f>
        <v>7.1204188481675397</v>
      </c>
      <c r="AH421" s="80"/>
      <c r="AI421" s="80"/>
      <c r="AJ421" s="80"/>
      <c r="AK421" s="80"/>
    </row>
    <row r="422" spans="1:39" ht="15" customHeight="1" x14ac:dyDescent="0.15">
      <c r="B422" s="34" t="s">
        <v>79</v>
      </c>
      <c r="C422" s="195"/>
      <c r="D422" s="195"/>
      <c r="E422" s="7"/>
      <c r="F422" s="18">
        <v>527</v>
      </c>
      <c r="G422" s="18">
        <v>299</v>
      </c>
      <c r="H422" s="18">
        <v>228</v>
      </c>
      <c r="I422" s="18">
        <v>357</v>
      </c>
      <c r="J422" s="67">
        <v>309</v>
      </c>
      <c r="K422" s="18">
        <v>347</v>
      </c>
      <c r="L422" s="106">
        <f t="shared" ref="L422:L427" si="270">F422/L$420*100</f>
        <v>28.425026968716288</v>
      </c>
      <c r="M422" s="4">
        <f t="shared" si="266"/>
        <v>29.34249263984298</v>
      </c>
      <c r="N422" s="4">
        <f t="shared" si="266"/>
        <v>27.305389221556887</v>
      </c>
      <c r="O422" s="4">
        <f t="shared" si="266"/>
        <v>32.425068119891009</v>
      </c>
      <c r="P422" s="4">
        <f t="shared" si="266"/>
        <v>32.356020942408378</v>
      </c>
      <c r="Q422" s="4">
        <f t="shared" si="266"/>
        <v>29.785407725321889</v>
      </c>
      <c r="R422" s="80"/>
      <c r="S422" s="80"/>
      <c r="T422" s="80"/>
      <c r="U422" s="80"/>
      <c r="V422" s="80"/>
      <c r="W422" s="80"/>
      <c r="X422" s="34" t="s">
        <v>79</v>
      </c>
      <c r="Y422" s="195"/>
      <c r="Z422" s="195"/>
      <c r="AA422" s="7"/>
      <c r="AB422" s="18">
        <f t="shared" si="267"/>
        <v>347</v>
      </c>
      <c r="AC422" s="18">
        <f t="shared" si="268"/>
        <v>228</v>
      </c>
      <c r="AD422" s="67">
        <f t="shared" si="269"/>
        <v>309</v>
      </c>
      <c r="AE422" s="106">
        <f t="shared" ref="AE422:AE427" si="271">Q422</f>
        <v>29.785407725321889</v>
      </c>
      <c r="AF422" s="4">
        <f t="shared" ref="AF422:AF427" si="272">N422</f>
        <v>27.305389221556887</v>
      </c>
      <c r="AG422" s="4">
        <f t="shared" ref="AG422:AG427" si="273">P422</f>
        <v>32.356020942408378</v>
      </c>
      <c r="AH422" s="80"/>
      <c r="AI422" s="80"/>
      <c r="AJ422" s="80"/>
      <c r="AK422" s="80"/>
    </row>
    <row r="423" spans="1:39" ht="15" customHeight="1" x14ac:dyDescent="0.15">
      <c r="B423" s="34" t="s">
        <v>80</v>
      </c>
      <c r="C423" s="195"/>
      <c r="D423" s="195"/>
      <c r="E423" s="7"/>
      <c r="F423" s="18">
        <v>761</v>
      </c>
      <c r="G423" s="18">
        <v>496</v>
      </c>
      <c r="H423" s="18">
        <v>265</v>
      </c>
      <c r="I423" s="18">
        <v>444</v>
      </c>
      <c r="J423" s="67">
        <v>383</v>
      </c>
      <c r="K423" s="18">
        <v>557</v>
      </c>
      <c r="L423" s="106">
        <f t="shared" si="270"/>
        <v>41.046386192017259</v>
      </c>
      <c r="M423" s="4">
        <f t="shared" si="266"/>
        <v>48.675171736997058</v>
      </c>
      <c r="N423" s="4">
        <f t="shared" si="266"/>
        <v>31.736526946107784</v>
      </c>
      <c r="O423" s="4">
        <f t="shared" si="266"/>
        <v>40.326975476839237</v>
      </c>
      <c r="P423" s="4">
        <f t="shared" si="266"/>
        <v>40.104712041884817</v>
      </c>
      <c r="Q423" s="4">
        <f t="shared" si="266"/>
        <v>47.811158798283259</v>
      </c>
      <c r="R423" s="80"/>
      <c r="S423" s="80"/>
      <c r="T423" s="80"/>
      <c r="U423" s="80"/>
      <c r="V423" s="80"/>
      <c r="W423" s="80"/>
      <c r="X423" s="34" t="s">
        <v>80</v>
      </c>
      <c r="Y423" s="195"/>
      <c r="Z423" s="195"/>
      <c r="AA423" s="7"/>
      <c r="AB423" s="18">
        <f t="shared" si="267"/>
        <v>557</v>
      </c>
      <c r="AC423" s="18">
        <f t="shared" si="268"/>
        <v>265</v>
      </c>
      <c r="AD423" s="67">
        <f t="shared" si="269"/>
        <v>383</v>
      </c>
      <c r="AE423" s="106">
        <f t="shared" si="271"/>
        <v>47.811158798283259</v>
      </c>
      <c r="AF423" s="4">
        <f t="shared" si="272"/>
        <v>31.736526946107784</v>
      </c>
      <c r="AG423" s="4">
        <f t="shared" si="273"/>
        <v>40.104712041884817</v>
      </c>
      <c r="AH423" s="80"/>
      <c r="AI423" s="80"/>
      <c r="AJ423" s="80"/>
      <c r="AK423" s="80"/>
    </row>
    <row r="424" spans="1:39" ht="15" customHeight="1" x14ac:dyDescent="0.15">
      <c r="B424" s="34" t="s">
        <v>81</v>
      </c>
      <c r="C424" s="195"/>
      <c r="D424" s="195"/>
      <c r="E424" s="7"/>
      <c r="F424" s="18">
        <v>296</v>
      </c>
      <c r="G424" s="18">
        <v>165</v>
      </c>
      <c r="H424" s="18">
        <v>131</v>
      </c>
      <c r="I424" s="18">
        <v>137</v>
      </c>
      <c r="J424" s="67">
        <v>114</v>
      </c>
      <c r="K424" s="18">
        <v>188</v>
      </c>
      <c r="L424" s="106">
        <f t="shared" si="270"/>
        <v>15.965480043149945</v>
      </c>
      <c r="M424" s="4">
        <f t="shared" si="266"/>
        <v>16.192345436702649</v>
      </c>
      <c r="N424" s="4">
        <f t="shared" si="266"/>
        <v>15.68862275449102</v>
      </c>
      <c r="O424" s="4">
        <f t="shared" si="266"/>
        <v>12.443233424159855</v>
      </c>
      <c r="P424" s="4">
        <f t="shared" si="266"/>
        <v>11.937172774869111</v>
      </c>
      <c r="Q424" s="4">
        <f t="shared" si="266"/>
        <v>16.137339055793991</v>
      </c>
      <c r="R424" s="80"/>
      <c r="S424" s="80"/>
      <c r="T424" s="80"/>
      <c r="U424" s="80"/>
      <c r="V424" s="80"/>
      <c r="W424" s="80"/>
      <c r="X424" s="34" t="s">
        <v>81</v>
      </c>
      <c r="Y424" s="195"/>
      <c r="Z424" s="195"/>
      <c r="AA424" s="7"/>
      <c r="AB424" s="18">
        <f t="shared" si="267"/>
        <v>188</v>
      </c>
      <c r="AC424" s="18">
        <f t="shared" si="268"/>
        <v>131</v>
      </c>
      <c r="AD424" s="67">
        <f t="shared" si="269"/>
        <v>114</v>
      </c>
      <c r="AE424" s="106">
        <f t="shared" si="271"/>
        <v>16.137339055793991</v>
      </c>
      <c r="AF424" s="4">
        <f t="shared" si="272"/>
        <v>15.68862275449102</v>
      </c>
      <c r="AG424" s="4">
        <f t="shared" si="273"/>
        <v>11.937172774869111</v>
      </c>
      <c r="AH424" s="80"/>
      <c r="AI424" s="80"/>
      <c r="AJ424" s="80"/>
      <c r="AK424" s="80"/>
    </row>
    <row r="425" spans="1:39" ht="15" customHeight="1" x14ac:dyDescent="0.15">
      <c r="B425" s="34" t="s">
        <v>163</v>
      </c>
      <c r="C425" s="195"/>
      <c r="D425" s="195"/>
      <c r="E425" s="7"/>
      <c r="F425" s="18">
        <v>98</v>
      </c>
      <c r="G425" s="18">
        <v>30</v>
      </c>
      <c r="H425" s="18">
        <v>68</v>
      </c>
      <c r="I425" s="18">
        <v>46</v>
      </c>
      <c r="J425" s="67">
        <v>40</v>
      </c>
      <c r="K425" s="18">
        <v>36</v>
      </c>
      <c r="L425" s="106">
        <f t="shared" si="270"/>
        <v>5.2858683926645087</v>
      </c>
      <c r="M425" s="4">
        <f t="shared" si="266"/>
        <v>2.9440628066732093</v>
      </c>
      <c r="N425" s="4">
        <f t="shared" si="266"/>
        <v>8.1437125748502996</v>
      </c>
      <c r="O425" s="4">
        <f t="shared" si="266"/>
        <v>4.1780199818346953</v>
      </c>
      <c r="P425" s="4">
        <f t="shared" si="266"/>
        <v>4.1884816753926701</v>
      </c>
      <c r="Q425" s="4">
        <f t="shared" si="266"/>
        <v>3.0901287553648067</v>
      </c>
      <c r="R425" s="80"/>
      <c r="S425" s="80"/>
      <c r="T425" s="80"/>
      <c r="U425" s="80"/>
      <c r="V425" s="80"/>
      <c r="W425" s="80"/>
      <c r="X425" s="34" t="s">
        <v>163</v>
      </c>
      <c r="Y425" s="195"/>
      <c r="Z425" s="195"/>
      <c r="AA425" s="7"/>
      <c r="AB425" s="18">
        <f t="shared" si="267"/>
        <v>36</v>
      </c>
      <c r="AC425" s="18">
        <f t="shared" si="268"/>
        <v>68</v>
      </c>
      <c r="AD425" s="67">
        <f t="shared" si="269"/>
        <v>40</v>
      </c>
      <c r="AE425" s="106">
        <f t="shared" si="271"/>
        <v>3.0901287553648067</v>
      </c>
      <c r="AF425" s="4">
        <f t="shared" si="272"/>
        <v>8.1437125748502996</v>
      </c>
      <c r="AG425" s="4">
        <f t="shared" si="273"/>
        <v>4.1884816753926701</v>
      </c>
      <c r="AH425" s="80"/>
      <c r="AI425" s="80"/>
      <c r="AJ425" s="80"/>
      <c r="AK425" s="80"/>
    </row>
    <row r="426" spans="1:39" ht="15" customHeight="1" x14ac:dyDescent="0.15">
      <c r="B426" s="34" t="s">
        <v>585</v>
      </c>
      <c r="C426" s="195"/>
      <c r="D426" s="195"/>
      <c r="E426" s="7"/>
      <c r="F426" s="18">
        <v>23</v>
      </c>
      <c r="G426" s="18">
        <v>6</v>
      </c>
      <c r="H426" s="18">
        <v>17</v>
      </c>
      <c r="I426" s="18">
        <v>9</v>
      </c>
      <c r="J426" s="67">
        <v>8</v>
      </c>
      <c r="K426" s="18">
        <v>7</v>
      </c>
      <c r="L426" s="106">
        <f t="shared" si="270"/>
        <v>1.2405609492988134</v>
      </c>
      <c r="M426" s="4">
        <f t="shared" si="266"/>
        <v>0.58881256133464177</v>
      </c>
      <c r="N426" s="4">
        <f t="shared" si="266"/>
        <v>2.0359281437125749</v>
      </c>
      <c r="O426" s="4">
        <f t="shared" si="266"/>
        <v>0.81743869209809261</v>
      </c>
      <c r="P426" s="4">
        <f t="shared" si="266"/>
        <v>0.83769633507853414</v>
      </c>
      <c r="Q426" s="4">
        <f t="shared" si="266"/>
        <v>0.60085836909871249</v>
      </c>
      <c r="R426" s="80"/>
      <c r="S426" s="80"/>
      <c r="T426" s="80"/>
      <c r="U426" s="80"/>
      <c r="V426" s="80"/>
      <c r="W426" s="80"/>
      <c r="X426" s="34" t="s">
        <v>585</v>
      </c>
      <c r="Y426" s="195"/>
      <c r="Z426" s="195"/>
      <c r="AA426" s="7"/>
      <c r="AB426" s="18">
        <f t="shared" si="267"/>
        <v>7</v>
      </c>
      <c r="AC426" s="18">
        <f t="shared" si="268"/>
        <v>17</v>
      </c>
      <c r="AD426" s="67">
        <f t="shared" si="269"/>
        <v>8</v>
      </c>
      <c r="AE426" s="106">
        <f t="shared" si="271"/>
        <v>0.60085836909871249</v>
      </c>
      <c r="AF426" s="4">
        <f t="shared" si="272"/>
        <v>2.0359281437125749</v>
      </c>
      <c r="AG426" s="4">
        <f t="shared" si="273"/>
        <v>0.83769633507853414</v>
      </c>
      <c r="AH426" s="80"/>
      <c r="AI426" s="80"/>
      <c r="AJ426" s="80"/>
      <c r="AK426" s="80"/>
    </row>
    <row r="427" spans="1:39" ht="15" customHeight="1" x14ac:dyDescent="0.15">
      <c r="B427" s="35" t="s">
        <v>141</v>
      </c>
      <c r="C427" s="88"/>
      <c r="D427" s="88"/>
      <c r="E427" s="36"/>
      <c r="F427" s="19">
        <v>22</v>
      </c>
      <c r="G427" s="19">
        <v>7</v>
      </c>
      <c r="H427" s="19">
        <v>15</v>
      </c>
      <c r="I427" s="19">
        <v>35</v>
      </c>
      <c r="J427" s="72">
        <v>33</v>
      </c>
      <c r="K427" s="19">
        <v>9</v>
      </c>
      <c r="L427" s="110">
        <f t="shared" si="270"/>
        <v>1.1866235167206041</v>
      </c>
      <c r="M427" s="5">
        <f t="shared" si="266"/>
        <v>0.6869479882237487</v>
      </c>
      <c r="N427" s="5">
        <f t="shared" si="266"/>
        <v>1.7964071856287425</v>
      </c>
      <c r="O427" s="5">
        <f t="shared" si="266"/>
        <v>3.1789282470481379</v>
      </c>
      <c r="P427" s="5">
        <f t="shared" si="266"/>
        <v>3.4554973821989527</v>
      </c>
      <c r="Q427" s="5">
        <f t="shared" si="266"/>
        <v>0.77253218884120167</v>
      </c>
      <c r="R427" s="23"/>
      <c r="S427" s="23"/>
      <c r="T427" s="23"/>
      <c r="U427" s="23"/>
      <c r="V427" s="23"/>
      <c r="W427" s="80"/>
      <c r="X427" s="35" t="s">
        <v>141</v>
      </c>
      <c r="Y427" s="88"/>
      <c r="Z427" s="88"/>
      <c r="AA427" s="36"/>
      <c r="AB427" s="19">
        <f t="shared" si="267"/>
        <v>9</v>
      </c>
      <c r="AC427" s="19">
        <f t="shared" si="268"/>
        <v>15</v>
      </c>
      <c r="AD427" s="72">
        <f t="shared" si="269"/>
        <v>33</v>
      </c>
      <c r="AE427" s="110">
        <f t="shared" si="271"/>
        <v>0.77253218884120167</v>
      </c>
      <c r="AF427" s="5">
        <f t="shared" si="272"/>
        <v>1.7964071856287425</v>
      </c>
      <c r="AG427" s="5">
        <f t="shared" si="273"/>
        <v>3.4554973821989527</v>
      </c>
      <c r="AH427" s="23"/>
      <c r="AI427" s="23"/>
      <c r="AJ427" s="23"/>
      <c r="AK427" s="23"/>
    </row>
    <row r="428" spans="1:39" ht="15" customHeight="1" x14ac:dyDescent="0.15">
      <c r="B428" s="38" t="s">
        <v>1</v>
      </c>
      <c r="C428" s="78"/>
      <c r="D428" s="78"/>
      <c r="E428" s="28"/>
      <c r="F428" s="39">
        <f t="shared" ref="F428:K428" si="274">SUM(F421:F427)</f>
        <v>1854</v>
      </c>
      <c r="G428" s="39">
        <f t="shared" si="274"/>
        <v>1019</v>
      </c>
      <c r="H428" s="39">
        <f t="shared" si="274"/>
        <v>835</v>
      </c>
      <c r="I428" s="39">
        <f t="shared" si="274"/>
        <v>1101</v>
      </c>
      <c r="J428" s="68">
        <f t="shared" si="274"/>
        <v>955</v>
      </c>
      <c r="K428" s="39">
        <f t="shared" si="274"/>
        <v>1165</v>
      </c>
      <c r="L428" s="107">
        <f t="shared" ref="L428:Q428" si="275">IF(SUM(L421:L427)&gt;100,"－",SUM(L421:L427))</f>
        <v>99.999999999999986</v>
      </c>
      <c r="M428" s="6">
        <f t="shared" si="275"/>
        <v>100</v>
      </c>
      <c r="N428" s="6">
        <f t="shared" si="275"/>
        <v>100</v>
      </c>
      <c r="O428" s="6">
        <f t="shared" si="275"/>
        <v>100</v>
      </c>
      <c r="P428" s="6">
        <f t="shared" si="275"/>
        <v>100</v>
      </c>
      <c r="Q428" s="6">
        <f t="shared" si="275"/>
        <v>99.999999999999986</v>
      </c>
      <c r="R428" s="23"/>
      <c r="S428" s="23"/>
      <c r="T428" s="23"/>
      <c r="U428" s="23"/>
      <c r="V428" s="23"/>
      <c r="W428" s="80"/>
      <c r="X428" s="38" t="s">
        <v>1</v>
      </c>
      <c r="Y428" s="78"/>
      <c r="Z428" s="78"/>
      <c r="AA428" s="28"/>
      <c r="AB428" s="39">
        <f>SUM(AB421:AB427)</f>
        <v>1165</v>
      </c>
      <c r="AC428" s="39">
        <f>SUM(AC421:AC427)</f>
        <v>835</v>
      </c>
      <c r="AD428" s="68">
        <f>SUM(AD421:AD427)</f>
        <v>955</v>
      </c>
      <c r="AE428" s="107">
        <f>IF(SUM(AE421:AE427)&gt;100,"－",SUM(AE421:AE427))</f>
        <v>99.999999999999986</v>
      </c>
      <c r="AF428" s="6">
        <f>IF(SUM(AF421:AF427)&gt;100,"－",SUM(AF421:AF427))</f>
        <v>100</v>
      </c>
      <c r="AG428" s="6">
        <f>IF(SUM(AG421:AG427)&gt;100,"－",SUM(AG421:AG427))</f>
        <v>100</v>
      </c>
      <c r="AH428" s="23"/>
      <c r="AI428" s="23"/>
      <c r="AJ428" s="23"/>
      <c r="AK428" s="23"/>
    </row>
    <row r="429" spans="1:39" ht="15" customHeight="1" x14ac:dyDescent="0.15">
      <c r="B429" s="38" t="s">
        <v>83</v>
      </c>
      <c r="C429" s="78"/>
      <c r="D429" s="78"/>
      <c r="E429" s="29"/>
      <c r="F429" s="41">
        <v>14.067934665177226</v>
      </c>
      <c r="G429" s="71">
        <v>13.856985918332459</v>
      </c>
      <c r="H429" s="71">
        <v>14.328276289332067</v>
      </c>
      <c r="I429" s="71">
        <v>12.889962033693832</v>
      </c>
      <c r="J429" s="71">
        <v>12.810962133071374</v>
      </c>
      <c r="K429" s="41">
        <v>13.799534766936214</v>
      </c>
      <c r="Q429" s="14"/>
      <c r="R429" s="14"/>
      <c r="S429" s="14"/>
      <c r="T429" s="14"/>
      <c r="U429" s="14"/>
      <c r="V429" s="14"/>
      <c r="W429" s="80"/>
      <c r="X429" s="38" t="s">
        <v>83</v>
      </c>
      <c r="Y429" s="78"/>
      <c r="Z429" s="78"/>
      <c r="AA429" s="29"/>
      <c r="AB429" s="41">
        <f>K429</f>
        <v>13.799534766936214</v>
      </c>
      <c r="AC429" s="71">
        <f>H429</f>
        <v>14.328276289332067</v>
      </c>
      <c r="AD429" s="71">
        <f>J429</f>
        <v>12.810962133071374</v>
      </c>
      <c r="AE429" s="1"/>
      <c r="AF429" s="1"/>
      <c r="AG429" s="1"/>
      <c r="AJ429" s="14"/>
      <c r="AK429" s="14"/>
      <c r="AL429" s="14"/>
      <c r="AM429" s="14"/>
    </row>
    <row r="430" spans="1:39" ht="12.95" customHeight="1" x14ac:dyDescent="0.15">
      <c r="B430" s="62"/>
      <c r="C430" s="62"/>
      <c r="D430" s="53"/>
      <c r="E430" s="14"/>
      <c r="F430" s="14"/>
      <c r="G430" s="14"/>
      <c r="H430" s="14"/>
      <c r="I430" s="14"/>
      <c r="J430" s="14"/>
      <c r="K430" s="1"/>
      <c r="W430" s="80"/>
      <c r="X430" s="62"/>
      <c r="Y430" s="62"/>
      <c r="Z430" s="53"/>
      <c r="AA430" s="14"/>
      <c r="AB430" s="14"/>
      <c r="AC430" s="14"/>
      <c r="AD430" s="14"/>
      <c r="AE430" s="14"/>
      <c r="AF430" s="14"/>
      <c r="AG430" s="1"/>
    </row>
    <row r="431" spans="1:39" ht="15" customHeight="1" x14ac:dyDescent="0.15">
      <c r="A431" s="73" t="s">
        <v>799</v>
      </c>
      <c r="B431" s="22"/>
      <c r="C431" s="22"/>
      <c r="D431" s="22"/>
      <c r="E431" s="7"/>
      <c r="J431" s="1"/>
      <c r="K431" s="1"/>
      <c r="W431" s="80"/>
      <c r="X431" s="22"/>
      <c r="Y431" s="22"/>
      <c r="Z431" s="22"/>
      <c r="AA431" s="7"/>
      <c r="AF431" s="1"/>
      <c r="AG431" s="1"/>
    </row>
    <row r="432" spans="1:39" ht="15" customHeight="1" x14ac:dyDescent="0.15">
      <c r="A432" s="1" t="s">
        <v>800</v>
      </c>
      <c r="B432" s="22"/>
      <c r="C432" s="22"/>
      <c r="D432" s="22"/>
      <c r="E432" s="7"/>
      <c r="J432" s="1"/>
      <c r="K432" s="1"/>
      <c r="W432" s="80"/>
      <c r="X432" s="22"/>
      <c r="Y432" s="22"/>
      <c r="Z432" s="22"/>
      <c r="AA432" s="7"/>
      <c r="AF432" s="1"/>
      <c r="AG432" s="1"/>
    </row>
    <row r="433" spans="1:37" ht="13.7" customHeight="1" x14ac:dyDescent="0.15">
      <c r="B433" s="64"/>
      <c r="C433" s="33"/>
      <c r="D433" s="33"/>
      <c r="E433" s="328"/>
      <c r="F433" s="329"/>
      <c r="G433" s="86" t="s">
        <v>147</v>
      </c>
      <c r="H433" s="86"/>
      <c r="I433" s="329"/>
      <c r="J433" s="335"/>
      <c r="K433" s="330"/>
      <c r="L433" s="329"/>
      <c r="M433" s="86" t="s">
        <v>3</v>
      </c>
      <c r="N433" s="86"/>
      <c r="O433" s="329"/>
      <c r="P433" s="335"/>
      <c r="Q433" s="329"/>
      <c r="R433" s="329"/>
      <c r="S433" s="211" t="s">
        <v>293</v>
      </c>
      <c r="T433" s="86"/>
      <c r="U433" s="329"/>
      <c r="V433" s="331"/>
      <c r="W433" s="80"/>
      <c r="X433" s="64"/>
      <c r="Y433" s="33"/>
      <c r="Z433" s="33"/>
      <c r="AA433" s="79"/>
      <c r="AB433" s="83" t="s">
        <v>147</v>
      </c>
      <c r="AC433" s="86"/>
      <c r="AD433" s="101"/>
      <c r="AE433" s="83" t="s">
        <v>3</v>
      </c>
      <c r="AF433" s="97"/>
      <c r="AG433" s="86"/>
      <c r="AH433" s="123" t="s">
        <v>293</v>
      </c>
      <c r="AI433" s="84"/>
    </row>
    <row r="434" spans="1:37" ht="21" x14ac:dyDescent="0.15">
      <c r="B434" s="92"/>
      <c r="C434" s="45"/>
      <c r="D434" s="284"/>
      <c r="E434" s="94" t="s">
        <v>389</v>
      </c>
      <c r="F434" s="94" t="s">
        <v>183</v>
      </c>
      <c r="G434" s="94" t="s">
        <v>184</v>
      </c>
      <c r="H434" s="94" t="s">
        <v>391</v>
      </c>
      <c r="I434" s="99" t="s">
        <v>186</v>
      </c>
      <c r="J434" s="94" t="s">
        <v>590</v>
      </c>
      <c r="K434" s="102" t="s">
        <v>389</v>
      </c>
      <c r="L434" s="94" t="s">
        <v>183</v>
      </c>
      <c r="M434" s="94" t="s">
        <v>184</v>
      </c>
      <c r="N434" s="94" t="s">
        <v>391</v>
      </c>
      <c r="O434" s="99" t="s">
        <v>186</v>
      </c>
      <c r="P434" s="334" t="s">
        <v>590</v>
      </c>
      <c r="Q434" s="102" t="s">
        <v>389</v>
      </c>
      <c r="R434" s="94" t="s">
        <v>183</v>
      </c>
      <c r="S434" s="94" t="s">
        <v>184</v>
      </c>
      <c r="T434" s="94" t="s">
        <v>391</v>
      </c>
      <c r="U434" s="122" t="s">
        <v>186</v>
      </c>
      <c r="V434" s="122" t="s">
        <v>590</v>
      </c>
      <c r="W434" s="80"/>
      <c r="X434" s="92"/>
      <c r="Y434" s="45"/>
      <c r="Z434" s="284"/>
      <c r="AA434" s="94" t="s">
        <v>545</v>
      </c>
      <c r="AB434" s="94" t="s">
        <v>184</v>
      </c>
      <c r="AC434" s="99" t="s">
        <v>186</v>
      </c>
      <c r="AD434" s="102" t="s">
        <v>546</v>
      </c>
      <c r="AE434" s="94" t="s">
        <v>184</v>
      </c>
      <c r="AF434" s="98" t="s">
        <v>186</v>
      </c>
      <c r="AG434" s="95" t="s">
        <v>546</v>
      </c>
      <c r="AH434" s="94" t="s">
        <v>184</v>
      </c>
      <c r="AI434" s="122" t="s">
        <v>186</v>
      </c>
    </row>
    <row r="435" spans="1:37" ht="12" customHeight="1" x14ac:dyDescent="0.15">
      <c r="B435" s="65"/>
      <c r="C435" s="36"/>
      <c r="D435" s="76"/>
      <c r="E435" s="37"/>
      <c r="F435" s="37"/>
      <c r="G435" s="37"/>
      <c r="H435" s="37"/>
      <c r="I435" s="66"/>
      <c r="J435" s="37"/>
      <c r="K435" s="178">
        <f t="shared" ref="K435:P435" si="276">E446</f>
        <v>11412</v>
      </c>
      <c r="L435" s="174">
        <f t="shared" si="276"/>
        <v>7872</v>
      </c>
      <c r="M435" s="174">
        <f t="shared" si="276"/>
        <v>3540</v>
      </c>
      <c r="N435" s="174">
        <f t="shared" si="276"/>
        <v>5760</v>
      </c>
      <c r="O435" s="333">
        <f t="shared" si="276"/>
        <v>4482</v>
      </c>
      <c r="P435" s="175">
        <f t="shared" si="276"/>
        <v>9150</v>
      </c>
      <c r="Q435" s="124"/>
      <c r="R435" s="37"/>
      <c r="S435" s="37"/>
      <c r="T435" s="37"/>
      <c r="U435" s="37"/>
      <c r="V435" s="37"/>
      <c r="W435" s="80"/>
      <c r="X435" s="65"/>
      <c r="Y435" s="36"/>
      <c r="Z435" s="76"/>
      <c r="AA435" s="37"/>
      <c r="AB435" s="37"/>
      <c r="AC435" s="66"/>
      <c r="AD435" s="178">
        <f>P435</f>
        <v>9150</v>
      </c>
      <c r="AE435" s="174">
        <f>M435</f>
        <v>3540</v>
      </c>
      <c r="AF435" s="175">
        <f>O435</f>
        <v>4482</v>
      </c>
      <c r="AG435" s="124"/>
      <c r="AH435" s="37"/>
      <c r="AI435" s="37"/>
    </row>
    <row r="436" spans="1:37" ht="25.5" customHeight="1" x14ac:dyDescent="0.15">
      <c r="B436" s="491" t="s">
        <v>490</v>
      </c>
      <c r="C436" s="492"/>
      <c r="D436" s="493"/>
      <c r="E436" s="285">
        <v>3927</v>
      </c>
      <c r="F436" s="286">
        <v>2428</v>
      </c>
      <c r="G436" s="287">
        <v>1499</v>
      </c>
      <c r="H436" s="288">
        <v>1618</v>
      </c>
      <c r="I436" s="287">
        <v>1161</v>
      </c>
      <c r="J436" s="285">
        <v>2885</v>
      </c>
      <c r="K436" s="289">
        <f t="shared" ref="K436:K445" si="277">E436/K$435*100</f>
        <v>34.411146161934809</v>
      </c>
      <c r="L436" s="290">
        <f t="shared" ref="L436:L445" si="278">F436/L$435*100</f>
        <v>30.843495934959346</v>
      </c>
      <c r="M436" s="291">
        <f t="shared" ref="M436:M445" si="279">G436/M$435*100</f>
        <v>42.344632768361585</v>
      </c>
      <c r="N436" s="292">
        <f t="shared" ref="N436:N445" si="280">H436/N$435*100</f>
        <v>28.090277777777779</v>
      </c>
      <c r="O436" s="291">
        <f t="shared" ref="O436:O445" si="281">I436/O$435*100</f>
        <v>25.903614457831324</v>
      </c>
      <c r="P436" s="293">
        <f t="shared" ref="P436:P445" si="282">J436/P$435*100</f>
        <v>31.530054644808743</v>
      </c>
      <c r="Q436" s="294">
        <v>2.3930530164533819</v>
      </c>
      <c r="R436" s="290">
        <v>2.5747613997879109</v>
      </c>
      <c r="S436" s="291">
        <v>2.1475644699140402</v>
      </c>
      <c r="T436" s="292">
        <v>1.6376518218623481</v>
      </c>
      <c r="U436" s="295">
        <v>1.3674911660777385</v>
      </c>
      <c r="V436" s="295">
        <v>2.6663585951940849</v>
      </c>
      <c r="W436" s="80"/>
      <c r="X436" s="491" t="s">
        <v>490</v>
      </c>
      <c r="Y436" s="492"/>
      <c r="Z436" s="493"/>
      <c r="AA436" s="285">
        <f>J436</f>
        <v>2885</v>
      </c>
      <c r="AB436" s="287">
        <f t="shared" ref="AB436:AB445" si="283">G436</f>
        <v>1499</v>
      </c>
      <c r="AC436" s="287">
        <f t="shared" ref="AC436:AC445" si="284">I436</f>
        <v>1161</v>
      </c>
      <c r="AD436" s="289">
        <f>P436</f>
        <v>31.530054644808743</v>
      </c>
      <c r="AE436" s="291">
        <f>M436</f>
        <v>42.344632768361585</v>
      </c>
      <c r="AF436" s="293">
        <f>O436</f>
        <v>25.903614457831324</v>
      </c>
      <c r="AG436" s="294">
        <f>V436</f>
        <v>2.6663585951940849</v>
      </c>
      <c r="AH436" s="291">
        <f t="shared" ref="AH436:AH445" si="285">S436</f>
        <v>2.1475644699140402</v>
      </c>
      <c r="AI436" s="295">
        <f t="shared" ref="AI436:AI445" si="286">U436</f>
        <v>1.3674911660777385</v>
      </c>
      <c r="AK436" s="162"/>
    </row>
    <row r="437" spans="1:37" ht="25.5" customHeight="1" x14ac:dyDescent="0.15">
      <c r="B437" s="494" t="s">
        <v>476</v>
      </c>
      <c r="C437" s="479"/>
      <c r="D437" s="480"/>
      <c r="E437" s="296">
        <v>34</v>
      </c>
      <c r="F437" s="135">
        <v>29</v>
      </c>
      <c r="G437" s="137">
        <v>5</v>
      </c>
      <c r="H437" s="136">
        <v>47</v>
      </c>
      <c r="I437" s="137">
        <v>24</v>
      </c>
      <c r="J437" s="296">
        <v>52</v>
      </c>
      <c r="K437" s="138">
        <f t="shared" si="277"/>
        <v>0.29793200140203291</v>
      </c>
      <c r="L437" s="139">
        <f t="shared" si="278"/>
        <v>0.36839430894308944</v>
      </c>
      <c r="M437" s="186">
        <f t="shared" si="279"/>
        <v>0.14124293785310735</v>
      </c>
      <c r="N437" s="140">
        <f t="shared" si="280"/>
        <v>0.81597222222222232</v>
      </c>
      <c r="O437" s="186">
        <f t="shared" si="281"/>
        <v>0.53547523427041499</v>
      </c>
      <c r="P437" s="141">
        <f t="shared" si="282"/>
        <v>0.56830601092896171</v>
      </c>
      <c r="Q437" s="142">
        <v>2.0719073735527116E-2</v>
      </c>
      <c r="R437" s="139">
        <v>3.0752916224814422E-2</v>
      </c>
      <c r="S437" s="186">
        <v>7.1633237822349575E-3</v>
      </c>
      <c r="T437" s="140">
        <v>4.7570850202429148E-2</v>
      </c>
      <c r="U437" s="143">
        <v>2.8268551236749116E-2</v>
      </c>
      <c r="V437" s="143">
        <v>4.8059149722735672E-2</v>
      </c>
      <c r="W437" s="80"/>
      <c r="X437" s="478" t="s">
        <v>476</v>
      </c>
      <c r="Y437" s="479"/>
      <c r="Z437" s="480"/>
      <c r="AA437" s="296">
        <f t="shared" ref="AA437:AA445" si="287">J437</f>
        <v>52</v>
      </c>
      <c r="AB437" s="137">
        <f t="shared" si="283"/>
        <v>5</v>
      </c>
      <c r="AC437" s="137">
        <f t="shared" si="284"/>
        <v>24</v>
      </c>
      <c r="AD437" s="138">
        <f t="shared" ref="AD437:AD445" si="288">P437</f>
        <v>0.56830601092896171</v>
      </c>
      <c r="AE437" s="186">
        <f t="shared" ref="AE437:AE445" si="289">M437</f>
        <v>0.14124293785310735</v>
      </c>
      <c r="AF437" s="141">
        <f t="shared" ref="AF437:AF445" si="290">O437</f>
        <v>0.53547523427041499</v>
      </c>
      <c r="AG437" s="142">
        <f t="shared" ref="AG437:AG445" si="291">V437</f>
        <v>4.8059149722735672E-2</v>
      </c>
      <c r="AH437" s="186">
        <f t="shared" si="285"/>
        <v>7.1633237822349575E-3</v>
      </c>
      <c r="AI437" s="143">
        <f t="shared" si="286"/>
        <v>2.8268551236749116E-2</v>
      </c>
      <c r="AK437" s="162"/>
    </row>
    <row r="438" spans="1:37" ht="25.5" customHeight="1" x14ac:dyDescent="0.15">
      <c r="B438" s="478" t="s">
        <v>415</v>
      </c>
      <c r="C438" s="479"/>
      <c r="D438" s="480"/>
      <c r="E438" s="296">
        <v>31</v>
      </c>
      <c r="F438" s="135">
        <v>18</v>
      </c>
      <c r="G438" s="137">
        <v>13</v>
      </c>
      <c r="H438" s="136">
        <v>16</v>
      </c>
      <c r="I438" s="137">
        <v>15</v>
      </c>
      <c r="J438" s="296">
        <v>19</v>
      </c>
      <c r="K438" s="138">
        <f t="shared" si="277"/>
        <v>0.27164388363126535</v>
      </c>
      <c r="L438" s="139">
        <f t="shared" si="278"/>
        <v>0.22865853658536583</v>
      </c>
      <c r="M438" s="186">
        <f t="shared" si="279"/>
        <v>0.3672316384180791</v>
      </c>
      <c r="N438" s="140">
        <f t="shared" si="280"/>
        <v>0.27777777777777779</v>
      </c>
      <c r="O438" s="186">
        <f t="shared" si="281"/>
        <v>0.33467202141900937</v>
      </c>
      <c r="P438" s="141">
        <f t="shared" si="282"/>
        <v>0.20765027322404372</v>
      </c>
      <c r="Q438" s="142">
        <v>1.8890920170627667E-2</v>
      </c>
      <c r="R438" s="139">
        <v>1.9088016967126194E-2</v>
      </c>
      <c r="S438" s="186">
        <v>1.8624641833810889E-2</v>
      </c>
      <c r="T438" s="140">
        <v>1.6194331983805668E-2</v>
      </c>
      <c r="U438" s="143">
        <v>1.7667844522968199E-2</v>
      </c>
      <c r="V438" s="143">
        <v>1.756007393715342E-2</v>
      </c>
      <c r="W438" s="80"/>
      <c r="X438" s="478" t="s">
        <v>415</v>
      </c>
      <c r="Y438" s="479"/>
      <c r="Z438" s="480"/>
      <c r="AA438" s="296">
        <f t="shared" si="287"/>
        <v>19</v>
      </c>
      <c r="AB438" s="137">
        <f t="shared" si="283"/>
        <v>13</v>
      </c>
      <c r="AC438" s="137">
        <f t="shared" si="284"/>
        <v>15</v>
      </c>
      <c r="AD438" s="138">
        <f t="shared" si="288"/>
        <v>0.20765027322404372</v>
      </c>
      <c r="AE438" s="186">
        <f t="shared" si="289"/>
        <v>0.3672316384180791</v>
      </c>
      <c r="AF438" s="141">
        <f t="shared" si="290"/>
        <v>0.33467202141900937</v>
      </c>
      <c r="AG438" s="142">
        <f t="shared" si="291"/>
        <v>1.756007393715342E-2</v>
      </c>
      <c r="AH438" s="186">
        <f t="shared" si="285"/>
        <v>1.8624641833810889E-2</v>
      </c>
      <c r="AI438" s="143">
        <f t="shared" si="286"/>
        <v>1.7667844522968199E-2</v>
      </c>
      <c r="AK438" s="162"/>
    </row>
    <row r="439" spans="1:37" ht="25.5" customHeight="1" x14ac:dyDescent="0.15">
      <c r="B439" s="494" t="s">
        <v>477</v>
      </c>
      <c r="C439" s="479"/>
      <c r="D439" s="480"/>
      <c r="E439" s="296">
        <v>3152</v>
      </c>
      <c r="F439" s="135">
        <v>2205</v>
      </c>
      <c r="G439" s="137">
        <v>947</v>
      </c>
      <c r="H439" s="136">
        <v>2400</v>
      </c>
      <c r="I439" s="137">
        <v>1968</v>
      </c>
      <c r="J439" s="296">
        <v>2637</v>
      </c>
      <c r="K439" s="138">
        <f t="shared" si="277"/>
        <v>27.620049071153176</v>
      </c>
      <c r="L439" s="139">
        <f t="shared" si="278"/>
        <v>28.010670731707314</v>
      </c>
      <c r="M439" s="186">
        <f t="shared" si="279"/>
        <v>26.751412429378529</v>
      </c>
      <c r="N439" s="140">
        <f t="shared" si="280"/>
        <v>41.666666666666671</v>
      </c>
      <c r="O439" s="186">
        <f t="shared" si="281"/>
        <v>43.908969210174028</v>
      </c>
      <c r="P439" s="141">
        <f t="shared" si="282"/>
        <v>28.819672131147538</v>
      </c>
      <c r="Q439" s="142">
        <v>1.9207800121876903</v>
      </c>
      <c r="R439" s="139">
        <v>2.3382820784729588</v>
      </c>
      <c r="S439" s="186">
        <v>1.3567335243553009</v>
      </c>
      <c r="T439" s="140">
        <v>2.42914979757085</v>
      </c>
      <c r="U439" s="143">
        <v>2.3180212014134276</v>
      </c>
      <c r="V439" s="143">
        <v>2.4371534195933457</v>
      </c>
      <c r="W439" s="80"/>
      <c r="X439" s="478" t="s">
        <v>477</v>
      </c>
      <c r="Y439" s="479"/>
      <c r="Z439" s="480"/>
      <c r="AA439" s="296">
        <f t="shared" si="287"/>
        <v>2637</v>
      </c>
      <c r="AB439" s="137">
        <f t="shared" si="283"/>
        <v>947</v>
      </c>
      <c r="AC439" s="137">
        <f t="shared" si="284"/>
        <v>1968</v>
      </c>
      <c r="AD439" s="138">
        <f t="shared" si="288"/>
        <v>28.819672131147538</v>
      </c>
      <c r="AE439" s="186">
        <f t="shared" si="289"/>
        <v>26.751412429378529</v>
      </c>
      <c r="AF439" s="141">
        <f t="shared" si="290"/>
        <v>43.908969210174028</v>
      </c>
      <c r="AG439" s="142">
        <f t="shared" si="291"/>
        <v>2.4371534195933457</v>
      </c>
      <c r="AH439" s="186">
        <f t="shared" si="285"/>
        <v>1.3567335243553009</v>
      </c>
      <c r="AI439" s="143">
        <f t="shared" si="286"/>
        <v>2.3180212014134276</v>
      </c>
      <c r="AK439" s="162"/>
    </row>
    <row r="440" spans="1:37" ht="25.5" customHeight="1" x14ac:dyDescent="0.15">
      <c r="B440" s="478" t="s">
        <v>384</v>
      </c>
      <c r="C440" s="479"/>
      <c r="D440" s="480"/>
      <c r="E440" s="296">
        <v>678</v>
      </c>
      <c r="F440" s="135">
        <v>489</v>
      </c>
      <c r="G440" s="137">
        <v>189</v>
      </c>
      <c r="H440" s="136">
        <v>282</v>
      </c>
      <c r="I440" s="137">
        <v>165</v>
      </c>
      <c r="J440" s="296">
        <v>606</v>
      </c>
      <c r="K440" s="138">
        <f t="shared" si="277"/>
        <v>5.94111461619348</v>
      </c>
      <c r="L440" s="139">
        <f t="shared" si="278"/>
        <v>6.211890243902439</v>
      </c>
      <c r="M440" s="186">
        <f t="shared" si="279"/>
        <v>5.3389830508474576</v>
      </c>
      <c r="N440" s="140">
        <f t="shared" si="280"/>
        <v>4.895833333333333</v>
      </c>
      <c r="O440" s="186">
        <f t="shared" si="281"/>
        <v>3.6813922356091031</v>
      </c>
      <c r="P440" s="141">
        <f t="shared" si="282"/>
        <v>6.6229508196721314</v>
      </c>
      <c r="Q440" s="142">
        <v>0.41316270566727603</v>
      </c>
      <c r="R440" s="139">
        <v>0.51855779427359494</v>
      </c>
      <c r="S440" s="186">
        <v>0.27077363896848139</v>
      </c>
      <c r="T440" s="140">
        <v>0.28542510121457487</v>
      </c>
      <c r="U440" s="143">
        <v>0.19434628975265017</v>
      </c>
      <c r="V440" s="143">
        <v>0.56007393715341958</v>
      </c>
      <c r="W440" s="80"/>
      <c r="X440" s="478" t="s">
        <v>384</v>
      </c>
      <c r="Y440" s="479"/>
      <c r="Z440" s="480"/>
      <c r="AA440" s="296">
        <f t="shared" si="287"/>
        <v>606</v>
      </c>
      <c r="AB440" s="137">
        <f t="shared" si="283"/>
        <v>189</v>
      </c>
      <c r="AC440" s="137">
        <f t="shared" si="284"/>
        <v>165</v>
      </c>
      <c r="AD440" s="138">
        <f t="shared" si="288"/>
        <v>6.6229508196721314</v>
      </c>
      <c r="AE440" s="186">
        <f t="shared" si="289"/>
        <v>5.3389830508474576</v>
      </c>
      <c r="AF440" s="141">
        <f t="shared" si="290"/>
        <v>3.6813922356091031</v>
      </c>
      <c r="AG440" s="142">
        <f t="shared" si="291"/>
        <v>0.56007393715341958</v>
      </c>
      <c r="AH440" s="186">
        <f t="shared" si="285"/>
        <v>0.27077363896848139</v>
      </c>
      <c r="AI440" s="143">
        <f t="shared" si="286"/>
        <v>0.19434628975265017</v>
      </c>
      <c r="AK440" s="162"/>
    </row>
    <row r="441" spans="1:37" ht="25.5" customHeight="1" x14ac:dyDescent="0.15">
      <c r="B441" s="478" t="s">
        <v>478</v>
      </c>
      <c r="C441" s="479"/>
      <c r="D441" s="480"/>
      <c r="E441" s="296">
        <v>60</v>
      </c>
      <c r="F441" s="135">
        <v>44</v>
      </c>
      <c r="G441" s="137">
        <v>16</v>
      </c>
      <c r="H441" s="136">
        <v>34</v>
      </c>
      <c r="I441" s="137">
        <v>26</v>
      </c>
      <c r="J441" s="296">
        <v>52</v>
      </c>
      <c r="K441" s="138">
        <f t="shared" si="277"/>
        <v>0.52576235541535232</v>
      </c>
      <c r="L441" s="139">
        <f t="shared" si="278"/>
        <v>0.55894308943089432</v>
      </c>
      <c r="M441" s="186">
        <f t="shared" si="279"/>
        <v>0.4519774011299435</v>
      </c>
      <c r="N441" s="140">
        <f t="shared" si="280"/>
        <v>0.59027777777777779</v>
      </c>
      <c r="O441" s="186">
        <f t="shared" si="281"/>
        <v>0.58009817045961631</v>
      </c>
      <c r="P441" s="141">
        <f t="shared" si="282"/>
        <v>0.56830601092896171</v>
      </c>
      <c r="Q441" s="142">
        <v>3.6563071297989032E-2</v>
      </c>
      <c r="R441" s="139">
        <v>4.6659597030752918E-2</v>
      </c>
      <c r="S441" s="186">
        <v>2.2922636103151862E-2</v>
      </c>
      <c r="T441" s="140">
        <v>3.4412955465587043E-2</v>
      </c>
      <c r="U441" s="143">
        <v>3.0624263839811542E-2</v>
      </c>
      <c r="V441" s="143">
        <v>4.8059149722735672E-2</v>
      </c>
      <c r="W441" s="80"/>
      <c r="X441" s="478" t="s">
        <v>478</v>
      </c>
      <c r="Y441" s="479"/>
      <c r="Z441" s="480"/>
      <c r="AA441" s="296">
        <f t="shared" si="287"/>
        <v>52</v>
      </c>
      <c r="AB441" s="137">
        <f t="shared" si="283"/>
        <v>16</v>
      </c>
      <c r="AC441" s="137">
        <f t="shared" si="284"/>
        <v>26</v>
      </c>
      <c r="AD441" s="138">
        <f t="shared" si="288"/>
        <v>0.56830601092896171</v>
      </c>
      <c r="AE441" s="186">
        <f t="shared" si="289"/>
        <v>0.4519774011299435</v>
      </c>
      <c r="AF441" s="141">
        <f t="shared" si="290"/>
        <v>0.58009817045961631</v>
      </c>
      <c r="AG441" s="142">
        <f t="shared" si="291"/>
        <v>4.8059149722735672E-2</v>
      </c>
      <c r="AH441" s="186">
        <f t="shared" si="285"/>
        <v>2.2922636103151862E-2</v>
      </c>
      <c r="AI441" s="143">
        <f t="shared" si="286"/>
        <v>3.0624263839811542E-2</v>
      </c>
      <c r="AK441" s="162"/>
    </row>
    <row r="442" spans="1:37" ht="25.5" customHeight="1" x14ac:dyDescent="0.15">
      <c r="B442" s="478" t="s">
        <v>416</v>
      </c>
      <c r="C442" s="479"/>
      <c r="D442" s="480"/>
      <c r="E442" s="296">
        <v>59</v>
      </c>
      <c r="F442" s="135">
        <v>33</v>
      </c>
      <c r="G442" s="137">
        <v>26</v>
      </c>
      <c r="H442" s="136">
        <v>22</v>
      </c>
      <c r="I442" s="137">
        <v>15</v>
      </c>
      <c r="J442" s="296">
        <v>40</v>
      </c>
      <c r="K442" s="138">
        <f t="shared" si="277"/>
        <v>0.51699964949176302</v>
      </c>
      <c r="L442" s="139">
        <f t="shared" si="278"/>
        <v>0.41920731707317077</v>
      </c>
      <c r="M442" s="186">
        <f t="shared" si="279"/>
        <v>0.7344632768361582</v>
      </c>
      <c r="N442" s="140">
        <f t="shared" si="280"/>
        <v>0.38194444444444442</v>
      </c>
      <c r="O442" s="186">
        <f t="shared" si="281"/>
        <v>0.33467202141900937</v>
      </c>
      <c r="P442" s="141">
        <f t="shared" si="282"/>
        <v>0.43715846994535518</v>
      </c>
      <c r="Q442" s="142">
        <v>3.5953686776355881E-2</v>
      </c>
      <c r="R442" s="139">
        <v>3.4994697773064687E-2</v>
      </c>
      <c r="S442" s="186">
        <v>3.7249283667621778E-2</v>
      </c>
      <c r="T442" s="140">
        <v>2.2267206477732792E-2</v>
      </c>
      <c r="U442" s="143">
        <v>1.7667844522968199E-2</v>
      </c>
      <c r="V442" s="143">
        <v>3.6968576709796676E-2</v>
      </c>
      <c r="W442" s="80"/>
      <c r="X442" s="478" t="s">
        <v>416</v>
      </c>
      <c r="Y442" s="479"/>
      <c r="Z442" s="480"/>
      <c r="AA442" s="296">
        <f t="shared" si="287"/>
        <v>40</v>
      </c>
      <c r="AB442" s="137">
        <f t="shared" si="283"/>
        <v>26</v>
      </c>
      <c r="AC442" s="137">
        <f t="shared" si="284"/>
        <v>15</v>
      </c>
      <c r="AD442" s="138">
        <f t="shared" si="288"/>
        <v>0.43715846994535518</v>
      </c>
      <c r="AE442" s="186">
        <f t="shared" si="289"/>
        <v>0.7344632768361582</v>
      </c>
      <c r="AF442" s="141">
        <f t="shared" si="290"/>
        <v>0.33467202141900937</v>
      </c>
      <c r="AG442" s="142">
        <f t="shared" si="291"/>
        <v>3.6968576709796676E-2</v>
      </c>
      <c r="AH442" s="186">
        <f t="shared" si="285"/>
        <v>3.7249283667621778E-2</v>
      </c>
      <c r="AI442" s="143">
        <f t="shared" si="286"/>
        <v>1.7667844522968199E-2</v>
      </c>
      <c r="AK442" s="162"/>
    </row>
    <row r="443" spans="1:37" ht="39.75" customHeight="1" x14ac:dyDescent="0.15">
      <c r="B443" s="482" t="s">
        <v>479</v>
      </c>
      <c r="C443" s="483"/>
      <c r="D443" s="484"/>
      <c r="E443" s="296">
        <v>475</v>
      </c>
      <c r="F443" s="135">
        <v>373</v>
      </c>
      <c r="G443" s="137">
        <v>102</v>
      </c>
      <c r="H443" s="136">
        <v>134</v>
      </c>
      <c r="I443" s="137">
        <v>85</v>
      </c>
      <c r="J443" s="296">
        <v>422</v>
      </c>
      <c r="K443" s="138">
        <f t="shared" si="277"/>
        <v>4.1622853137048725</v>
      </c>
      <c r="L443" s="139">
        <f t="shared" si="278"/>
        <v>4.7383130081300813</v>
      </c>
      <c r="M443" s="186">
        <f t="shared" si="279"/>
        <v>2.8813559322033897</v>
      </c>
      <c r="N443" s="140">
        <f t="shared" si="280"/>
        <v>2.3263888888888888</v>
      </c>
      <c r="O443" s="186">
        <f t="shared" si="281"/>
        <v>1.8964747880410531</v>
      </c>
      <c r="P443" s="141">
        <f t="shared" si="282"/>
        <v>4.6120218579234971</v>
      </c>
      <c r="Q443" s="142">
        <v>0.28945764777574651</v>
      </c>
      <c r="R443" s="139">
        <v>0.3955461293743372</v>
      </c>
      <c r="S443" s="186">
        <v>0.14613180515759314</v>
      </c>
      <c r="T443" s="140">
        <v>0.13562753036437247</v>
      </c>
      <c r="U443" s="143">
        <v>0.10011778563015312</v>
      </c>
      <c r="V443" s="143">
        <v>0.39001848428835489</v>
      </c>
      <c r="W443" s="80"/>
      <c r="X443" s="482" t="s">
        <v>479</v>
      </c>
      <c r="Y443" s="483"/>
      <c r="Z443" s="484"/>
      <c r="AA443" s="296">
        <f t="shared" si="287"/>
        <v>422</v>
      </c>
      <c r="AB443" s="137">
        <f t="shared" si="283"/>
        <v>102</v>
      </c>
      <c r="AC443" s="137">
        <f t="shared" si="284"/>
        <v>85</v>
      </c>
      <c r="AD443" s="138">
        <f t="shared" si="288"/>
        <v>4.6120218579234971</v>
      </c>
      <c r="AE443" s="186">
        <f t="shared" si="289"/>
        <v>2.8813559322033897</v>
      </c>
      <c r="AF443" s="141">
        <f t="shared" si="290"/>
        <v>1.8964747880410531</v>
      </c>
      <c r="AG443" s="142">
        <f t="shared" si="291"/>
        <v>0.39001848428835489</v>
      </c>
      <c r="AH443" s="186">
        <f t="shared" si="285"/>
        <v>0.14613180515759314</v>
      </c>
      <c r="AI443" s="143">
        <f t="shared" si="286"/>
        <v>0.10011778563015312</v>
      </c>
      <c r="AK443" s="162"/>
    </row>
    <row r="444" spans="1:37" ht="39.75" customHeight="1" x14ac:dyDescent="0.15">
      <c r="B444" s="482" t="s">
        <v>480</v>
      </c>
      <c r="C444" s="483"/>
      <c r="D444" s="484"/>
      <c r="E444" s="296">
        <v>373</v>
      </c>
      <c r="F444" s="135">
        <v>203</v>
      </c>
      <c r="G444" s="137">
        <v>170</v>
      </c>
      <c r="H444" s="136">
        <v>204</v>
      </c>
      <c r="I444" s="137">
        <v>166</v>
      </c>
      <c r="J444" s="296">
        <v>241</v>
      </c>
      <c r="K444" s="138">
        <f t="shared" si="277"/>
        <v>3.268489309498773</v>
      </c>
      <c r="L444" s="139">
        <f t="shared" si="278"/>
        <v>2.5787601626016259</v>
      </c>
      <c r="M444" s="186">
        <f t="shared" si="279"/>
        <v>4.8022598870056497</v>
      </c>
      <c r="N444" s="140">
        <f t="shared" si="280"/>
        <v>3.5416666666666665</v>
      </c>
      <c r="O444" s="186">
        <f t="shared" si="281"/>
        <v>3.7037037037037033</v>
      </c>
      <c r="P444" s="141">
        <f t="shared" si="282"/>
        <v>2.6338797814207648</v>
      </c>
      <c r="Q444" s="142">
        <v>0.22730042656916513</v>
      </c>
      <c r="R444" s="139">
        <v>0.21527041357370094</v>
      </c>
      <c r="S444" s="186">
        <v>0.24355300859598855</v>
      </c>
      <c r="T444" s="140">
        <v>0.20647773279352227</v>
      </c>
      <c r="U444" s="143">
        <v>0.19552414605418139</v>
      </c>
      <c r="V444" s="143">
        <v>0.22273567467652494</v>
      </c>
      <c r="W444" s="80"/>
      <c r="X444" s="482" t="s">
        <v>480</v>
      </c>
      <c r="Y444" s="483"/>
      <c r="Z444" s="484"/>
      <c r="AA444" s="296">
        <f t="shared" si="287"/>
        <v>241</v>
      </c>
      <c r="AB444" s="137">
        <f t="shared" si="283"/>
        <v>170</v>
      </c>
      <c r="AC444" s="137">
        <f t="shared" si="284"/>
        <v>166</v>
      </c>
      <c r="AD444" s="138">
        <f t="shared" si="288"/>
        <v>2.6338797814207648</v>
      </c>
      <c r="AE444" s="186">
        <f t="shared" si="289"/>
        <v>4.8022598870056497</v>
      </c>
      <c r="AF444" s="141">
        <f t="shared" si="290"/>
        <v>3.7037037037037033</v>
      </c>
      <c r="AG444" s="142">
        <f t="shared" si="291"/>
        <v>0.22273567467652494</v>
      </c>
      <c r="AH444" s="186">
        <f t="shared" si="285"/>
        <v>0.24355300859598855</v>
      </c>
      <c r="AI444" s="143">
        <f t="shared" si="286"/>
        <v>0.19552414605418139</v>
      </c>
      <c r="AK444" s="162"/>
    </row>
    <row r="445" spans="1:37" ht="25.5" customHeight="1" x14ac:dyDescent="0.15">
      <c r="B445" s="485" t="s">
        <v>481</v>
      </c>
      <c r="C445" s="486"/>
      <c r="D445" s="487"/>
      <c r="E445" s="296">
        <v>2623</v>
      </c>
      <c r="F445" s="135">
        <v>2050</v>
      </c>
      <c r="G445" s="137">
        <v>573</v>
      </c>
      <c r="H445" s="136">
        <v>1003</v>
      </c>
      <c r="I445" s="137">
        <v>857</v>
      </c>
      <c r="J445" s="296">
        <v>2196</v>
      </c>
      <c r="K445" s="138">
        <f t="shared" si="277"/>
        <v>22.984577637574482</v>
      </c>
      <c r="L445" s="139">
        <f t="shared" si="278"/>
        <v>26.041666666666668</v>
      </c>
      <c r="M445" s="186">
        <f t="shared" si="279"/>
        <v>16.1864406779661</v>
      </c>
      <c r="N445" s="140">
        <f t="shared" si="280"/>
        <v>17.413194444444443</v>
      </c>
      <c r="O445" s="186">
        <f t="shared" si="281"/>
        <v>19.120928157072736</v>
      </c>
      <c r="P445" s="141">
        <f t="shared" si="282"/>
        <v>24</v>
      </c>
      <c r="Q445" s="142">
        <v>1.5984156002437537</v>
      </c>
      <c r="R445" s="139">
        <v>2.1739130434782608</v>
      </c>
      <c r="S445" s="186">
        <v>0.8209169054441261</v>
      </c>
      <c r="T445" s="140">
        <v>1.0151821862348178</v>
      </c>
      <c r="U445" s="143">
        <v>1.0094228504122498</v>
      </c>
      <c r="V445" s="143">
        <v>2.0295748613678373</v>
      </c>
      <c r="W445" s="80"/>
      <c r="X445" s="485" t="s">
        <v>481</v>
      </c>
      <c r="Y445" s="486"/>
      <c r="Z445" s="487"/>
      <c r="AA445" s="296">
        <f t="shared" si="287"/>
        <v>2196</v>
      </c>
      <c r="AB445" s="137">
        <f t="shared" si="283"/>
        <v>573</v>
      </c>
      <c r="AC445" s="137">
        <f t="shared" si="284"/>
        <v>857</v>
      </c>
      <c r="AD445" s="138">
        <f t="shared" si="288"/>
        <v>24</v>
      </c>
      <c r="AE445" s="186">
        <f t="shared" si="289"/>
        <v>16.1864406779661</v>
      </c>
      <c r="AF445" s="141">
        <f t="shared" si="290"/>
        <v>19.120928157072736</v>
      </c>
      <c r="AG445" s="142">
        <f t="shared" si="291"/>
        <v>2.0295748613678373</v>
      </c>
      <c r="AH445" s="186">
        <f t="shared" si="285"/>
        <v>0.8209169054441261</v>
      </c>
      <c r="AI445" s="143">
        <f t="shared" si="286"/>
        <v>1.0094228504122498</v>
      </c>
      <c r="AK445" s="162"/>
    </row>
    <row r="446" spans="1:37" ht="15" customHeight="1" x14ac:dyDescent="0.15">
      <c r="B446" s="38" t="s">
        <v>1</v>
      </c>
      <c r="C446" s="78"/>
      <c r="D446" s="78"/>
      <c r="E446" s="128">
        <f t="shared" ref="E446:J446" si="292">SUM(E436:E445)</f>
        <v>11412</v>
      </c>
      <c r="F446" s="47">
        <f t="shared" si="292"/>
        <v>7872</v>
      </c>
      <c r="G446" s="128">
        <f t="shared" si="292"/>
        <v>3540</v>
      </c>
      <c r="H446" s="47">
        <f t="shared" si="292"/>
        <v>5760</v>
      </c>
      <c r="I446" s="128">
        <f t="shared" si="292"/>
        <v>4482</v>
      </c>
      <c r="J446" s="128">
        <f t="shared" si="292"/>
        <v>9150</v>
      </c>
      <c r="K446" s="131">
        <f t="shared" ref="K446:V446" si="293">SUM(K436:K445)</f>
        <v>100</v>
      </c>
      <c r="L446" s="71">
        <f t="shared" si="293"/>
        <v>100</v>
      </c>
      <c r="M446" s="166">
        <f t="shared" si="293"/>
        <v>99.999999999999986</v>
      </c>
      <c r="N446" s="71">
        <f t="shared" si="293"/>
        <v>100</v>
      </c>
      <c r="O446" s="166">
        <f t="shared" si="293"/>
        <v>100.00000000000001</v>
      </c>
      <c r="P446" s="129">
        <f t="shared" si="293"/>
        <v>100</v>
      </c>
      <c r="Q446" s="132">
        <f t="shared" si="293"/>
        <v>6.9542961608775133</v>
      </c>
      <c r="R446" s="71">
        <f t="shared" si="293"/>
        <v>8.3478260869565215</v>
      </c>
      <c r="S446" s="166">
        <f t="shared" si="293"/>
        <v>5.0716332378223496</v>
      </c>
      <c r="T446" s="71">
        <f t="shared" si="293"/>
        <v>5.8299595141700404</v>
      </c>
      <c r="U446" s="71">
        <f t="shared" si="293"/>
        <v>5.2791519434628977</v>
      </c>
      <c r="V446" s="71">
        <f t="shared" si="293"/>
        <v>8.4565619223659887</v>
      </c>
      <c r="W446" s="80"/>
      <c r="X446" s="38" t="s">
        <v>1</v>
      </c>
      <c r="Y446" s="78"/>
      <c r="Z446" s="78"/>
      <c r="AA446" s="128">
        <f t="shared" ref="AA446:AI446" si="294">SUM(AA436:AA445)</f>
        <v>9150</v>
      </c>
      <c r="AB446" s="128">
        <f t="shared" si="294"/>
        <v>3540</v>
      </c>
      <c r="AC446" s="128">
        <f t="shared" si="294"/>
        <v>4482</v>
      </c>
      <c r="AD446" s="131">
        <f t="shared" si="294"/>
        <v>100</v>
      </c>
      <c r="AE446" s="166">
        <f t="shared" si="294"/>
        <v>99.999999999999986</v>
      </c>
      <c r="AF446" s="129">
        <f t="shared" si="294"/>
        <v>100.00000000000001</v>
      </c>
      <c r="AG446" s="132">
        <f t="shared" si="294"/>
        <v>8.4565619223659887</v>
      </c>
      <c r="AH446" s="166">
        <f t="shared" si="294"/>
        <v>5.0716332378223496</v>
      </c>
      <c r="AI446" s="71">
        <f t="shared" si="294"/>
        <v>5.2791519434628977</v>
      </c>
    </row>
    <row r="447" spans="1:37" ht="12.95" customHeight="1" x14ac:dyDescent="0.15">
      <c r="B447" s="62"/>
      <c r="C447" s="62"/>
      <c r="D447" s="62"/>
      <c r="E447" s="62"/>
      <c r="F447" s="45"/>
      <c r="G447" s="90"/>
      <c r="H447" s="90"/>
      <c r="I447" s="90"/>
      <c r="J447" s="54"/>
      <c r="K447" s="23"/>
      <c r="O447" s="161"/>
      <c r="P447" s="161"/>
      <c r="Q447" s="161"/>
      <c r="R447" s="161"/>
      <c r="S447" s="161"/>
      <c r="T447" s="161"/>
      <c r="U447" s="161"/>
      <c r="V447" s="161"/>
      <c r="W447" s="80"/>
      <c r="X447" s="62"/>
      <c r="Y447" s="62"/>
      <c r="Z447" s="62"/>
      <c r="AA447" s="62"/>
      <c r="AB447" s="90"/>
      <c r="AC447" s="90"/>
      <c r="AD447" s="54"/>
      <c r="AE447" s="1"/>
      <c r="AF447" s="1"/>
      <c r="AG447" s="161"/>
      <c r="AH447" s="161"/>
      <c r="AI447" s="161"/>
    </row>
    <row r="448" spans="1:37" ht="15" customHeight="1" x14ac:dyDescent="0.15">
      <c r="A448" s="73" t="s">
        <v>801</v>
      </c>
      <c r="B448" s="22"/>
      <c r="C448" s="22"/>
      <c r="D448" s="195"/>
      <c r="E448" s="22"/>
      <c r="K448" s="1"/>
      <c r="M448" s="7"/>
      <c r="W448" s="80"/>
      <c r="X448" s="22"/>
      <c r="Y448" s="22"/>
      <c r="Z448" s="195"/>
      <c r="AA448" s="22"/>
      <c r="AE448" s="1"/>
      <c r="AF448" s="1"/>
      <c r="AG448" s="1"/>
    </row>
    <row r="449" spans="1:35" ht="15" customHeight="1" x14ac:dyDescent="0.15">
      <c r="A449" s="1" t="s">
        <v>802</v>
      </c>
      <c r="D449" s="7"/>
      <c r="K449" s="1"/>
      <c r="W449" s="80"/>
      <c r="Z449" s="7"/>
      <c r="AE449" s="1"/>
      <c r="AF449" s="1"/>
      <c r="AG449" s="1"/>
    </row>
    <row r="450" spans="1:35" ht="13.7" customHeight="1" x14ac:dyDescent="0.15">
      <c r="B450" s="64"/>
      <c r="C450" s="33"/>
      <c r="D450" s="33"/>
      <c r="E450" s="328"/>
      <c r="F450" s="329"/>
      <c r="G450" s="86" t="s">
        <v>147</v>
      </c>
      <c r="H450" s="86"/>
      <c r="I450" s="329"/>
      <c r="J450" s="335"/>
      <c r="K450" s="330"/>
      <c r="L450" s="329"/>
      <c r="M450" s="86" t="s">
        <v>3</v>
      </c>
      <c r="N450" s="86"/>
      <c r="O450" s="329"/>
      <c r="P450" s="335"/>
      <c r="Q450" s="329"/>
      <c r="R450" s="329"/>
      <c r="S450" s="211" t="s">
        <v>293</v>
      </c>
      <c r="T450" s="86"/>
      <c r="U450" s="329"/>
      <c r="V450" s="331"/>
      <c r="W450" s="80"/>
      <c r="X450" s="64"/>
      <c r="Y450" s="33"/>
      <c r="Z450" s="33"/>
      <c r="AA450" s="79"/>
      <c r="AB450" s="83" t="s">
        <v>147</v>
      </c>
      <c r="AC450" s="86"/>
      <c r="AD450" s="101"/>
      <c r="AE450" s="83" t="s">
        <v>3</v>
      </c>
      <c r="AF450" s="97"/>
      <c r="AG450" s="86"/>
      <c r="AH450" s="123" t="s">
        <v>293</v>
      </c>
      <c r="AI450" s="84"/>
    </row>
    <row r="451" spans="1:35" ht="21" x14ac:dyDescent="0.15">
      <c r="B451" s="92"/>
      <c r="C451" s="45"/>
      <c r="D451" s="284"/>
      <c r="E451" s="94" t="s">
        <v>389</v>
      </c>
      <c r="F451" s="94" t="s">
        <v>183</v>
      </c>
      <c r="G451" s="94" t="s">
        <v>184</v>
      </c>
      <c r="H451" s="94" t="s">
        <v>391</v>
      </c>
      <c r="I451" s="99" t="s">
        <v>186</v>
      </c>
      <c r="J451" s="94" t="s">
        <v>590</v>
      </c>
      <c r="K451" s="102" t="s">
        <v>389</v>
      </c>
      <c r="L451" s="94" t="s">
        <v>183</v>
      </c>
      <c r="M451" s="94" t="s">
        <v>184</v>
      </c>
      <c r="N451" s="94" t="s">
        <v>391</v>
      </c>
      <c r="O451" s="99" t="s">
        <v>186</v>
      </c>
      <c r="P451" s="334" t="s">
        <v>590</v>
      </c>
      <c r="Q451" s="102" t="s">
        <v>389</v>
      </c>
      <c r="R451" s="94" t="s">
        <v>183</v>
      </c>
      <c r="S451" s="94" t="s">
        <v>184</v>
      </c>
      <c r="T451" s="94" t="s">
        <v>391</v>
      </c>
      <c r="U451" s="122" t="s">
        <v>186</v>
      </c>
      <c r="V451" s="122" t="s">
        <v>590</v>
      </c>
      <c r="W451" s="80"/>
      <c r="X451" s="92"/>
      <c r="Y451" s="45"/>
      <c r="Z451" s="284"/>
      <c r="AA451" s="94" t="s">
        <v>546</v>
      </c>
      <c r="AB451" s="94" t="s">
        <v>184</v>
      </c>
      <c r="AC451" s="99" t="s">
        <v>186</v>
      </c>
      <c r="AD451" s="102" t="s">
        <v>546</v>
      </c>
      <c r="AE451" s="94" t="s">
        <v>184</v>
      </c>
      <c r="AF451" s="98" t="s">
        <v>186</v>
      </c>
      <c r="AG451" s="95" t="s">
        <v>546</v>
      </c>
      <c r="AH451" s="94" t="s">
        <v>184</v>
      </c>
      <c r="AI451" s="122" t="s">
        <v>186</v>
      </c>
    </row>
    <row r="452" spans="1:35" ht="12" customHeight="1" x14ac:dyDescent="0.15">
      <c r="B452" s="65"/>
      <c r="C452" s="36"/>
      <c r="D452" s="76"/>
      <c r="E452" s="37"/>
      <c r="F452" s="37"/>
      <c r="G452" s="37"/>
      <c r="H452" s="37"/>
      <c r="I452" s="66"/>
      <c r="J452" s="37"/>
      <c r="K452" s="178">
        <f t="shared" ref="K452:P452" si="295">E465</f>
        <v>11180</v>
      </c>
      <c r="L452" s="174">
        <f t="shared" si="295"/>
        <v>7764</v>
      </c>
      <c r="M452" s="174">
        <f t="shared" si="295"/>
        <v>3416</v>
      </c>
      <c r="N452" s="174">
        <f t="shared" si="295"/>
        <v>5523</v>
      </c>
      <c r="O452" s="333">
        <f t="shared" si="295"/>
        <v>4442</v>
      </c>
      <c r="P452" s="175">
        <f t="shared" si="295"/>
        <v>8845</v>
      </c>
      <c r="Q452" s="124"/>
      <c r="R452" s="37"/>
      <c r="S452" s="37"/>
      <c r="T452" s="37"/>
      <c r="U452" s="37"/>
      <c r="V452" s="37"/>
      <c r="W452" s="80"/>
      <c r="X452" s="65"/>
      <c r="Y452" s="36"/>
      <c r="Z452" s="76"/>
      <c r="AA452" s="37"/>
      <c r="AB452" s="37"/>
      <c r="AC452" s="66"/>
      <c r="AD452" s="178">
        <f>P452</f>
        <v>8845</v>
      </c>
      <c r="AE452" s="174">
        <f>M452</f>
        <v>3416</v>
      </c>
      <c r="AF452" s="175">
        <f>O452</f>
        <v>4442</v>
      </c>
      <c r="AG452" s="124"/>
      <c r="AH452" s="37"/>
      <c r="AI452" s="37"/>
    </row>
    <row r="453" spans="1:35" ht="25.5" customHeight="1" x14ac:dyDescent="0.15">
      <c r="B453" s="491" t="s">
        <v>482</v>
      </c>
      <c r="C453" s="492"/>
      <c r="D453" s="493"/>
      <c r="E453" s="285">
        <v>6584</v>
      </c>
      <c r="F453" s="286">
        <v>4743</v>
      </c>
      <c r="G453" s="287">
        <v>1841</v>
      </c>
      <c r="H453" s="288">
        <v>2366</v>
      </c>
      <c r="I453" s="287">
        <v>1791</v>
      </c>
      <c r="J453" s="285">
        <v>5318</v>
      </c>
      <c r="K453" s="289">
        <f t="shared" ref="K453:K464" si="296">E453/K$452*100</f>
        <v>58.890876565295173</v>
      </c>
      <c r="L453" s="290">
        <f t="shared" ref="L453:L464" si="297">F453/L$452*100</f>
        <v>61.08964451313755</v>
      </c>
      <c r="M453" s="291">
        <f t="shared" ref="M453:M464" si="298">G453/M$452*100</f>
        <v>53.893442622950815</v>
      </c>
      <c r="N453" s="292">
        <f t="shared" ref="N453:N464" si="299">H453/N$452*100</f>
        <v>42.839036755386566</v>
      </c>
      <c r="O453" s="291">
        <f t="shared" ref="O453:O464" si="300">I453/O$452*100</f>
        <v>40.319675821701935</v>
      </c>
      <c r="P453" s="293">
        <f t="shared" ref="P453:P464" si="301">J453/P$452*100</f>
        <v>60.124364047484455</v>
      </c>
      <c r="Q453" s="294">
        <v>3.8525453481568168</v>
      </c>
      <c r="R453" s="290">
        <v>4.7525050100200401</v>
      </c>
      <c r="S453" s="291">
        <v>2.5893108298171588</v>
      </c>
      <c r="T453" s="292">
        <v>2.3379446640316206</v>
      </c>
      <c r="U453" s="295">
        <v>2.0562571756601606</v>
      </c>
      <c r="V453" s="295">
        <v>4.6690079016681301</v>
      </c>
      <c r="W453" s="80"/>
      <c r="X453" s="491" t="s">
        <v>482</v>
      </c>
      <c r="Y453" s="492"/>
      <c r="Z453" s="493"/>
      <c r="AA453" s="285">
        <f>J453</f>
        <v>5318</v>
      </c>
      <c r="AB453" s="287">
        <f t="shared" ref="AB453:AB464" si="302">G453</f>
        <v>1841</v>
      </c>
      <c r="AC453" s="287">
        <f t="shared" ref="AC453:AC464" si="303">I453</f>
        <v>1791</v>
      </c>
      <c r="AD453" s="289">
        <f>P453</f>
        <v>60.124364047484455</v>
      </c>
      <c r="AE453" s="291">
        <f>M453</f>
        <v>53.893442622950815</v>
      </c>
      <c r="AF453" s="293">
        <f>O453</f>
        <v>40.319675821701935</v>
      </c>
      <c r="AG453" s="294">
        <f>V453</f>
        <v>4.6690079016681301</v>
      </c>
      <c r="AH453" s="291">
        <f t="shared" ref="AH453:AH464" si="304">S453</f>
        <v>2.5893108298171588</v>
      </c>
      <c r="AI453" s="295">
        <f t="shared" ref="AI453:AI464" si="305">U453</f>
        <v>2.0562571756601606</v>
      </c>
    </row>
    <row r="454" spans="1:35" ht="25.5" customHeight="1" x14ac:dyDescent="0.15">
      <c r="B454" s="495" t="s">
        <v>490</v>
      </c>
      <c r="C454" s="496"/>
      <c r="D454" s="497"/>
      <c r="E454" s="296">
        <v>1640</v>
      </c>
      <c r="F454" s="135">
        <v>1061</v>
      </c>
      <c r="G454" s="137">
        <v>579</v>
      </c>
      <c r="H454" s="136">
        <v>911</v>
      </c>
      <c r="I454" s="137">
        <v>707</v>
      </c>
      <c r="J454" s="296">
        <v>1265</v>
      </c>
      <c r="K454" s="138">
        <f t="shared" si="296"/>
        <v>14.669051878354203</v>
      </c>
      <c r="L454" s="139">
        <f t="shared" si="297"/>
        <v>13.665636269963935</v>
      </c>
      <c r="M454" s="186">
        <f t="shared" si="298"/>
        <v>16.949648711943794</v>
      </c>
      <c r="N454" s="140">
        <f t="shared" si="299"/>
        <v>16.494658699981894</v>
      </c>
      <c r="O454" s="186">
        <f t="shared" si="300"/>
        <v>15.916253939666817</v>
      </c>
      <c r="P454" s="141">
        <f t="shared" si="301"/>
        <v>14.301865460712268</v>
      </c>
      <c r="Q454" s="142">
        <v>0.95962551199531887</v>
      </c>
      <c r="R454" s="139">
        <v>1.06312625250501</v>
      </c>
      <c r="S454" s="186">
        <v>0.81434599156118148</v>
      </c>
      <c r="T454" s="140">
        <v>0.90019762845849804</v>
      </c>
      <c r="U454" s="143">
        <v>0.81171067738231917</v>
      </c>
      <c r="V454" s="143">
        <v>1.1106233538191397</v>
      </c>
      <c r="W454" s="80"/>
      <c r="X454" s="495" t="s">
        <v>490</v>
      </c>
      <c r="Y454" s="496"/>
      <c r="Z454" s="497"/>
      <c r="AA454" s="296">
        <f t="shared" ref="AA454:AA464" si="306">J454</f>
        <v>1265</v>
      </c>
      <c r="AB454" s="137">
        <f t="shared" si="302"/>
        <v>579</v>
      </c>
      <c r="AC454" s="137">
        <f t="shared" si="303"/>
        <v>707</v>
      </c>
      <c r="AD454" s="138">
        <f t="shared" ref="AD454:AD464" si="307">P454</f>
        <v>14.301865460712268</v>
      </c>
      <c r="AE454" s="186">
        <f t="shared" ref="AE454:AE464" si="308">M454</f>
        <v>16.949648711943794</v>
      </c>
      <c r="AF454" s="141">
        <f t="shared" ref="AF454:AF464" si="309">O454</f>
        <v>15.916253939666817</v>
      </c>
      <c r="AG454" s="142">
        <f t="shared" ref="AG454:AG464" si="310">V454</f>
        <v>1.1106233538191397</v>
      </c>
      <c r="AH454" s="186">
        <f t="shared" si="304"/>
        <v>0.81434599156118148</v>
      </c>
      <c r="AI454" s="143">
        <f t="shared" si="305"/>
        <v>0.81171067738231917</v>
      </c>
    </row>
    <row r="455" spans="1:35" ht="25.5" customHeight="1" x14ac:dyDescent="0.15">
      <c r="B455" s="494" t="s">
        <v>476</v>
      </c>
      <c r="C455" s="479"/>
      <c r="D455" s="480"/>
      <c r="E455" s="296">
        <v>231</v>
      </c>
      <c r="F455" s="135">
        <v>173</v>
      </c>
      <c r="G455" s="137">
        <v>58</v>
      </c>
      <c r="H455" s="136">
        <v>117</v>
      </c>
      <c r="I455" s="137">
        <v>96</v>
      </c>
      <c r="J455" s="296">
        <v>194</v>
      </c>
      <c r="K455" s="138">
        <f t="shared" si="296"/>
        <v>2.0661896243291591</v>
      </c>
      <c r="L455" s="139">
        <f t="shared" si="297"/>
        <v>2.2282328696548168</v>
      </c>
      <c r="M455" s="186">
        <f t="shared" si="298"/>
        <v>1.6978922716627636</v>
      </c>
      <c r="N455" s="140">
        <f t="shared" si="299"/>
        <v>2.1184139054861486</v>
      </c>
      <c r="O455" s="186">
        <f t="shared" si="300"/>
        <v>2.1611886537595675</v>
      </c>
      <c r="P455" s="141">
        <f t="shared" si="301"/>
        <v>2.193329564725834</v>
      </c>
      <c r="Q455" s="142">
        <v>0.13516676418958457</v>
      </c>
      <c r="R455" s="139">
        <v>0.17334669338677355</v>
      </c>
      <c r="S455" s="186">
        <v>8.1575246132208151E-2</v>
      </c>
      <c r="T455" s="140">
        <v>0.11561264822134387</v>
      </c>
      <c r="U455" s="143">
        <v>0.11021814006888633</v>
      </c>
      <c r="V455" s="143">
        <v>0.17032484635645304</v>
      </c>
      <c r="W455" s="80"/>
      <c r="X455" s="494" t="s">
        <v>476</v>
      </c>
      <c r="Y455" s="479"/>
      <c r="Z455" s="480"/>
      <c r="AA455" s="296">
        <f t="shared" si="306"/>
        <v>194</v>
      </c>
      <c r="AB455" s="137">
        <f t="shared" si="302"/>
        <v>58</v>
      </c>
      <c r="AC455" s="137">
        <f t="shared" si="303"/>
        <v>96</v>
      </c>
      <c r="AD455" s="138">
        <f t="shared" si="307"/>
        <v>2.193329564725834</v>
      </c>
      <c r="AE455" s="186">
        <f t="shared" si="308"/>
        <v>1.6978922716627636</v>
      </c>
      <c r="AF455" s="141">
        <f t="shared" si="309"/>
        <v>2.1611886537595675</v>
      </c>
      <c r="AG455" s="142">
        <f t="shared" si="310"/>
        <v>0.17032484635645304</v>
      </c>
      <c r="AH455" s="186">
        <f t="shared" si="304"/>
        <v>8.1575246132208151E-2</v>
      </c>
      <c r="AI455" s="143">
        <f t="shared" si="305"/>
        <v>0.11021814006888633</v>
      </c>
    </row>
    <row r="456" spans="1:35" ht="25.5" customHeight="1" x14ac:dyDescent="0.15">
      <c r="B456" s="478" t="s">
        <v>415</v>
      </c>
      <c r="C456" s="479"/>
      <c r="D456" s="480"/>
      <c r="E456" s="296">
        <v>27</v>
      </c>
      <c r="F456" s="135">
        <v>15</v>
      </c>
      <c r="G456" s="137">
        <v>12</v>
      </c>
      <c r="H456" s="136">
        <v>25</v>
      </c>
      <c r="I456" s="137">
        <v>17</v>
      </c>
      <c r="J456" s="296">
        <v>23</v>
      </c>
      <c r="K456" s="138">
        <f t="shared" si="296"/>
        <v>0.24150268336314848</v>
      </c>
      <c r="L456" s="139">
        <f t="shared" si="297"/>
        <v>0.19319938176197837</v>
      </c>
      <c r="M456" s="186">
        <f t="shared" si="298"/>
        <v>0.35128805620608899</v>
      </c>
      <c r="N456" s="140">
        <f t="shared" si="299"/>
        <v>0.4526525439072967</v>
      </c>
      <c r="O456" s="186">
        <f t="shared" si="300"/>
        <v>0.38271049076992347</v>
      </c>
      <c r="P456" s="141">
        <f t="shared" si="301"/>
        <v>0.26003391746749577</v>
      </c>
      <c r="Q456" s="142">
        <v>1.579871269748391E-2</v>
      </c>
      <c r="R456" s="139">
        <v>1.503006012024048E-2</v>
      </c>
      <c r="S456" s="186">
        <v>1.6877637130801686E-2</v>
      </c>
      <c r="T456" s="140">
        <v>2.4703557312252964E-2</v>
      </c>
      <c r="U456" s="143">
        <v>1.9517795637198621E-2</v>
      </c>
      <c r="V456" s="143">
        <v>2.0193151887620719E-2</v>
      </c>
      <c r="W456" s="80"/>
      <c r="X456" s="478" t="s">
        <v>415</v>
      </c>
      <c r="Y456" s="479"/>
      <c r="Z456" s="480"/>
      <c r="AA456" s="296">
        <f t="shared" si="306"/>
        <v>23</v>
      </c>
      <c r="AB456" s="137">
        <f t="shared" si="302"/>
        <v>12</v>
      </c>
      <c r="AC456" s="137">
        <f t="shared" si="303"/>
        <v>17</v>
      </c>
      <c r="AD456" s="138">
        <f t="shared" si="307"/>
        <v>0.26003391746749577</v>
      </c>
      <c r="AE456" s="186">
        <f t="shared" si="308"/>
        <v>0.35128805620608899</v>
      </c>
      <c r="AF456" s="141">
        <f t="shared" si="309"/>
        <v>0.38271049076992347</v>
      </c>
      <c r="AG456" s="142">
        <f t="shared" si="310"/>
        <v>2.0193151887620719E-2</v>
      </c>
      <c r="AH456" s="186">
        <f t="shared" si="304"/>
        <v>1.6877637130801686E-2</v>
      </c>
      <c r="AI456" s="143">
        <f t="shared" si="305"/>
        <v>1.9517795637198621E-2</v>
      </c>
    </row>
    <row r="457" spans="1:35" ht="25.5" customHeight="1" x14ac:dyDescent="0.15">
      <c r="B457" s="494" t="s">
        <v>477</v>
      </c>
      <c r="C457" s="479"/>
      <c r="D457" s="480"/>
      <c r="E457" s="296">
        <v>517</v>
      </c>
      <c r="F457" s="135">
        <v>374</v>
      </c>
      <c r="G457" s="137">
        <v>143</v>
      </c>
      <c r="H457" s="136">
        <v>388</v>
      </c>
      <c r="I457" s="137">
        <v>329</v>
      </c>
      <c r="J457" s="296">
        <v>433</v>
      </c>
      <c r="K457" s="138">
        <f t="shared" si="296"/>
        <v>4.6243291592128806</v>
      </c>
      <c r="L457" s="139">
        <f t="shared" si="297"/>
        <v>4.8171045852653274</v>
      </c>
      <c r="M457" s="186">
        <f t="shared" si="298"/>
        <v>4.1861826697892273</v>
      </c>
      <c r="N457" s="140">
        <f t="shared" si="299"/>
        <v>7.0251674814412457</v>
      </c>
      <c r="O457" s="186">
        <f t="shared" si="300"/>
        <v>7.4065736154885178</v>
      </c>
      <c r="P457" s="141">
        <f t="shared" si="301"/>
        <v>4.8954211418880726</v>
      </c>
      <c r="Q457" s="142">
        <v>0.30251609128145113</v>
      </c>
      <c r="R457" s="139">
        <v>0.37474949899799598</v>
      </c>
      <c r="S457" s="186">
        <v>0.20112517580872011</v>
      </c>
      <c r="T457" s="140">
        <v>0.38339920948616601</v>
      </c>
      <c r="U457" s="143">
        <v>0.37772675086107921</v>
      </c>
      <c r="V457" s="143">
        <v>0.38015803336259879</v>
      </c>
      <c r="W457" s="80"/>
      <c r="X457" s="494" t="s">
        <v>477</v>
      </c>
      <c r="Y457" s="479"/>
      <c r="Z457" s="480"/>
      <c r="AA457" s="296">
        <f t="shared" si="306"/>
        <v>433</v>
      </c>
      <c r="AB457" s="137">
        <f t="shared" si="302"/>
        <v>143</v>
      </c>
      <c r="AC457" s="137">
        <f t="shared" si="303"/>
        <v>329</v>
      </c>
      <c r="AD457" s="138">
        <f t="shared" si="307"/>
        <v>4.8954211418880726</v>
      </c>
      <c r="AE457" s="186">
        <f t="shared" si="308"/>
        <v>4.1861826697892273</v>
      </c>
      <c r="AF457" s="141">
        <f t="shared" si="309"/>
        <v>7.4065736154885178</v>
      </c>
      <c r="AG457" s="142">
        <f t="shared" si="310"/>
        <v>0.38015803336259879</v>
      </c>
      <c r="AH457" s="186">
        <f t="shared" si="304"/>
        <v>0.20112517580872011</v>
      </c>
      <c r="AI457" s="143">
        <f t="shared" si="305"/>
        <v>0.37772675086107921</v>
      </c>
    </row>
    <row r="458" spans="1:35" ht="25.5" customHeight="1" x14ac:dyDescent="0.15">
      <c r="B458" s="297"/>
      <c r="C458" s="481" t="s">
        <v>483</v>
      </c>
      <c r="D458" s="480"/>
      <c r="E458" s="296">
        <v>180</v>
      </c>
      <c r="F458" s="135">
        <v>136</v>
      </c>
      <c r="G458" s="137">
        <v>44</v>
      </c>
      <c r="H458" s="136">
        <v>91</v>
      </c>
      <c r="I458" s="137">
        <v>78</v>
      </c>
      <c r="J458" s="296">
        <v>149</v>
      </c>
      <c r="K458" s="138">
        <f t="shared" si="296"/>
        <v>1.6100178890876566</v>
      </c>
      <c r="L458" s="139">
        <f t="shared" si="297"/>
        <v>1.7516743946419371</v>
      </c>
      <c r="M458" s="186">
        <f t="shared" si="298"/>
        <v>1.2880562060889931</v>
      </c>
      <c r="N458" s="140">
        <f t="shared" si="299"/>
        <v>1.6476552598225602</v>
      </c>
      <c r="O458" s="186">
        <f t="shared" si="300"/>
        <v>1.7559657811796487</v>
      </c>
      <c r="P458" s="141">
        <f t="shared" si="301"/>
        <v>1.6845675522894292</v>
      </c>
      <c r="Q458" s="142">
        <v>0.1053247513165594</v>
      </c>
      <c r="R458" s="139">
        <v>0.13627254509018036</v>
      </c>
      <c r="S458" s="186">
        <v>6.1884669479606191E-2</v>
      </c>
      <c r="T458" s="140">
        <v>8.9920948616600785E-2</v>
      </c>
      <c r="U458" s="143">
        <v>8.9552238805970144E-2</v>
      </c>
      <c r="V458" s="143">
        <v>0.13081650570676032</v>
      </c>
      <c r="W458" s="80"/>
      <c r="X458" s="297"/>
      <c r="Y458" s="481" t="s">
        <v>483</v>
      </c>
      <c r="Z458" s="480"/>
      <c r="AA458" s="296">
        <f t="shared" si="306"/>
        <v>149</v>
      </c>
      <c r="AB458" s="137">
        <f t="shared" si="302"/>
        <v>44</v>
      </c>
      <c r="AC458" s="137">
        <f t="shared" si="303"/>
        <v>78</v>
      </c>
      <c r="AD458" s="138">
        <f t="shared" si="307"/>
        <v>1.6845675522894292</v>
      </c>
      <c r="AE458" s="186">
        <f t="shared" si="308"/>
        <v>1.2880562060889931</v>
      </c>
      <c r="AF458" s="141">
        <f t="shared" si="309"/>
        <v>1.7559657811796487</v>
      </c>
      <c r="AG458" s="142">
        <f t="shared" si="310"/>
        <v>0.13081650570676032</v>
      </c>
      <c r="AH458" s="186">
        <f t="shared" si="304"/>
        <v>6.1884669479606191E-2</v>
      </c>
      <c r="AI458" s="143">
        <f t="shared" si="305"/>
        <v>8.9552238805970144E-2</v>
      </c>
    </row>
    <row r="459" spans="1:35" ht="25.5" customHeight="1" x14ac:dyDescent="0.15">
      <c r="B459" s="478" t="s">
        <v>384</v>
      </c>
      <c r="C459" s="479"/>
      <c r="D459" s="480"/>
      <c r="E459" s="296">
        <v>214</v>
      </c>
      <c r="F459" s="135">
        <v>107</v>
      </c>
      <c r="G459" s="137">
        <v>107</v>
      </c>
      <c r="H459" s="136">
        <v>194</v>
      </c>
      <c r="I459" s="137">
        <v>149</v>
      </c>
      <c r="J459" s="296">
        <v>152</v>
      </c>
      <c r="K459" s="138">
        <f t="shared" si="296"/>
        <v>1.9141323792486582</v>
      </c>
      <c r="L459" s="139">
        <f t="shared" si="297"/>
        <v>1.3781555899021123</v>
      </c>
      <c r="M459" s="186">
        <f t="shared" si="298"/>
        <v>3.13231850117096</v>
      </c>
      <c r="N459" s="140">
        <f t="shared" si="299"/>
        <v>3.5125837407206228</v>
      </c>
      <c r="O459" s="186">
        <f t="shared" si="300"/>
        <v>3.3543448896893291</v>
      </c>
      <c r="P459" s="141">
        <f t="shared" si="301"/>
        <v>1.7184850197851893</v>
      </c>
      <c r="Q459" s="142">
        <v>0.12521942656524282</v>
      </c>
      <c r="R459" s="139">
        <v>0.10721442885771543</v>
      </c>
      <c r="S459" s="186">
        <v>0.15049226441631505</v>
      </c>
      <c r="T459" s="140">
        <v>0.19169960474308301</v>
      </c>
      <c r="U459" s="143">
        <v>0.17106773823191734</v>
      </c>
      <c r="V459" s="143">
        <v>0.1334503950834065</v>
      </c>
      <c r="W459" s="80"/>
      <c r="X459" s="478" t="s">
        <v>384</v>
      </c>
      <c r="Y459" s="479"/>
      <c r="Z459" s="480"/>
      <c r="AA459" s="296">
        <f t="shared" si="306"/>
        <v>152</v>
      </c>
      <c r="AB459" s="137">
        <f t="shared" si="302"/>
        <v>107</v>
      </c>
      <c r="AC459" s="137">
        <f t="shared" si="303"/>
        <v>149</v>
      </c>
      <c r="AD459" s="138">
        <f t="shared" si="307"/>
        <v>1.7184850197851893</v>
      </c>
      <c r="AE459" s="186">
        <f t="shared" si="308"/>
        <v>3.13231850117096</v>
      </c>
      <c r="AF459" s="141">
        <f t="shared" si="309"/>
        <v>3.3543448896893291</v>
      </c>
      <c r="AG459" s="142">
        <f t="shared" si="310"/>
        <v>0.1334503950834065</v>
      </c>
      <c r="AH459" s="186">
        <f t="shared" si="304"/>
        <v>0.15049226441631505</v>
      </c>
      <c r="AI459" s="143">
        <f t="shared" si="305"/>
        <v>0.17106773823191734</v>
      </c>
    </row>
    <row r="460" spans="1:35" ht="25.5" customHeight="1" x14ac:dyDescent="0.15">
      <c r="B460" s="478" t="s">
        <v>478</v>
      </c>
      <c r="C460" s="479"/>
      <c r="D460" s="480"/>
      <c r="E460" s="296">
        <v>645</v>
      </c>
      <c r="F460" s="135">
        <v>352</v>
      </c>
      <c r="G460" s="137">
        <v>293</v>
      </c>
      <c r="H460" s="136">
        <v>440</v>
      </c>
      <c r="I460" s="137">
        <v>376</v>
      </c>
      <c r="J460" s="296">
        <v>416</v>
      </c>
      <c r="K460" s="138">
        <f t="shared" si="296"/>
        <v>5.7692307692307692</v>
      </c>
      <c r="L460" s="139">
        <f t="shared" si="297"/>
        <v>4.5337454920144262</v>
      </c>
      <c r="M460" s="186">
        <f t="shared" si="298"/>
        <v>8.5772833723653399</v>
      </c>
      <c r="N460" s="140">
        <f t="shared" si="299"/>
        <v>7.9666847727684234</v>
      </c>
      <c r="O460" s="186">
        <f t="shared" si="300"/>
        <v>8.464655560558306</v>
      </c>
      <c r="P460" s="141">
        <f t="shared" si="301"/>
        <v>4.7032221594120971</v>
      </c>
      <c r="Q460" s="142">
        <v>0.37741369221767113</v>
      </c>
      <c r="R460" s="139">
        <v>0.35270541082164331</v>
      </c>
      <c r="S460" s="186">
        <v>0.41209563994374121</v>
      </c>
      <c r="T460" s="140">
        <v>0.43478260869565216</v>
      </c>
      <c r="U460" s="143">
        <v>0.43168771526980482</v>
      </c>
      <c r="V460" s="143">
        <v>0.36523266022827039</v>
      </c>
      <c r="W460" s="80"/>
      <c r="X460" s="478" t="s">
        <v>478</v>
      </c>
      <c r="Y460" s="479"/>
      <c r="Z460" s="480"/>
      <c r="AA460" s="296">
        <f t="shared" si="306"/>
        <v>416</v>
      </c>
      <c r="AB460" s="137">
        <f t="shared" si="302"/>
        <v>293</v>
      </c>
      <c r="AC460" s="137">
        <f t="shared" si="303"/>
        <v>376</v>
      </c>
      <c r="AD460" s="138">
        <f t="shared" si="307"/>
        <v>4.7032221594120971</v>
      </c>
      <c r="AE460" s="186">
        <f t="shared" si="308"/>
        <v>8.5772833723653399</v>
      </c>
      <c r="AF460" s="141">
        <f t="shared" si="309"/>
        <v>8.464655560558306</v>
      </c>
      <c r="AG460" s="142">
        <f t="shared" si="310"/>
        <v>0.36523266022827039</v>
      </c>
      <c r="AH460" s="186">
        <f t="shared" si="304"/>
        <v>0.41209563994374121</v>
      </c>
      <c r="AI460" s="143">
        <f t="shared" si="305"/>
        <v>0.43168771526980482</v>
      </c>
    </row>
    <row r="461" spans="1:35" ht="25.5" customHeight="1" x14ac:dyDescent="0.15">
      <c r="B461" s="478" t="s">
        <v>416</v>
      </c>
      <c r="C461" s="479"/>
      <c r="D461" s="480"/>
      <c r="E461" s="296">
        <v>118</v>
      </c>
      <c r="F461" s="135">
        <v>74</v>
      </c>
      <c r="G461" s="137">
        <v>44</v>
      </c>
      <c r="H461" s="136">
        <v>154</v>
      </c>
      <c r="I461" s="137">
        <v>136</v>
      </c>
      <c r="J461" s="296">
        <v>92</v>
      </c>
      <c r="K461" s="138">
        <f t="shared" si="296"/>
        <v>1.0554561717352415</v>
      </c>
      <c r="L461" s="139">
        <f t="shared" si="297"/>
        <v>0.95311695002576002</v>
      </c>
      <c r="M461" s="186">
        <f t="shared" si="298"/>
        <v>1.2880562060889931</v>
      </c>
      <c r="N461" s="140">
        <f t="shared" si="299"/>
        <v>2.788339670468948</v>
      </c>
      <c r="O461" s="186">
        <f t="shared" si="300"/>
        <v>3.0616839261593878</v>
      </c>
      <c r="P461" s="141">
        <f t="shared" si="301"/>
        <v>1.0401356698699831</v>
      </c>
      <c r="Q461" s="142">
        <v>6.904622586307782E-2</v>
      </c>
      <c r="R461" s="139">
        <v>7.4148296593186377E-2</v>
      </c>
      <c r="S461" s="186">
        <v>6.1884669479606191E-2</v>
      </c>
      <c r="T461" s="140">
        <v>0.15217391304347827</v>
      </c>
      <c r="U461" s="143">
        <v>0.15614236509758897</v>
      </c>
      <c r="V461" s="143">
        <v>8.0772607550482878E-2</v>
      </c>
      <c r="W461" s="80"/>
      <c r="X461" s="478" t="s">
        <v>416</v>
      </c>
      <c r="Y461" s="479"/>
      <c r="Z461" s="480"/>
      <c r="AA461" s="296">
        <f t="shared" si="306"/>
        <v>92</v>
      </c>
      <c r="AB461" s="137">
        <f t="shared" si="302"/>
        <v>44</v>
      </c>
      <c r="AC461" s="137">
        <f t="shared" si="303"/>
        <v>136</v>
      </c>
      <c r="AD461" s="138">
        <f t="shared" si="307"/>
        <v>1.0401356698699831</v>
      </c>
      <c r="AE461" s="186">
        <f t="shared" si="308"/>
        <v>1.2880562060889931</v>
      </c>
      <c r="AF461" s="141">
        <f t="shared" si="309"/>
        <v>3.0616839261593878</v>
      </c>
      <c r="AG461" s="142">
        <f t="shared" si="310"/>
        <v>8.0772607550482878E-2</v>
      </c>
      <c r="AH461" s="186">
        <f t="shared" si="304"/>
        <v>6.1884669479606191E-2</v>
      </c>
      <c r="AI461" s="143">
        <f t="shared" si="305"/>
        <v>0.15614236509758897</v>
      </c>
    </row>
    <row r="462" spans="1:35" ht="39.75" customHeight="1" x14ac:dyDescent="0.15">
      <c r="B462" s="482" t="s">
        <v>479</v>
      </c>
      <c r="C462" s="483"/>
      <c r="D462" s="484"/>
      <c r="E462" s="296">
        <v>619</v>
      </c>
      <c r="F462" s="135">
        <v>524</v>
      </c>
      <c r="G462" s="137">
        <v>95</v>
      </c>
      <c r="H462" s="136">
        <v>293</v>
      </c>
      <c r="I462" s="137">
        <v>250</v>
      </c>
      <c r="J462" s="296">
        <v>567</v>
      </c>
      <c r="K462" s="138">
        <f t="shared" si="296"/>
        <v>5.5366726296958859</v>
      </c>
      <c r="L462" s="139">
        <f t="shared" si="297"/>
        <v>6.7490984028851102</v>
      </c>
      <c r="M462" s="186">
        <f t="shared" si="298"/>
        <v>2.7810304449648711</v>
      </c>
      <c r="N462" s="140">
        <f t="shared" si="299"/>
        <v>5.3050878145935183</v>
      </c>
      <c r="O462" s="186">
        <f t="shared" si="300"/>
        <v>5.628095452498874</v>
      </c>
      <c r="P462" s="141">
        <f t="shared" si="301"/>
        <v>6.4104013566987001</v>
      </c>
      <c r="Q462" s="142">
        <v>0.36220011702750149</v>
      </c>
      <c r="R462" s="139">
        <v>0.52505010020040077</v>
      </c>
      <c r="S462" s="186">
        <v>0.13361462728551335</v>
      </c>
      <c r="T462" s="140">
        <v>0.28952569169960474</v>
      </c>
      <c r="U462" s="143">
        <v>0.28702640642939148</v>
      </c>
      <c r="V462" s="143">
        <v>0.49780509218612817</v>
      </c>
      <c r="W462" s="80"/>
      <c r="X462" s="482" t="s">
        <v>479</v>
      </c>
      <c r="Y462" s="483"/>
      <c r="Z462" s="484"/>
      <c r="AA462" s="296">
        <f t="shared" si="306"/>
        <v>567</v>
      </c>
      <c r="AB462" s="137">
        <f t="shared" si="302"/>
        <v>95</v>
      </c>
      <c r="AC462" s="137">
        <f t="shared" si="303"/>
        <v>250</v>
      </c>
      <c r="AD462" s="138">
        <f t="shared" si="307"/>
        <v>6.4104013566987001</v>
      </c>
      <c r="AE462" s="186">
        <f t="shared" si="308"/>
        <v>2.7810304449648711</v>
      </c>
      <c r="AF462" s="141">
        <f t="shared" si="309"/>
        <v>5.628095452498874</v>
      </c>
      <c r="AG462" s="142">
        <f t="shared" si="310"/>
        <v>0.49780509218612817</v>
      </c>
      <c r="AH462" s="186">
        <f t="shared" si="304"/>
        <v>0.13361462728551335</v>
      </c>
      <c r="AI462" s="143">
        <f t="shared" si="305"/>
        <v>0.28702640642939148</v>
      </c>
    </row>
    <row r="463" spans="1:35" ht="39.75" customHeight="1" x14ac:dyDescent="0.15">
      <c r="B463" s="482" t="s">
        <v>480</v>
      </c>
      <c r="C463" s="483"/>
      <c r="D463" s="484"/>
      <c r="E463" s="296">
        <v>237</v>
      </c>
      <c r="F463" s="135">
        <v>87</v>
      </c>
      <c r="G463" s="137">
        <v>150</v>
      </c>
      <c r="H463" s="136">
        <v>235</v>
      </c>
      <c r="I463" s="137">
        <v>225</v>
      </c>
      <c r="J463" s="296">
        <v>97</v>
      </c>
      <c r="K463" s="138">
        <f t="shared" si="296"/>
        <v>2.1198568872987478</v>
      </c>
      <c r="L463" s="139">
        <f t="shared" si="297"/>
        <v>1.1205564142194746</v>
      </c>
      <c r="M463" s="186">
        <f t="shared" si="298"/>
        <v>4.3911007025761126</v>
      </c>
      <c r="N463" s="140">
        <f t="shared" si="299"/>
        <v>4.2549339127285899</v>
      </c>
      <c r="O463" s="186">
        <f t="shared" si="300"/>
        <v>5.0652859072489873</v>
      </c>
      <c r="P463" s="141">
        <f t="shared" si="301"/>
        <v>1.096664782362917</v>
      </c>
      <c r="Q463" s="142">
        <v>0.13867758923346987</v>
      </c>
      <c r="R463" s="139">
        <v>8.7174348697394793E-2</v>
      </c>
      <c r="S463" s="186">
        <v>0.2109704641350211</v>
      </c>
      <c r="T463" s="140">
        <v>0.23221343873517786</v>
      </c>
      <c r="U463" s="143">
        <v>0.25832376578645233</v>
      </c>
      <c r="V463" s="143">
        <v>8.5162423178226518E-2</v>
      </c>
      <c r="W463" s="80"/>
      <c r="X463" s="482" t="s">
        <v>480</v>
      </c>
      <c r="Y463" s="483"/>
      <c r="Z463" s="484"/>
      <c r="AA463" s="296">
        <f t="shared" si="306"/>
        <v>97</v>
      </c>
      <c r="AB463" s="137">
        <f t="shared" si="302"/>
        <v>150</v>
      </c>
      <c r="AC463" s="137">
        <f t="shared" si="303"/>
        <v>225</v>
      </c>
      <c r="AD463" s="138">
        <f t="shared" si="307"/>
        <v>1.096664782362917</v>
      </c>
      <c r="AE463" s="186">
        <f t="shared" si="308"/>
        <v>4.3911007025761126</v>
      </c>
      <c r="AF463" s="141">
        <f t="shared" si="309"/>
        <v>5.0652859072489873</v>
      </c>
      <c r="AG463" s="142">
        <f t="shared" si="310"/>
        <v>8.5162423178226518E-2</v>
      </c>
      <c r="AH463" s="186">
        <f t="shared" si="304"/>
        <v>0.2109704641350211</v>
      </c>
      <c r="AI463" s="143">
        <f t="shared" si="305"/>
        <v>0.25832376578645233</v>
      </c>
    </row>
    <row r="464" spans="1:35" ht="25.5" customHeight="1" x14ac:dyDescent="0.15">
      <c r="B464" s="485" t="s">
        <v>481</v>
      </c>
      <c r="C464" s="486"/>
      <c r="D464" s="487"/>
      <c r="E464" s="296">
        <v>348</v>
      </c>
      <c r="F464" s="135">
        <v>254</v>
      </c>
      <c r="G464" s="137">
        <v>94</v>
      </c>
      <c r="H464" s="136">
        <v>400</v>
      </c>
      <c r="I464" s="137">
        <v>366</v>
      </c>
      <c r="J464" s="296">
        <v>288</v>
      </c>
      <c r="K464" s="138">
        <f t="shared" si="296"/>
        <v>3.1127012522361359</v>
      </c>
      <c r="L464" s="139">
        <f t="shared" si="297"/>
        <v>3.2715095311695004</v>
      </c>
      <c r="M464" s="186">
        <f t="shared" si="298"/>
        <v>2.7517564402810302</v>
      </c>
      <c r="N464" s="140">
        <f t="shared" si="299"/>
        <v>7.2424407025167472</v>
      </c>
      <c r="O464" s="186">
        <f t="shared" si="300"/>
        <v>8.2395317424583521</v>
      </c>
      <c r="P464" s="141">
        <f t="shared" si="301"/>
        <v>3.2560768795929902</v>
      </c>
      <c r="Q464" s="142">
        <v>0.20362785254534815</v>
      </c>
      <c r="R464" s="139">
        <v>0.25450901803607212</v>
      </c>
      <c r="S464" s="186">
        <v>0.13220815752461323</v>
      </c>
      <c r="T464" s="140">
        <v>0.39525691699604742</v>
      </c>
      <c r="U464" s="143">
        <v>0.42020665901262916</v>
      </c>
      <c r="V464" s="143">
        <v>0.25285338015803338</v>
      </c>
      <c r="W464" s="80"/>
      <c r="X464" s="485" t="s">
        <v>481</v>
      </c>
      <c r="Y464" s="486"/>
      <c r="Z464" s="487"/>
      <c r="AA464" s="296">
        <f t="shared" si="306"/>
        <v>288</v>
      </c>
      <c r="AB464" s="137">
        <f t="shared" si="302"/>
        <v>94</v>
      </c>
      <c r="AC464" s="137">
        <f t="shared" si="303"/>
        <v>366</v>
      </c>
      <c r="AD464" s="138">
        <f t="shared" si="307"/>
        <v>3.2560768795929902</v>
      </c>
      <c r="AE464" s="186">
        <f t="shared" si="308"/>
        <v>2.7517564402810302</v>
      </c>
      <c r="AF464" s="141">
        <f t="shared" si="309"/>
        <v>8.2395317424583521</v>
      </c>
      <c r="AG464" s="142">
        <f t="shared" si="310"/>
        <v>0.25285338015803338</v>
      </c>
      <c r="AH464" s="186">
        <f t="shared" si="304"/>
        <v>0.13220815752461323</v>
      </c>
      <c r="AI464" s="143">
        <f t="shared" si="305"/>
        <v>0.42020665901262916</v>
      </c>
    </row>
    <row r="465" spans="1:38" ht="15" customHeight="1" x14ac:dyDescent="0.15">
      <c r="B465" s="38" t="s">
        <v>1</v>
      </c>
      <c r="C465" s="78"/>
      <c r="D465" s="78"/>
      <c r="E465" s="128">
        <f t="shared" ref="E465:J465" si="311">SUM(E453:E464)-E458</f>
        <v>11180</v>
      </c>
      <c r="F465" s="47">
        <f t="shared" si="311"/>
        <v>7764</v>
      </c>
      <c r="G465" s="128">
        <f t="shared" si="311"/>
        <v>3416</v>
      </c>
      <c r="H465" s="47">
        <f t="shared" si="311"/>
        <v>5523</v>
      </c>
      <c r="I465" s="128">
        <f t="shared" si="311"/>
        <v>4442</v>
      </c>
      <c r="J465" s="128">
        <f t="shared" si="311"/>
        <v>8845</v>
      </c>
      <c r="K465" s="131">
        <f t="shared" ref="K465:P465" si="312">SUM(K453:K464)-K458</f>
        <v>100</v>
      </c>
      <c r="L465" s="71">
        <f t="shared" si="312"/>
        <v>100</v>
      </c>
      <c r="M465" s="166">
        <f t="shared" si="312"/>
        <v>100</v>
      </c>
      <c r="N465" s="71">
        <f t="shared" si="312"/>
        <v>100</v>
      </c>
      <c r="O465" s="166">
        <f t="shared" si="312"/>
        <v>99.999999999999986</v>
      </c>
      <c r="P465" s="129">
        <f t="shared" si="312"/>
        <v>100.00000000000001</v>
      </c>
      <c r="Q465" s="132">
        <f>SUM(Q453:Q464)</f>
        <v>6.6471620830895262</v>
      </c>
      <c r="R465" s="71">
        <f>SUM(R453:R464)</f>
        <v>7.9158316633266539</v>
      </c>
      <c r="S465" s="166">
        <f>SUM(S453:S464)</f>
        <v>4.8663853727144852</v>
      </c>
      <c r="T465" s="71">
        <f>SUM(T453:T464)</f>
        <v>5.5474308300395254</v>
      </c>
      <c r="U465" s="71">
        <f>SUM(U453:U464)</f>
        <v>5.189437428243397</v>
      </c>
      <c r="V465" s="71">
        <f t="shared" ref="V465" si="313">SUM(V453:V464)</f>
        <v>7.8964003511852505</v>
      </c>
      <c r="W465" s="80"/>
      <c r="X465" s="38" t="s">
        <v>1</v>
      </c>
      <c r="Y465" s="78"/>
      <c r="Z465" s="78"/>
      <c r="AA465" s="128">
        <f t="shared" ref="AA465:AF465" si="314">SUM(AA453:AA464)-AA458</f>
        <v>8845</v>
      </c>
      <c r="AB465" s="128">
        <f t="shared" si="314"/>
        <v>3416</v>
      </c>
      <c r="AC465" s="128">
        <f t="shared" si="314"/>
        <v>4442</v>
      </c>
      <c r="AD465" s="131">
        <f t="shared" si="314"/>
        <v>100.00000000000001</v>
      </c>
      <c r="AE465" s="166">
        <f t="shared" si="314"/>
        <v>100</v>
      </c>
      <c r="AF465" s="129">
        <f t="shared" si="314"/>
        <v>99.999999999999986</v>
      </c>
      <c r="AG465" s="132">
        <f>SUM(AG453:AG464)</f>
        <v>7.8964003511852505</v>
      </c>
      <c r="AH465" s="166">
        <f>SUM(AH453:AH464)</f>
        <v>4.8663853727144852</v>
      </c>
      <c r="AI465" s="71">
        <f>SUM(AI453:AI464)</f>
        <v>5.189437428243397</v>
      </c>
    </row>
    <row r="466" spans="1:38" ht="15" customHeight="1" x14ac:dyDescent="0.15">
      <c r="B466" s="62"/>
      <c r="C466" s="62"/>
      <c r="D466" s="45"/>
      <c r="E466" s="298"/>
      <c r="F466" s="90"/>
      <c r="G466" s="90"/>
      <c r="H466" s="54"/>
      <c r="I466" s="23"/>
      <c r="J466" s="1"/>
      <c r="K466" s="1"/>
      <c r="W466" s="80"/>
      <c r="X466" s="62"/>
      <c r="Y466" s="62"/>
      <c r="Z466" s="45"/>
      <c r="AA466" s="298"/>
      <c r="AB466" s="90"/>
      <c r="AC466" s="23"/>
      <c r="AD466" s="1"/>
      <c r="AE466" s="1"/>
      <c r="AF466" s="1"/>
      <c r="AG466" s="1"/>
    </row>
    <row r="467" spans="1:38" ht="15" customHeight="1" x14ac:dyDescent="0.15">
      <c r="A467" s="1" t="s">
        <v>803</v>
      </c>
      <c r="B467" s="22"/>
      <c r="C467" s="7"/>
      <c r="D467" s="7"/>
      <c r="E467" s="7"/>
      <c r="I467" s="1"/>
      <c r="J467" s="1"/>
      <c r="X467" s="22"/>
      <c r="Y467" s="7"/>
      <c r="Z467" s="7"/>
      <c r="AA467" s="7"/>
      <c r="AD467" s="1"/>
      <c r="AE467" s="1"/>
      <c r="AF467" s="1"/>
      <c r="AG467" s="1"/>
    </row>
    <row r="468" spans="1:38" ht="13.7" customHeight="1" x14ac:dyDescent="0.15">
      <c r="B468" s="64"/>
      <c r="C468" s="33"/>
      <c r="D468" s="33"/>
      <c r="E468" s="33"/>
      <c r="F468" s="33"/>
      <c r="G468" s="33"/>
      <c r="H468" s="33"/>
      <c r="I468" s="328"/>
      <c r="J468" s="329"/>
      <c r="K468" s="86" t="s">
        <v>2</v>
      </c>
      <c r="L468" s="86"/>
      <c r="M468" s="329"/>
      <c r="N468" s="329"/>
      <c r="O468" s="330"/>
      <c r="P468" s="329"/>
      <c r="Q468" s="86" t="s">
        <v>3</v>
      </c>
      <c r="R468" s="86"/>
      <c r="S468" s="329"/>
      <c r="T468" s="331"/>
      <c r="X468" s="64"/>
      <c r="Y468" s="33"/>
      <c r="Z468" s="33"/>
      <c r="AA468" s="33"/>
      <c r="AB468" s="33"/>
      <c r="AC468" s="33"/>
      <c r="AD468" s="33"/>
      <c r="AE468" s="79"/>
      <c r="AF468" s="83" t="s">
        <v>2</v>
      </c>
      <c r="AG468" s="86"/>
      <c r="AH468" s="103"/>
      <c r="AI468" s="83" t="s">
        <v>3</v>
      </c>
      <c r="AJ468" s="84"/>
    </row>
    <row r="469" spans="1:38" ht="22.7" customHeight="1" x14ac:dyDescent="0.15">
      <c r="B469" s="34"/>
      <c r="C469" s="7"/>
      <c r="D469" s="7"/>
      <c r="E469" s="7"/>
      <c r="H469" s="75"/>
      <c r="I469" s="94" t="s">
        <v>389</v>
      </c>
      <c r="J469" s="94" t="s">
        <v>183</v>
      </c>
      <c r="K469" s="94" t="s">
        <v>184</v>
      </c>
      <c r="L469" s="94" t="s">
        <v>390</v>
      </c>
      <c r="M469" s="99" t="s">
        <v>186</v>
      </c>
      <c r="N469" s="94" t="s">
        <v>590</v>
      </c>
      <c r="O469" s="102" t="s">
        <v>389</v>
      </c>
      <c r="P469" s="94" t="s">
        <v>183</v>
      </c>
      <c r="Q469" s="94" t="s">
        <v>184</v>
      </c>
      <c r="R469" s="94" t="s">
        <v>390</v>
      </c>
      <c r="S469" s="94" t="s">
        <v>186</v>
      </c>
      <c r="T469" s="94" t="s">
        <v>590</v>
      </c>
      <c r="X469" s="34"/>
      <c r="Y469" s="7"/>
      <c r="Z469" s="7"/>
      <c r="AA469" s="7"/>
      <c r="AD469" s="75"/>
      <c r="AE469" s="94" t="s">
        <v>545</v>
      </c>
      <c r="AF469" s="94" t="s">
        <v>184</v>
      </c>
      <c r="AG469" s="99" t="s">
        <v>186</v>
      </c>
      <c r="AH469" s="102" t="s">
        <v>545</v>
      </c>
      <c r="AI469" s="94" t="s">
        <v>184</v>
      </c>
      <c r="AJ469" s="94" t="s">
        <v>186</v>
      </c>
    </row>
    <row r="470" spans="1:38" ht="12" customHeight="1" x14ac:dyDescent="0.15">
      <c r="B470" s="35"/>
      <c r="C470" s="36"/>
      <c r="D470" s="36"/>
      <c r="E470" s="36"/>
      <c r="F470" s="36"/>
      <c r="G470" s="36"/>
      <c r="H470" s="76"/>
      <c r="I470" s="37"/>
      <c r="J470" s="37"/>
      <c r="K470" s="37"/>
      <c r="L470" s="37"/>
      <c r="M470" s="66"/>
      <c r="N470" s="37"/>
      <c r="O470" s="104">
        <f>$F$113</f>
        <v>1854</v>
      </c>
      <c r="P470" s="2">
        <f>$G$113</f>
        <v>1019</v>
      </c>
      <c r="Q470" s="2">
        <f>$H$113</f>
        <v>835</v>
      </c>
      <c r="R470" s="2">
        <f>$I$113</f>
        <v>1101</v>
      </c>
      <c r="S470" s="2">
        <f>$J$113</f>
        <v>955</v>
      </c>
      <c r="T470" s="2">
        <f>$K$113</f>
        <v>1165</v>
      </c>
      <c r="X470" s="35"/>
      <c r="Y470" s="36"/>
      <c r="Z470" s="36"/>
      <c r="AA470" s="36"/>
      <c r="AB470" s="36"/>
      <c r="AC470" s="36"/>
      <c r="AD470" s="76"/>
      <c r="AE470" s="37"/>
      <c r="AF470" s="37"/>
      <c r="AG470" s="66"/>
      <c r="AH470" s="104">
        <f>T470</f>
        <v>1165</v>
      </c>
      <c r="AI470" s="2">
        <f>Q470</f>
        <v>835</v>
      </c>
      <c r="AJ470" s="2">
        <f>S470</f>
        <v>955</v>
      </c>
    </row>
    <row r="471" spans="1:38" ht="15" customHeight="1" x14ac:dyDescent="0.15">
      <c r="B471" s="34" t="s">
        <v>804</v>
      </c>
      <c r="C471" s="7"/>
      <c r="D471" s="7"/>
      <c r="E471" s="7"/>
      <c r="I471" s="18">
        <v>286</v>
      </c>
      <c r="J471" s="18">
        <v>71</v>
      </c>
      <c r="K471" s="18">
        <v>215</v>
      </c>
      <c r="L471" s="18">
        <v>259</v>
      </c>
      <c r="M471" s="67">
        <v>243</v>
      </c>
      <c r="N471" s="18">
        <v>87</v>
      </c>
      <c r="O471" s="106">
        <f>I471/O$470*100</f>
        <v>15.426105717367852</v>
      </c>
      <c r="P471" s="24">
        <f t="shared" ref="P471:T476" si="315">J471/P$470*100</f>
        <v>6.967615309126594</v>
      </c>
      <c r="Q471" s="4">
        <f t="shared" si="315"/>
        <v>25.748502994011975</v>
      </c>
      <c r="R471" s="4">
        <f t="shared" si="315"/>
        <v>23.524069028156223</v>
      </c>
      <c r="S471" s="4">
        <f t="shared" si="315"/>
        <v>25.445026178010473</v>
      </c>
      <c r="T471" s="4">
        <f t="shared" si="315"/>
        <v>7.4678111587982832</v>
      </c>
      <c r="X471" s="34" t="s">
        <v>804</v>
      </c>
      <c r="Y471" s="7"/>
      <c r="Z471" s="7"/>
      <c r="AA471" s="7"/>
      <c r="AE471" s="18">
        <f>N471</f>
        <v>87</v>
      </c>
      <c r="AF471" s="18">
        <f>K471</f>
        <v>215</v>
      </c>
      <c r="AG471" s="67">
        <f>M471</f>
        <v>243</v>
      </c>
      <c r="AH471" s="106">
        <f>T471</f>
        <v>7.4678111587982832</v>
      </c>
      <c r="AI471" s="4">
        <f>Q471</f>
        <v>25.748502994011975</v>
      </c>
      <c r="AJ471" s="4">
        <f>S471</f>
        <v>25.445026178010473</v>
      </c>
      <c r="AL471" s="162"/>
    </row>
    <row r="472" spans="1:38" ht="15" customHeight="1" x14ac:dyDescent="0.15">
      <c r="B472" s="34" t="s">
        <v>805</v>
      </c>
      <c r="C472" s="7"/>
      <c r="D472" s="7"/>
      <c r="E472" s="7"/>
      <c r="I472" s="18">
        <v>329</v>
      </c>
      <c r="J472" s="18">
        <v>225</v>
      </c>
      <c r="K472" s="18">
        <v>104</v>
      </c>
      <c r="L472" s="18">
        <v>113</v>
      </c>
      <c r="M472" s="67">
        <v>93</v>
      </c>
      <c r="N472" s="18">
        <v>245</v>
      </c>
      <c r="O472" s="106">
        <f t="shared" ref="O472:O476" si="316">I472/O$470*100</f>
        <v>17.745415318230854</v>
      </c>
      <c r="P472" s="24">
        <f t="shared" si="315"/>
        <v>22.080471050049066</v>
      </c>
      <c r="Q472" s="4">
        <f t="shared" si="315"/>
        <v>12.455089820359282</v>
      </c>
      <c r="R472" s="4">
        <f t="shared" si="315"/>
        <v>10.263396911898274</v>
      </c>
      <c r="S472" s="4">
        <f t="shared" si="315"/>
        <v>9.7382198952879584</v>
      </c>
      <c r="T472" s="4">
        <f t="shared" si="315"/>
        <v>21.030042918454935</v>
      </c>
      <c r="X472" s="34" t="s">
        <v>805</v>
      </c>
      <c r="Y472" s="7"/>
      <c r="Z472" s="7"/>
      <c r="AA472" s="7"/>
      <c r="AE472" s="18">
        <f t="shared" ref="AE472:AE476" si="317">N472</f>
        <v>245</v>
      </c>
      <c r="AF472" s="18">
        <f t="shared" ref="AF472:AF476" si="318">K472</f>
        <v>104</v>
      </c>
      <c r="AG472" s="67">
        <f t="shared" ref="AG472:AG476" si="319">M472</f>
        <v>93</v>
      </c>
      <c r="AH472" s="106">
        <f t="shared" ref="AH472:AH476" si="320">T472</f>
        <v>21.030042918454935</v>
      </c>
      <c r="AI472" s="4">
        <f t="shared" ref="AI472:AI476" si="321">Q472</f>
        <v>12.455089820359282</v>
      </c>
      <c r="AJ472" s="4">
        <f t="shared" ref="AJ472:AJ476" si="322">S472</f>
        <v>9.7382198952879584</v>
      </c>
      <c r="AL472" s="162"/>
    </row>
    <row r="473" spans="1:38" ht="15" customHeight="1" x14ac:dyDescent="0.15">
      <c r="B473" s="61" t="s">
        <v>806</v>
      </c>
      <c r="C473" s="7"/>
      <c r="D473" s="7"/>
      <c r="E473" s="7"/>
      <c r="I473" s="18">
        <v>752</v>
      </c>
      <c r="J473" s="18">
        <v>499</v>
      </c>
      <c r="K473" s="18">
        <v>253</v>
      </c>
      <c r="L473" s="18">
        <v>412</v>
      </c>
      <c r="M473" s="67">
        <v>349</v>
      </c>
      <c r="N473" s="18">
        <v>562</v>
      </c>
      <c r="O473" s="106">
        <f t="shared" si="316"/>
        <v>40.560949298813377</v>
      </c>
      <c r="P473" s="24">
        <f t="shared" si="315"/>
        <v>48.969578017664375</v>
      </c>
      <c r="Q473" s="4">
        <f t="shared" si="315"/>
        <v>30.299401197604791</v>
      </c>
      <c r="R473" s="4">
        <f t="shared" si="315"/>
        <v>37.420526793823797</v>
      </c>
      <c r="S473" s="4">
        <f t="shared" si="315"/>
        <v>36.544502617801044</v>
      </c>
      <c r="T473" s="4">
        <f t="shared" si="315"/>
        <v>48.240343347639488</v>
      </c>
      <c r="X473" s="61" t="s">
        <v>806</v>
      </c>
      <c r="Y473" s="7"/>
      <c r="Z473" s="7"/>
      <c r="AA473" s="7"/>
      <c r="AE473" s="18">
        <f t="shared" si="317"/>
        <v>562</v>
      </c>
      <c r="AF473" s="18">
        <f t="shared" si="318"/>
        <v>253</v>
      </c>
      <c r="AG473" s="67">
        <f t="shared" si="319"/>
        <v>349</v>
      </c>
      <c r="AH473" s="106">
        <f t="shared" si="320"/>
        <v>48.240343347639488</v>
      </c>
      <c r="AI473" s="4">
        <f t="shared" si="321"/>
        <v>30.299401197604791</v>
      </c>
      <c r="AJ473" s="4">
        <f t="shared" si="322"/>
        <v>36.544502617801044</v>
      </c>
      <c r="AL473" s="162"/>
    </row>
    <row r="474" spans="1:38" ht="15" customHeight="1" x14ac:dyDescent="0.15">
      <c r="B474" s="34" t="s">
        <v>807</v>
      </c>
      <c r="C474" s="7"/>
      <c r="D474" s="7"/>
      <c r="E474" s="7"/>
      <c r="I474" s="18">
        <v>1346</v>
      </c>
      <c r="J474" s="18">
        <v>863</v>
      </c>
      <c r="K474" s="18">
        <v>483</v>
      </c>
      <c r="L474" s="18">
        <v>665</v>
      </c>
      <c r="M474" s="67">
        <v>549</v>
      </c>
      <c r="N474" s="18">
        <v>979</v>
      </c>
      <c r="O474" s="106">
        <f t="shared" si="316"/>
        <v>72.599784250269678</v>
      </c>
      <c r="P474" s="24">
        <f t="shared" si="315"/>
        <v>84.690873405299314</v>
      </c>
      <c r="Q474" s="4">
        <f t="shared" si="315"/>
        <v>57.844311377245504</v>
      </c>
      <c r="R474" s="4">
        <f t="shared" si="315"/>
        <v>60.39963669391463</v>
      </c>
      <c r="S474" s="4">
        <f t="shared" si="315"/>
        <v>57.486910994764393</v>
      </c>
      <c r="T474" s="4">
        <f t="shared" si="315"/>
        <v>84.034334763948493</v>
      </c>
      <c r="X474" s="34" t="s">
        <v>807</v>
      </c>
      <c r="Y474" s="7"/>
      <c r="Z474" s="7"/>
      <c r="AA474" s="7"/>
      <c r="AE474" s="18">
        <f t="shared" si="317"/>
        <v>979</v>
      </c>
      <c r="AF474" s="18">
        <f t="shared" si="318"/>
        <v>483</v>
      </c>
      <c r="AG474" s="67">
        <f t="shared" si="319"/>
        <v>549</v>
      </c>
      <c r="AH474" s="106">
        <f t="shared" si="320"/>
        <v>84.034334763948493</v>
      </c>
      <c r="AI474" s="4">
        <f t="shared" si="321"/>
        <v>57.844311377245504</v>
      </c>
      <c r="AJ474" s="4">
        <f t="shared" si="322"/>
        <v>57.486910994764393</v>
      </c>
      <c r="AL474" s="162"/>
    </row>
    <row r="475" spans="1:38" ht="15" customHeight="1" x14ac:dyDescent="0.15">
      <c r="B475" s="34" t="s">
        <v>808</v>
      </c>
      <c r="C475" s="7"/>
      <c r="D475" s="7"/>
      <c r="E475" s="7"/>
      <c r="I475" s="18">
        <v>64</v>
      </c>
      <c r="J475" s="18">
        <v>13</v>
      </c>
      <c r="K475" s="18">
        <v>51</v>
      </c>
      <c r="L475" s="18">
        <v>61</v>
      </c>
      <c r="M475" s="67">
        <v>57</v>
      </c>
      <c r="N475" s="18">
        <v>17</v>
      </c>
      <c r="O475" s="106">
        <f t="shared" si="316"/>
        <v>3.4519956850053934</v>
      </c>
      <c r="P475" s="24">
        <f t="shared" si="315"/>
        <v>1.2757605495583906</v>
      </c>
      <c r="Q475" s="4">
        <f t="shared" si="315"/>
        <v>6.1077844311377243</v>
      </c>
      <c r="R475" s="4">
        <f t="shared" si="315"/>
        <v>5.5404178019981831</v>
      </c>
      <c r="S475" s="4">
        <f t="shared" si="315"/>
        <v>5.9685863874345557</v>
      </c>
      <c r="T475" s="4">
        <f t="shared" si="315"/>
        <v>1.4592274678111588</v>
      </c>
      <c r="X475" s="34" t="s">
        <v>808</v>
      </c>
      <c r="Y475" s="7"/>
      <c r="Z475" s="7"/>
      <c r="AA475" s="7"/>
      <c r="AE475" s="18">
        <f t="shared" si="317"/>
        <v>17</v>
      </c>
      <c r="AF475" s="18">
        <f t="shared" si="318"/>
        <v>51</v>
      </c>
      <c r="AG475" s="67">
        <f t="shared" si="319"/>
        <v>57</v>
      </c>
      <c r="AH475" s="106">
        <f t="shared" si="320"/>
        <v>1.4592274678111588</v>
      </c>
      <c r="AI475" s="4">
        <f t="shared" si="321"/>
        <v>6.1077844311377243</v>
      </c>
      <c r="AJ475" s="4">
        <f t="shared" si="322"/>
        <v>5.9685863874345557</v>
      </c>
      <c r="AL475" s="162"/>
    </row>
    <row r="476" spans="1:38" ht="15" customHeight="1" x14ac:dyDescent="0.15">
      <c r="B476" s="34" t="s">
        <v>0</v>
      </c>
      <c r="C476" s="36"/>
      <c r="D476" s="36"/>
      <c r="E476" s="36"/>
      <c r="F476" s="36"/>
      <c r="G476" s="36"/>
      <c r="H476" s="36"/>
      <c r="I476" s="19">
        <v>107</v>
      </c>
      <c r="J476" s="19">
        <v>41</v>
      </c>
      <c r="K476" s="19">
        <v>66</v>
      </c>
      <c r="L476" s="19">
        <v>80</v>
      </c>
      <c r="M476" s="72">
        <v>69</v>
      </c>
      <c r="N476" s="19">
        <v>52</v>
      </c>
      <c r="O476" s="110">
        <f t="shared" si="316"/>
        <v>5.771305285868392</v>
      </c>
      <c r="P476" s="26">
        <f t="shared" si="315"/>
        <v>4.0235525024533851</v>
      </c>
      <c r="Q476" s="5">
        <f t="shared" si="315"/>
        <v>7.9041916167664681</v>
      </c>
      <c r="R476" s="5">
        <f t="shared" si="315"/>
        <v>7.266121707538602</v>
      </c>
      <c r="S476" s="5">
        <f t="shared" si="315"/>
        <v>7.2251308900523554</v>
      </c>
      <c r="T476" s="5">
        <f t="shared" si="315"/>
        <v>4.4635193133047206</v>
      </c>
      <c r="X476" s="34" t="s">
        <v>0</v>
      </c>
      <c r="Y476" s="36"/>
      <c r="Z476" s="36"/>
      <c r="AA476" s="36"/>
      <c r="AB476" s="36"/>
      <c r="AC476" s="36"/>
      <c r="AD476" s="36"/>
      <c r="AE476" s="19">
        <f t="shared" si="317"/>
        <v>52</v>
      </c>
      <c r="AF476" s="19">
        <f t="shared" si="318"/>
        <v>66</v>
      </c>
      <c r="AG476" s="72">
        <f t="shared" si="319"/>
        <v>69</v>
      </c>
      <c r="AH476" s="110">
        <f t="shared" si="320"/>
        <v>4.4635193133047206</v>
      </c>
      <c r="AI476" s="5">
        <f t="shared" si="321"/>
        <v>7.9041916167664681</v>
      </c>
      <c r="AJ476" s="5">
        <f t="shared" si="322"/>
        <v>7.2251308900523554</v>
      </c>
      <c r="AL476" s="162"/>
    </row>
    <row r="477" spans="1:38" ht="15" customHeight="1" x14ac:dyDescent="0.15">
      <c r="B477" s="38" t="s">
        <v>1</v>
      </c>
      <c r="C477" s="28"/>
      <c r="D477" s="28"/>
      <c r="E477" s="28"/>
      <c r="F477" s="28"/>
      <c r="G477" s="28"/>
      <c r="H477" s="29"/>
      <c r="I477" s="39">
        <f t="shared" ref="I477:N477" si="323">SUM(I471:I476)</f>
        <v>2884</v>
      </c>
      <c r="J477" s="39">
        <f t="shared" si="323"/>
        <v>1712</v>
      </c>
      <c r="K477" s="39">
        <f t="shared" si="323"/>
        <v>1172</v>
      </c>
      <c r="L477" s="39">
        <f t="shared" si="323"/>
        <v>1590</v>
      </c>
      <c r="M477" s="68">
        <f t="shared" si="323"/>
        <v>1360</v>
      </c>
      <c r="N477" s="39">
        <f t="shared" si="323"/>
        <v>1942</v>
      </c>
      <c r="O477" s="107" t="str">
        <f t="shared" ref="O477:T477" si="324">IF(SUM(O471:O476)&gt;100,"－",SUM(O471:O476))</f>
        <v>－</v>
      </c>
      <c r="P477" s="25" t="str">
        <f t="shared" si="324"/>
        <v>－</v>
      </c>
      <c r="Q477" s="6" t="str">
        <f t="shared" si="324"/>
        <v>－</v>
      </c>
      <c r="R477" s="6" t="str">
        <f t="shared" si="324"/>
        <v>－</v>
      </c>
      <c r="S477" s="6" t="str">
        <f t="shared" si="324"/>
        <v>－</v>
      </c>
      <c r="T477" s="6" t="str">
        <f t="shared" si="324"/>
        <v>－</v>
      </c>
      <c r="X477" s="38" t="s">
        <v>1</v>
      </c>
      <c r="Y477" s="28"/>
      <c r="Z477" s="28"/>
      <c r="AA477" s="28"/>
      <c r="AB477" s="28"/>
      <c r="AC477" s="28"/>
      <c r="AD477" s="29"/>
      <c r="AE477" s="39">
        <f t="shared" ref="AE477:AG477" si="325">SUM(AE471:AE476)</f>
        <v>1942</v>
      </c>
      <c r="AF477" s="39">
        <f t="shared" si="325"/>
        <v>1172</v>
      </c>
      <c r="AG477" s="68">
        <f t="shared" si="325"/>
        <v>1360</v>
      </c>
      <c r="AH477" s="107" t="str">
        <f t="shared" ref="AH477" si="326">IF(SUM(AH471:AH476)&gt;100,"－",SUM(AH471:AH476))</f>
        <v>－</v>
      </c>
      <c r="AI477" s="6" t="str">
        <f t="shared" ref="AI477" si="327">IF(SUM(AI471:AI476)&gt;100,"－",SUM(AI471:AI476))</f>
        <v>－</v>
      </c>
      <c r="AJ477" s="6" t="str">
        <f t="shared" ref="AJ477" si="328">IF(SUM(AJ471:AJ476)&gt;100,"－",SUM(AJ471:AJ476))</f>
        <v>－</v>
      </c>
    </row>
    <row r="478" spans="1:38" ht="15" customHeight="1" x14ac:dyDescent="0.15">
      <c r="C478" s="7"/>
      <c r="D478" s="7"/>
      <c r="E478" s="7"/>
      <c r="H478" s="1"/>
      <c r="I478" s="1"/>
      <c r="J478" s="1"/>
      <c r="Y478" s="7"/>
      <c r="Z478" s="7"/>
      <c r="AA478" s="7"/>
      <c r="AC478" s="1"/>
      <c r="AD478" s="1"/>
      <c r="AE478" s="1"/>
      <c r="AF478" s="1"/>
      <c r="AG478" s="1"/>
    </row>
    <row r="479" spans="1:38" ht="15" customHeight="1" x14ac:dyDescent="0.15">
      <c r="A479" s="1" t="s">
        <v>944</v>
      </c>
      <c r="B479" s="22"/>
      <c r="C479" s="7"/>
      <c r="D479" s="7"/>
      <c r="E479" s="7"/>
      <c r="I479" s="1"/>
      <c r="J479" s="1"/>
      <c r="X479" s="22"/>
      <c r="Y479" s="7"/>
      <c r="Z479" s="7"/>
      <c r="AA479" s="7"/>
      <c r="AD479" s="1"/>
      <c r="AE479" s="1"/>
      <c r="AF479" s="1"/>
      <c r="AG479" s="1"/>
    </row>
    <row r="480" spans="1:38" ht="13.7" customHeight="1" x14ac:dyDescent="0.15">
      <c r="B480" s="64"/>
      <c r="C480" s="33"/>
      <c r="D480" s="33"/>
      <c r="E480" s="33"/>
      <c r="F480" s="33"/>
      <c r="G480" s="33"/>
      <c r="H480" s="33"/>
      <c r="I480" s="328"/>
      <c r="J480" s="329"/>
      <c r="K480" s="86" t="s">
        <v>2</v>
      </c>
      <c r="L480" s="86"/>
      <c r="M480" s="329"/>
      <c r="N480" s="329"/>
      <c r="O480" s="330"/>
      <c r="P480" s="329"/>
      <c r="Q480" s="86" t="s">
        <v>3</v>
      </c>
      <c r="R480" s="86"/>
      <c r="S480" s="329"/>
      <c r="T480" s="331"/>
      <c r="X480" s="64"/>
      <c r="Y480" s="33"/>
      <c r="Z480" s="33"/>
      <c r="AA480" s="33"/>
      <c r="AB480" s="33"/>
      <c r="AC480" s="33"/>
      <c r="AD480" s="33"/>
      <c r="AE480" s="79"/>
      <c r="AF480" s="83" t="s">
        <v>2</v>
      </c>
      <c r="AG480" s="86"/>
      <c r="AH480" s="103"/>
      <c r="AI480" s="83" t="s">
        <v>3</v>
      </c>
      <c r="AJ480" s="84"/>
    </row>
    <row r="481" spans="1:38" ht="22.7" customHeight="1" x14ac:dyDescent="0.15">
      <c r="B481" s="34"/>
      <c r="C481" s="7"/>
      <c r="D481" s="7"/>
      <c r="E481" s="7"/>
      <c r="H481" s="75"/>
      <c r="I481" s="94" t="s">
        <v>389</v>
      </c>
      <c r="J481" s="94" t="s">
        <v>183</v>
      </c>
      <c r="K481" s="94" t="s">
        <v>184</v>
      </c>
      <c r="L481" s="94" t="s">
        <v>390</v>
      </c>
      <c r="M481" s="99" t="s">
        <v>186</v>
      </c>
      <c r="N481" s="94" t="s">
        <v>590</v>
      </c>
      <c r="O481" s="102" t="s">
        <v>389</v>
      </c>
      <c r="P481" s="94" t="s">
        <v>183</v>
      </c>
      <c r="Q481" s="94" t="s">
        <v>184</v>
      </c>
      <c r="R481" s="94" t="s">
        <v>390</v>
      </c>
      <c r="S481" s="94" t="s">
        <v>186</v>
      </c>
      <c r="T481" s="94" t="s">
        <v>590</v>
      </c>
      <c r="X481" s="34"/>
      <c r="Y481" s="7"/>
      <c r="Z481" s="7"/>
      <c r="AA481" s="7"/>
      <c r="AD481" s="75"/>
      <c r="AE481" s="94" t="s">
        <v>545</v>
      </c>
      <c r="AF481" s="94" t="s">
        <v>184</v>
      </c>
      <c r="AG481" s="99" t="s">
        <v>186</v>
      </c>
      <c r="AH481" s="102" t="s">
        <v>545</v>
      </c>
      <c r="AI481" s="94" t="s">
        <v>184</v>
      </c>
      <c r="AJ481" s="94" t="s">
        <v>186</v>
      </c>
    </row>
    <row r="482" spans="1:38" ht="12" customHeight="1" x14ac:dyDescent="0.15">
      <c r="B482" s="35"/>
      <c r="C482" s="36"/>
      <c r="D482" s="36"/>
      <c r="E482" s="36"/>
      <c r="F482" s="36"/>
      <c r="G482" s="36"/>
      <c r="H482" s="76"/>
      <c r="I482" s="37"/>
      <c r="J482" s="37"/>
      <c r="K482" s="37"/>
      <c r="L482" s="37"/>
      <c r="M482" s="66"/>
      <c r="N482" s="37"/>
      <c r="O482" s="104">
        <f>$F$113</f>
        <v>1854</v>
      </c>
      <c r="P482" s="2">
        <f>$G$113</f>
        <v>1019</v>
      </c>
      <c r="Q482" s="2">
        <f>$H$113</f>
        <v>835</v>
      </c>
      <c r="R482" s="2">
        <f>$I$113</f>
        <v>1101</v>
      </c>
      <c r="S482" s="2">
        <f>$J$113</f>
        <v>955</v>
      </c>
      <c r="T482" s="2">
        <f>$K$113</f>
        <v>1165</v>
      </c>
      <c r="X482" s="35"/>
      <c r="Y482" s="36"/>
      <c r="Z482" s="36"/>
      <c r="AA482" s="36"/>
      <c r="AB482" s="36"/>
      <c r="AC482" s="36"/>
      <c r="AD482" s="76"/>
      <c r="AE482" s="37"/>
      <c r="AF482" s="37"/>
      <c r="AG482" s="66"/>
      <c r="AH482" s="104">
        <f>T482</f>
        <v>1165</v>
      </c>
      <c r="AI482" s="2">
        <f>Q482</f>
        <v>835</v>
      </c>
      <c r="AJ482" s="2">
        <f>S482</f>
        <v>955</v>
      </c>
    </row>
    <row r="483" spans="1:38" ht="15" customHeight="1" x14ac:dyDescent="0.15">
      <c r="B483" s="34" t="s">
        <v>945</v>
      </c>
      <c r="C483" s="7"/>
      <c r="D483" s="7"/>
      <c r="E483" s="7"/>
      <c r="I483" s="18">
        <v>286</v>
      </c>
      <c r="J483" s="18">
        <v>71</v>
      </c>
      <c r="K483" s="18">
        <v>215</v>
      </c>
      <c r="L483" s="18">
        <v>259</v>
      </c>
      <c r="M483" s="67">
        <v>243</v>
      </c>
      <c r="N483" s="18">
        <v>87</v>
      </c>
      <c r="O483" s="106">
        <f>I483/O$470*100</f>
        <v>15.426105717367852</v>
      </c>
      <c r="P483" s="24">
        <f t="shared" ref="P483:P486" si="329">J483/P$470*100</f>
        <v>6.967615309126594</v>
      </c>
      <c r="Q483" s="4">
        <f t="shared" ref="Q483:Q486" si="330">K483/Q$470*100</f>
        <v>25.748502994011975</v>
      </c>
      <c r="R483" s="4">
        <f t="shared" ref="R483:R486" si="331">L483/R$470*100</f>
        <v>23.524069028156223</v>
      </c>
      <c r="S483" s="4">
        <f t="shared" ref="S483:S486" si="332">M483/S$470*100</f>
        <v>25.445026178010473</v>
      </c>
      <c r="T483" s="4">
        <f t="shared" ref="T483:T486" si="333">N483/T$470*100</f>
        <v>7.4678111587982832</v>
      </c>
      <c r="X483" s="34" t="s">
        <v>945</v>
      </c>
      <c r="Y483" s="7"/>
      <c r="Z483" s="7"/>
      <c r="AA483" s="7"/>
      <c r="AE483" s="18">
        <f>N483</f>
        <v>87</v>
      </c>
      <c r="AF483" s="18">
        <f>K483</f>
        <v>215</v>
      </c>
      <c r="AG483" s="67">
        <f>M483</f>
        <v>243</v>
      </c>
      <c r="AH483" s="106">
        <f>T483</f>
        <v>7.4678111587982832</v>
      </c>
      <c r="AI483" s="4">
        <f>Q483</f>
        <v>25.748502994011975</v>
      </c>
      <c r="AJ483" s="4">
        <f>S483</f>
        <v>25.445026178010473</v>
      </c>
      <c r="AL483" s="162"/>
    </row>
    <row r="484" spans="1:38" ht="15" customHeight="1" x14ac:dyDescent="0.15">
      <c r="B484" s="34" t="s">
        <v>946</v>
      </c>
      <c r="C484" s="7"/>
      <c r="D484" s="7"/>
      <c r="E484" s="7"/>
      <c r="I484" s="18">
        <v>1397</v>
      </c>
      <c r="J484" s="18">
        <v>894</v>
      </c>
      <c r="K484" s="18">
        <v>503</v>
      </c>
      <c r="L484" s="18">
        <v>701</v>
      </c>
      <c r="M484" s="67">
        <v>586</v>
      </c>
      <c r="N484" s="18">
        <v>1009</v>
      </c>
      <c r="O484" s="106">
        <f t="shared" ref="O484:O486" si="334">I484/O$470*100</f>
        <v>75.35059331175836</v>
      </c>
      <c r="P484" s="24">
        <f t="shared" si="329"/>
        <v>87.733071638861631</v>
      </c>
      <c r="Q484" s="4">
        <f t="shared" si="330"/>
        <v>60.239520958083837</v>
      </c>
      <c r="R484" s="4">
        <f t="shared" si="331"/>
        <v>63.66939146230699</v>
      </c>
      <c r="S484" s="4">
        <f t="shared" si="332"/>
        <v>61.361256544502616</v>
      </c>
      <c r="T484" s="4">
        <f t="shared" si="333"/>
        <v>86.60944206008584</v>
      </c>
      <c r="X484" s="34" t="s">
        <v>946</v>
      </c>
      <c r="Y484" s="7"/>
      <c r="Z484" s="7"/>
      <c r="AA484" s="7"/>
      <c r="AE484" s="18">
        <f t="shared" ref="AE484:AE486" si="335">N484</f>
        <v>1009</v>
      </c>
      <c r="AF484" s="18">
        <f t="shared" ref="AF484:AF486" si="336">K484</f>
        <v>503</v>
      </c>
      <c r="AG484" s="67">
        <f t="shared" ref="AG484:AG486" si="337">M484</f>
        <v>586</v>
      </c>
      <c r="AH484" s="106">
        <f t="shared" ref="AH484:AH486" si="338">T484</f>
        <v>86.60944206008584</v>
      </c>
      <c r="AI484" s="4">
        <f t="shared" ref="AI484:AI486" si="339">Q484</f>
        <v>60.239520958083837</v>
      </c>
      <c r="AJ484" s="4">
        <f t="shared" ref="AJ484:AJ486" si="340">S484</f>
        <v>61.361256544502616</v>
      </c>
      <c r="AL484" s="162"/>
    </row>
    <row r="485" spans="1:38" ht="15" customHeight="1" x14ac:dyDescent="0.15">
      <c r="B485" s="34" t="s">
        <v>808</v>
      </c>
      <c r="C485" s="7"/>
      <c r="D485" s="7"/>
      <c r="E485" s="7"/>
      <c r="I485" s="18">
        <v>64</v>
      </c>
      <c r="J485" s="18">
        <v>13</v>
      </c>
      <c r="K485" s="18">
        <v>51</v>
      </c>
      <c r="L485" s="18">
        <v>61</v>
      </c>
      <c r="M485" s="67">
        <v>57</v>
      </c>
      <c r="N485" s="18">
        <v>17</v>
      </c>
      <c r="O485" s="106">
        <f t="shared" si="334"/>
        <v>3.4519956850053934</v>
      </c>
      <c r="P485" s="24">
        <f t="shared" si="329"/>
        <v>1.2757605495583906</v>
      </c>
      <c r="Q485" s="4">
        <f t="shared" si="330"/>
        <v>6.1077844311377243</v>
      </c>
      <c r="R485" s="4">
        <f t="shared" si="331"/>
        <v>5.5404178019981831</v>
      </c>
      <c r="S485" s="4">
        <f t="shared" si="332"/>
        <v>5.9685863874345557</v>
      </c>
      <c r="T485" s="4">
        <f t="shared" si="333"/>
        <v>1.4592274678111588</v>
      </c>
      <c r="X485" s="34" t="s">
        <v>808</v>
      </c>
      <c r="Y485" s="7"/>
      <c r="Z485" s="7"/>
      <c r="AA485" s="7"/>
      <c r="AE485" s="18">
        <f t="shared" si="335"/>
        <v>17</v>
      </c>
      <c r="AF485" s="18">
        <f t="shared" si="336"/>
        <v>51</v>
      </c>
      <c r="AG485" s="67">
        <f t="shared" si="337"/>
        <v>57</v>
      </c>
      <c r="AH485" s="106">
        <f t="shared" si="338"/>
        <v>1.4592274678111588</v>
      </c>
      <c r="AI485" s="4">
        <f t="shared" si="339"/>
        <v>6.1077844311377243</v>
      </c>
      <c r="AJ485" s="4">
        <f t="shared" si="340"/>
        <v>5.9685863874345557</v>
      </c>
      <c r="AL485" s="162"/>
    </row>
    <row r="486" spans="1:38" ht="15" customHeight="1" x14ac:dyDescent="0.15">
      <c r="B486" s="34" t="s">
        <v>0</v>
      </c>
      <c r="C486" s="36"/>
      <c r="D486" s="36"/>
      <c r="E486" s="36"/>
      <c r="F486" s="36"/>
      <c r="G486" s="36"/>
      <c r="H486" s="36"/>
      <c r="I486" s="19">
        <v>107</v>
      </c>
      <c r="J486" s="19">
        <v>41</v>
      </c>
      <c r="K486" s="19">
        <v>66</v>
      </c>
      <c r="L486" s="19">
        <v>80</v>
      </c>
      <c r="M486" s="72">
        <v>69</v>
      </c>
      <c r="N486" s="19">
        <v>52</v>
      </c>
      <c r="O486" s="110">
        <f t="shared" si="334"/>
        <v>5.771305285868392</v>
      </c>
      <c r="P486" s="26">
        <f t="shared" si="329"/>
        <v>4.0235525024533851</v>
      </c>
      <c r="Q486" s="5">
        <f t="shared" si="330"/>
        <v>7.9041916167664681</v>
      </c>
      <c r="R486" s="5">
        <f t="shared" si="331"/>
        <v>7.266121707538602</v>
      </c>
      <c r="S486" s="5">
        <f t="shared" si="332"/>
        <v>7.2251308900523554</v>
      </c>
      <c r="T486" s="5">
        <f t="shared" si="333"/>
        <v>4.4635193133047206</v>
      </c>
      <c r="X486" s="34" t="s">
        <v>0</v>
      </c>
      <c r="Y486" s="36"/>
      <c r="Z486" s="36"/>
      <c r="AA486" s="36"/>
      <c r="AB486" s="36"/>
      <c r="AC486" s="36"/>
      <c r="AD486" s="36"/>
      <c r="AE486" s="19">
        <f t="shared" si="335"/>
        <v>52</v>
      </c>
      <c r="AF486" s="19">
        <f t="shared" si="336"/>
        <v>66</v>
      </c>
      <c r="AG486" s="72">
        <f t="shared" si="337"/>
        <v>69</v>
      </c>
      <c r="AH486" s="110">
        <f t="shared" si="338"/>
        <v>4.4635193133047206</v>
      </c>
      <c r="AI486" s="5">
        <f t="shared" si="339"/>
        <v>7.9041916167664681</v>
      </c>
      <c r="AJ486" s="5">
        <f t="shared" si="340"/>
        <v>7.2251308900523554</v>
      </c>
      <c r="AL486" s="162"/>
    </row>
    <row r="487" spans="1:38" ht="15" customHeight="1" x14ac:dyDescent="0.15">
      <c r="B487" s="38" t="s">
        <v>1</v>
      </c>
      <c r="C487" s="28"/>
      <c r="D487" s="28"/>
      <c r="E487" s="28"/>
      <c r="F487" s="28"/>
      <c r="G487" s="28"/>
      <c r="H487" s="29"/>
      <c r="I487" s="39">
        <f t="shared" ref="I487:N487" si="341">SUM(I483:I486)</f>
        <v>1854</v>
      </c>
      <c r="J487" s="39">
        <f t="shared" si="341"/>
        <v>1019</v>
      </c>
      <c r="K487" s="39">
        <f t="shared" si="341"/>
        <v>835</v>
      </c>
      <c r="L487" s="39">
        <f t="shared" si="341"/>
        <v>1101</v>
      </c>
      <c r="M487" s="68">
        <f t="shared" si="341"/>
        <v>955</v>
      </c>
      <c r="N487" s="39">
        <f t="shared" si="341"/>
        <v>1165</v>
      </c>
      <c r="O487" s="107">
        <f t="shared" ref="O487:T487" si="342">IF(SUM(O483:O486)&gt;100,"－",SUM(O483:O486))</f>
        <v>100</v>
      </c>
      <c r="P487" s="25">
        <f t="shared" si="342"/>
        <v>100</v>
      </c>
      <c r="Q487" s="6">
        <f t="shared" si="342"/>
        <v>100.00000000000001</v>
      </c>
      <c r="R487" s="6">
        <f t="shared" si="342"/>
        <v>100</v>
      </c>
      <c r="S487" s="6">
        <f t="shared" si="342"/>
        <v>100</v>
      </c>
      <c r="T487" s="6">
        <f t="shared" si="342"/>
        <v>100</v>
      </c>
      <c r="X487" s="38" t="s">
        <v>1</v>
      </c>
      <c r="Y487" s="28"/>
      <c r="Z487" s="28"/>
      <c r="AA487" s="28"/>
      <c r="AB487" s="28"/>
      <c r="AC487" s="28"/>
      <c r="AD487" s="29"/>
      <c r="AE487" s="39">
        <f>SUM(AE483:AE486)</f>
        <v>1165</v>
      </c>
      <c r="AF487" s="39">
        <f>SUM(AF483:AF486)</f>
        <v>835</v>
      </c>
      <c r="AG487" s="68">
        <f>SUM(AG483:AG486)</f>
        <v>955</v>
      </c>
      <c r="AH487" s="107">
        <f>IF(SUM(AH483:AH486)&gt;100,"－",SUM(AH483:AH486))</f>
        <v>100</v>
      </c>
      <c r="AI487" s="6">
        <f>IF(SUM(AI483:AI486)&gt;100,"－",SUM(AI483:AI486))</f>
        <v>100.00000000000001</v>
      </c>
      <c r="AJ487" s="6">
        <f>IF(SUM(AJ483:AJ486)&gt;100,"－",SUM(AJ483:AJ486))</f>
        <v>100</v>
      </c>
    </row>
    <row r="488" spans="1:38" ht="15" customHeight="1" x14ac:dyDescent="0.15">
      <c r="C488" s="7"/>
      <c r="D488" s="7"/>
      <c r="E488" s="7"/>
      <c r="H488" s="1"/>
      <c r="I488" s="1"/>
      <c r="J488" s="1"/>
      <c r="Y488" s="7"/>
      <c r="Z488" s="7"/>
      <c r="AA488" s="7"/>
      <c r="AC488" s="1"/>
      <c r="AD488" s="1"/>
      <c r="AE488" s="1"/>
      <c r="AF488" s="1"/>
      <c r="AG488" s="1"/>
    </row>
    <row r="489" spans="1:38" ht="15" customHeight="1" x14ac:dyDescent="0.15">
      <c r="A489" s="73" t="s">
        <v>809</v>
      </c>
      <c r="B489" s="62"/>
      <c r="C489" s="62"/>
      <c r="D489" s="45"/>
      <c r="E489" s="90"/>
      <c r="F489" s="90"/>
      <c r="G489" s="90"/>
      <c r="H489" s="54"/>
      <c r="I489" s="23"/>
      <c r="J489" s="1"/>
      <c r="K489" s="1"/>
      <c r="W489" s="80"/>
      <c r="X489" s="62"/>
      <c r="Y489" s="62"/>
      <c r="Z489" s="45"/>
      <c r="AA489" s="90"/>
      <c r="AB489" s="90"/>
      <c r="AC489" s="23"/>
      <c r="AD489" s="1"/>
      <c r="AE489" s="1"/>
      <c r="AF489" s="1"/>
      <c r="AG489" s="1"/>
    </row>
    <row r="490" spans="1:38" ht="15" customHeight="1" x14ac:dyDescent="0.15">
      <c r="A490" s="1" t="s">
        <v>810</v>
      </c>
      <c r="B490" s="22"/>
      <c r="C490" s="7"/>
      <c r="D490" s="7"/>
      <c r="E490" s="7"/>
      <c r="I490" s="1"/>
      <c r="J490" s="1"/>
      <c r="X490" s="22"/>
      <c r="Y490" s="7"/>
      <c r="Z490" s="7"/>
      <c r="AA490" s="7"/>
      <c r="AD490" s="1"/>
      <c r="AE490" s="1"/>
      <c r="AF490" s="1"/>
      <c r="AG490" s="1"/>
    </row>
    <row r="491" spans="1:38" ht="13.7" customHeight="1" x14ac:dyDescent="0.15">
      <c r="B491" s="64"/>
      <c r="C491" s="33"/>
      <c r="D491" s="33"/>
      <c r="E491" s="33"/>
      <c r="F491" s="33"/>
      <c r="G491" s="33"/>
      <c r="H491" s="33"/>
      <c r="I491" s="328"/>
      <c r="J491" s="329"/>
      <c r="K491" s="86" t="s">
        <v>2</v>
      </c>
      <c r="L491" s="86"/>
      <c r="M491" s="329"/>
      <c r="N491" s="329"/>
      <c r="O491" s="330"/>
      <c r="P491" s="329"/>
      <c r="Q491" s="86" t="s">
        <v>3</v>
      </c>
      <c r="R491" s="86"/>
      <c r="S491" s="329"/>
      <c r="T491" s="331"/>
      <c r="X491" s="64"/>
      <c r="Y491" s="33"/>
      <c r="Z491" s="33"/>
      <c r="AA491" s="33"/>
      <c r="AB491" s="33"/>
      <c r="AC491" s="33"/>
      <c r="AD491" s="33"/>
      <c r="AE491" s="79"/>
      <c r="AF491" s="83" t="s">
        <v>2</v>
      </c>
      <c r="AG491" s="86"/>
      <c r="AH491" s="103"/>
      <c r="AI491" s="83" t="s">
        <v>3</v>
      </c>
      <c r="AJ491" s="84"/>
    </row>
    <row r="492" spans="1:38" ht="22.7" customHeight="1" x14ac:dyDescent="0.15">
      <c r="B492" s="34"/>
      <c r="C492" s="7"/>
      <c r="D492" s="7"/>
      <c r="E492" s="7"/>
      <c r="H492" s="75"/>
      <c r="I492" s="94" t="s">
        <v>389</v>
      </c>
      <c r="J492" s="94" t="s">
        <v>183</v>
      </c>
      <c r="K492" s="94" t="s">
        <v>184</v>
      </c>
      <c r="L492" s="94" t="s">
        <v>390</v>
      </c>
      <c r="M492" s="99" t="s">
        <v>186</v>
      </c>
      <c r="N492" s="94" t="s">
        <v>590</v>
      </c>
      <c r="O492" s="102" t="s">
        <v>389</v>
      </c>
      <c r="P492" s="94" t="s">
        <v>183</v>
      </c>
      <c r="Q492" s="94" t="s">
        <v>184</v>
      </c>
      <c r="R492" s="94" t="s">
        <v>390</v>
      </c>
      <c r="S492" s="94" t="s">
        <v>186</v>
      </c>
      <c r="T492" s="94" t="s">
        <v>590</v>
      </c>
      <c r="X492" s="34"/>
      <c r="Y492" s="7"/>
      <c r="Z492" s="7"/>
      <c r="AA492" s="7"/>
      <c r="AD492" s="75"/>
      <c r="AE492" s="94" t="s">
        <v>545</v>
      </c>
      <c r="AF492" s="94" t="s">
        <v>184</v>
      </c>
      <c r="AG492" s="99" t="s">
        <v>186</v>
      </c>
      <c r="AH492" s="102" t="s">
        <v>545</v>
      </c>
      <c r="AI492" s="94" t="s">
        <v>184</v>
      </c>
      <c r="AJ492" s="94" t="s">
        <v>186</v>
      </c>
    </row>
    <row r="493" spans="1:38" ht="12" customHeight="1" x14ac:dyDescent="0.15">
      <c r="B493" s="35"/>
      <c r="C493" s="36"/>
      <c r="D493" s="36"/>
      <c r="E493" s="36"/>
      <c r="F493" s="36"/>
      <c r="G493" s="36"/>
      <c r="H493" s="76"/>
      <c r="I493" s="37"/>
      <c r="J493" s="37"/>
      <c r="K493" s="37"/>
      <c r="L493" s="37"/>
      <c r="M493" s="66"/>
      <c r="N493" s="37"/>
      <c r="O493" s="104">
        <f t="shared" ref="O493:T493" si="343">I474</f>
        <v>1346</v>
      </c>
      <c r="P493" s="2">
        <f t="shared" si="343"/>
        <v>863</v>
      </c>
      <c r="Q493" s="2">
        <f t="shared" si="343"/>
        <v>483</v>
      </c>
      <c r="R493" s="2">
        <f t="shared" si="343"/>
        <v>665</v>
      </c>
      <c r="S493" s="2">
        <f t="shared" si="343"/>
        <v>549</v>
      </c>
      <c r="T493" s="2">
        <f t="shared" si="343"/>
        <v>979</v>
      </c>
      <c r="X493" s="35"/>
      <c r="Y493" s="36"/>
      <c r="Z493" s="36"/>
      <c r="AA493" s="36"/>
      <c r="AB493" s="36"/>
      <c r="AC493" s="36"/>
      <c r="AD493" s="76"/>
      <c r="AE493" s="37"/>
      <c r="AF493" s="37"/>
      <c r="AG493" s="66"/>
      <c r="AH493" s="104">
        <f>T493</f>
        <v>979</v>
      </c>
      <c r="AI493" s="2">
        <f>Q493</f>
        <v>483</v>
      </c>
      <c r="AJ493" s="2">
        <f>S493</f>
        <v>549</v>
      </c>
    </row>
    <row r="494" spans="1:38" ht="15" customHeight="1" x14ac:dyDescent="0.15">
      <c r="B494" s="34" t="s">
        <v>492</v>
      </c>
      <c r="C494" s="7"/>
      <c r="D494" s="7"/>
      <c r="E494" s="7"/>
      <c r="I494" s="18">
        <v>763</v>
      </c>
      <c r="J494" s="18">
        <v>493</v>
      </c>
      <c r="K494" s="18">
        <v>270</v>
      </c>
      <c r="L494" s="18">
        <v>477</v>
      </c>
      <c r="M494" s="67">
        <v>400</v>
      </c>
      <c r="N494" s="18">
        <v>570</v>
      </c>
      <c r="O494" s="106">
        <f>I494/O$493*100</f>
        <v>56.686478454680532</v>
      </c>
      <c r="P494" s="24">
        <f t="shared" ref="P494:T507" si="344">J494/P$493*100</f>
        <v>57.126303592120507</v>
      </c>
      <c r="Q494" s="4">
        <f t="shared" si="344"/>
        <v>55.900621118012417</v>
      </c>
      <c r="R494" s="4">
        <f t="shared" si="344"/>
        <v>71.729323308270679</v>
      </c>
      <c r="S494" s="4">
        <f t="shared" si="344"/>
        <v>72.859744990892523</v>
      </c>
      <c r="T494" s="4">
        <f t="shared" si="344"/>
        <v>58.22267620020429</v>
      </c>
      <c r="X494" s="34" t="s">
        <v>492</v>
      </c>
      <c r="Y494" s="7"/>
      <c r="Z494" s="7"/>
      <c r="AA494" s="7"/>
      <c r="AE494" s="18">
        <f>N494</f>
        <v>570</v>
      </c>
      <c r="AF494" s="18">
        <f>K494</f>
        <v>270</v>
      </c>
      <c r="AG494" s="67">
        <f>M494</f>
        <v>400</v>
      </c>
      <c r="AH494" s="106">
        <f>T494</f>
        <v>58.22267620020429</v>
      </c>
      <c r="AI494" s="4">
        <f>Q494</f>
        <v>55.900621118012417</v>
      </c>
      <c r="AJ494" s="4">
        <f>S494</f>
        <v>72.859744990892523</v>
      </c>
      <c r="AL494" s="162"/>
    </row>
    <row r="495" spans="1:38" ht="15" customHeight="1" x14ac:dyDescent="0.15">
      <c r="B495" s="34" t="s">
        <v>493</v>
      </c>
      <c r="C495" s="7"/>
      <c r="D495" s="7"/>
      <c r="E495" s="7"/>
      <c r="I495" s="18">
        <v>436</v>
      </c>
      <c r="J495" s="18">
        <v>202</v>
      </c>
      <c r="K495" s="18">
        <v>234</v>
      </c>
      <c r="L495" s="18">
        <v>353</v>
      </c>
      <c r="M495" s="67">
        <v>314</v>
      </c>
      <c r="N495" s="18">
        <v>241</v>
      </c>
      <c r="O495" s="106">
        <f t="shared" ref="O495:O507" si="345">I495/O$493*100</f>
        <v>32.39227340267459</v>
      </c>
      <c r="P495" s="24">
        <f t="shared" si="344"/>
        <v>23.406720741599074</v>
      </c>
      <c r="Q495" s="4">
        <f t="shared" si="344"/>
        <v>48.447204968944099</v>
      </c>
      <c r="R495" s="4">
        <f t="shared" si="344"/>
        <v>53.082706766917298</v>
      </c>
      <c r="S495" s="4">
        <f t="shared" si="344"/>
        <v>57.19489981785064</v>
      </c>
      <c r="T495" s="4">
        <f t="shared" si="344"/>
        <v>24.616956077630235</v>
      </c>
      <c r="X495" s="34" t="s">
        <v>493</v>
      </c>
      <c r="Y495" s="7"/>
      <c r="Z495" s="7"/>
      <c r="AA495" s="7"/>
      <c r="AE495" s="18">
        <f t="shared" ref="AE495:AE507" si="346">N495</f>
        <v>241</v>
      </c>
      <c r="AF495" s="18">
        <f t="shared" ref="AF495:AF507" si="347">K495</f>
        <v>234</v>
      </c>
      <c r="AG495" s="67">
        <f t="shared" ref="AG495:AG507" si="348">M495</f>
        <v>314</v>
      </c>
      <c r="AH495" s="106">
        <f t="shared" ref="AH495:AH507" si="349">T495</f>
        <v>24.616956077630235</v>
      </c>
      <c r="AI495" s="4">
        <f t="shared" ref="AI495:AI507" si="350">Q495</f>
        <v>48.447204968944099</v>
      </c>
      <c r="AJ495" s="4">
        <f t="shared" ref="AJ495:AJ507" si="351">S495</f>
        <v>57.19489981785064</v>
      </c>
      <c r="AL495" s="162"/>
    </row>
    <row r="496" spans="1:38" ht="15" customHeight="1" x14ac:dyDescent="0.15">
      <c r="B496" s="34" t="s">
        <v>494</v>
      </c>
      <c r="C496" s="7"/>
      <c r="D496" s="7"/>
      <c r="E496" s="7"/>
      <c r="I496" s="18">
        <v>889</v>
      </c>
      <c r="J496" s="18">
        <v>583</v>
      </c>
      <c r="K496" s="18">
        <v>306</v>
      </c>
      <c r="L496" s="18">
        <v>475</v>
      </c>
      <c r="M496" s="67">
        <v>392</v>
      </c>
      <c r="N496" s="18">
        <v>666</v>
      </c>
      <c r="O496" s="106">
        <f t="shared" si="345"/>
        <v>66.047548291233284</v>
      </c>
      <c r="P496" s="24">
        <f t="shared" si="344"/>
        <v>67.555040556199302</v>
      </c>
      <c r="Q496" s="4">
        <f t="shared" si="344"/>
        <v>63.354037267080741</v>
      </c>
      <c r="R496" s="4">
        <f t="shared" si="344"/>
        <v>71.428571428571431</v>
      </c>
      <c r="S496" s="4">
        <f t="shared" si="344"/>
        <v>71.402550091074673</v>
      </c>
      <c r="T496" s="4">
        <f t="shared" si="344"/>
        <v>68.028600612870278</v>
      </c>
      <c r="X496" s="34" t="s">
        <v>494</v>
      </c>
      <c r="Y496" s="7"/>
      <c r="Z496" s="7"/>
      <c r="AA496" s="7"/>
      <c r="AE496" s="18">
        <f t="shared" si="346"/>
        <v>666</v>
      </c>
      <c r="AF496" s="18">
        <f t="shared" si="347"/>
        <v>306</v>
      </c>
      <c r="AG496" s="67">
        <f t="shared" si="348"/>
        <v>392</v>
      </c>
      <c r="AH496" s="106">
        <f t="shared" si="349"/>
        <v>68.028600612870278</v>
      </c>
      <c r="AI496" s="4">
        <f t="shared" si="350"/>
        <v>63.354037267080741</v>
      </c>
      <c r="AJ496" s="4">
        <f t="shared" si="351"/>
        <v>71.402550091074673</v>
      </c>
      <c r="AL496" s="162"/>
    </row>
    <row r="497" spans="1:38" ht="15" customHeight="1" x14ac:dyDescent="0.15">
      <c r="B497" s="34" t="s">
        <v>607</v>
      </c>
      <c r="C497" s="7"/>
      <c r="D497" s="7"/>
      <c r="E497" s="7"/>
      <c r="I497" s="18">
        <v>83</v>
      </c>
      <c r="J497" s="18">
        <v>23</v>
      </c>
      <c r="K497" s="18">
        <v>60</v>
      </c>
      <c r="L497" s="18">
        <v>90</v>
      </c>
      <c r="M497" s="67">
        <v>84</v>
      </c>
      <c r="N497" s="18">
        <v>29</v>
      </c>
      <c r="O497" s="106">
        <f t="shared" si="345"/>
        <v>6.1664190193164936</v>
      </c>
      <c r="P497" s="24">
        <f t="shared" si="344"/>
        <v>2.6651216685979144</v>
      </c>
      <c r="Q497" s="4">
        <f t="shared" si="344"/>
        <v>12.422360248447205</v>
      </c>
      <c r="R497" s="4">
        <f t="shared" si="344"/>
        <v>13.533834586466165</v>
      </c>
      <c r="S497" s="4">
        <f t="shared" si="344"/>
        <v>15.300546448087433</v>
      </c>
      <c r="T497" s="4">
        <f t="shared" si="344"/>
        <v>2.9622063329928499</v>
      </c>
      <c r="X497" s="34" t="s">
        <v>607</v>
      </c>
      <c r="Y497" s="7"/>
      <c r="Z497" s="7"/>
      <c r="AA497" s="7"/>
      <c r="AE497" s="18">
        <f t="shared" si="346"/>
        <v>29</v>
      </c>
      <c r="AF497" s="18">
        <f t="shared" si="347"/>
        <v>60</v>
      </c>
      <c r="AG497" s="67">
        <f t="shared" si="348"/>
        <v>84</v>
      </c>
      <c r="AH497" s="106">
        <f t="shared" si="349"/>
        <v>2.9622063329928499</v>
      </c>
      <c r="AI497" s="4">
        <f t="shared" si="350"/>
        <v>12.422360248447205</v>
      </c>
      <c r="AJ497" s="4">
        <f t="shared" si="351"/>
        <v>15.300546448087433</v>
      </c>
      <c r="AL497" s="162"/>
    </row>
    <row r="498" spans="1:38" ht="15" customHeight="1" x14ac:dyDescent="0.15">
      <c r="B498" s="34" t="s">
        <v>495</v>
      </c>
      <c r="C498" s="7"/>
      <c r="D498" s="7"/>
      <c r="E498" s="7"/>
      <c r="I498" s="18">
        <v>169</v>
      </c>
      <c r="J498" s="18">
        <v>101</v>
      </c>
      <c r="K498" s="18">
        <v>68</v>
      </c>
      <c r="L498" s="18">
        <v>67</v>
      </c>
      <c r="M498" s="67">
        <v>59</v>
      </c>
      <c r="N498" s="18">
        <v>109</v>
      </c>
      <c r="O498" s="106">
        <f t="shared" si="345"/>
        <v>12.555720653789004</v>
      </c>
      <c r="P498" s="24">
        <f t="shared" si="344"/>
        <v>11.703360370799537</v>
      </c>
      <c r="Q498" s="4">
        <f t="shared" si="344"/>
        <v>14.078674948240167</v>
      </c>
      <c r="R498" s="4">
        <f t="shared" si="344"/>
        <v>10.075187969924812</v>
      </c>
      <c r="S498" s="4">
        <f t="shared" si="344"/>
        <v>10.746812386156648</v>
      </c>
      <c r="T498" s="4">
        <f t="shared" si="344"/>
        <v>11.133810010214505</v>
      </c>
      <c r="X498" s="34" t="s">
        <v>495</v>
      </c>
      <c r="Y498" s="7"/>
      <c r="Z498" s="7"/>
      <c r="AA498" s="7"/>
      <c r="AE498" s="18">
        <f t="shared" si="346"/>
        <v>109</v>
      </c>
      <c r="AF498" s="18">
        <f t="shared" si="347"/>
        <v>68</v>
      </c>
      <c r="AG498" s="67">
        <f t="shared" si="348"/>
        <v>59</v>
      </c>
      <c r="AH498" s="106">
        <f t="shared" si="349"/>
        <v>11.133810010214505</v>
      </c>
      <c r="AI498" s="4">
        <f t="shared" si="350"/>
        <v>14.078674948240167</v>
      </c>
      <c r="AJ498" s="4">
        <f t="shared" si="351"/>
        <v>10.746812386156648</v>
      </c>
      <c r="AL498" s="162"/>
    </row>
    <row r="499" spans="1:38" ht="15" customHeight="1" x14ac:dyDescent="0.15">
      <c r="B499" s="34" t="s">
        <v>499</v>
      </c>
      <c r="C499" s="7"/>
      <c r="D499" s="7"/>
      <c r="E499" s="7"/>
      <c r="I499" s="18">
        <v>56</v>
      </c>
      <c r="J499" s="18">
        <v>17</v>
      </c>
      <c r="K499" s="18">
        <v>39</v>
      </c>
      <c r="L499" s="18">
        <v>73</v>
      </c>
      <c r="M499" s="67">
        <v>69</v>
      </c>
      <c r="N499" s="18">
        <v>21</v>
      </c>
      <c r="O499" s="106">
        <f t="shared" si="345"/>
        <v>4.1604754829123323</v>
      </c>
      <c r="P499" s="24">
        <f t="shared" si="344"/>
        <v>1.9698725376593278</v>
      </c>
      <c r="Q499" s="4">
        <f t="shared" si="344"/>
        <v>8.0745341614906838</v>
      </c>
      <c r="R499" s="4">
        <f t="shared" si="344"/>
        <v>10.977443609022556</v>
      </c>
      <c r="S499" s="4">
        <f t="shared" si="344"/>
        <v>12.568306010928962</v>
      </c>
      <c r="T499" s="4">
        <f t="shared" si="344"/>
        <v>2.1450459652706844</v>
      </c>
      <c r="X499" s="34" t="s">
        <v>499</v>
      </c>
      <c r="Y499" s="7"/>
      <c r="Z499" s="7"/>
      <c r="AA499" s="7"/>
      <c r="AE499" s="18">
        <f t="shared" si="346"/>
        <v>21</v>
      </c>
      <c r="AF499" s="18">
        <f t="shared" si="347"/>
        <v>39</v>
      </c>
      <c r="AG499" s="67">
        <f t="shared" si="348"/>
        <v>69</v>
      </c>
      <c r="AH499" s="106">
        <f t="shared" si="349"/>
        <v>2.1450459652706844</v>
      </c>
      <c r="AI499" s="4">
        <f t="shared" si="350"/>
        <v>8.0745341614906838</v>
      </c>
      <c r="AJ499" s="4">
        <f t="shared" si="351"/>
        <v>12.568306010928962</v>
      </c>
      <c r="AL499" s="162"/>
    </row>
    <row r="500" spans="1:38" ht="15" customHeight="1" x14ac:dyDescent="0.15">
      <c r="B500" s="34" t="s">
        <v>496</v>
      </c>
      <c r="C500" s="7"/>
      <c r="D500" s="7"/>
      <c r="E500" s="7"/>
      <c r="I500" s="18">
        <v>1151</v>
      </c>
      <c r="J500" s="18">
        <v>752</v>
      </c>
      <c r="K500" s="18">
        <v>399</v>
      </c>
      <c r="L500" s="18">
        <v>555</v>
      </c>
      <c r="M500" s="67">
        <v>453</v>
      </c>
      <c r="N500" s="18">
        <v>854</v>
      </c>
      <c r="O500" s="106">
        <f t="shared" si="345"/>
        <v>85.512630014858843</v>
      </c>
      <c r="P500" s="24">
        <f t="shared" si="344"/>
        <v>87.137891077636155</v>
      </c>
      <c r="Q500" s="4">
        <f t="shared" si="344"/>
        <v>82.608695652173907</v>
      </c>
      <c r="R500" s="4">
        <f t="shared" si="344"/>
        <v>83.458646616541358</v>
      </c>
      <c r="S500" s="4">
        <f t="shared" si="344"/>
        <v>82.513661202185801</v>
      </c>
      <c r="T500" s="4">
        <f t="shared" si="344"/>
        <v>87.231869254341163</v>
      </c>
      <c r="X500" s="34" t="s">
        <v>496</v>
      </c>
      <c r="Y500" s="7"/>
      <c r="Z500" s="7"/>
      <c r="AA500" s="7"/>
      <c r="AE500" s="18">
        <f t="shared" si="346"/>
        <v>854</v>
      </c>
      <c r="AF500" s="18">
        <f t="shared" si="347"/>
        <v>399</v>
      </c>
      <c r="AG500" s="67">
        <f t="shared" si="348"/>
        <v>453</v>
      </c>
      <c r="AH500" s="106">
        <f t="shared" si="349"/>
        <v>87.231869254341163</v>
      </c>
      <c r="AI500" s="4">
        <f t="shared" si="350"/>
        <v>82.608695652173907</v>
      </c>
      <c r="AJ500" s="4">
        <f t="shared" si="351"/>
        <v>82.513661202185801</v>
      </c>
      <c r="AL500" s="162"/>
    </row>
    <row r="501" spans="1:38" ht="15" customHeight="1" x14ac:dyDescent="0.15">
      <c r="B501" s="34" t="s">
        <v>497</v>
      </c>
      <c r="C501" s="7"/>
      <c r="D501" s="7"/>
      <c r="E501" s="7"/>
      <c r="I501" s="18">
        <v>359</v>
      </c>
      <c r="J501" s="18">
        <v>186</v>
      </c>
      <c r="K501" s="18">
        <v>173</v>
      </c>
      <c r="L501" s="18">
        <v>245</v>
      </c>
      <c r="M501" s="67">
        <v>226</v>
      </c>
      <c r="N501" s="18">
        <v>205</v>
      </c>
      <c r="O501" s="106">
        <f t="shared" si="345"/>
        <v>26.671619613670135</v>
      </c>
      <c r="P501" s="24">
        <f t="shared" si="344"/>
        <v>21.552723059096177</v>
      </c>
      <c r="Q501" s="4">
        <f t="shared" si="344"/>
        <v>35.817805383022773</v>
      </c>
      <c r="R501" s="4">
        <f t="shared" si="344"/>
        <v>36.84210526315789</v>
      </c>
      <c r="S501" s="4">
        <f t="shared" si="344"/>
        <v>41.165755919854277</v>
      </c>
      <c r="T501" s="4">
        <f t="shared" si="344"/>
        <v>20.939734422880491</v>
      </c>
      <c r="X501" s="34" t="s">
        <v>497</v>
      </c>
      <c r="Y501" s="7"/>
      <c r="Z501" s="7"/>
      <c r="AA501" s="7"/>
      <c r="AE501" s="18">
        <f t="shared" si="346"/>
        <v>205</v>
      </c>
      <c r="AF501" s="18">
        <f t="shared" si="347"/>
        <v>173</v>
      </c>
      <c r="AG501" s="67">
        <f t="shared" si="348"/>
        <v>226</v>
      </c>
      <c r="AH501" s="106">
        <f t="shared" si="349"/>
        <v>20.939734422880491</v>
      </c>
      <c r="AI501" s="4">
        <f t="shared" si="350"/>
        <v>35.817805383022773</v>
      </c>
      <c r="AJ501" s="4">
        <f t="shared" si="351"/>
        <v>41.165755919854277</v>
      </c>
      <c r="AL501" s="162"/>
    </row>
    <row r="502" spans="1:38" ht="15" customHeight="1" x14ac:dyDescent="0.15">
      <c r="B502" s="34" t="s">
        <v>498</v>
      </c>
      <c r="C502" s="7"/>
      <c r="D502" s="7"/>
      <c r="E502" s="7"/>
      <c r="I502" s="18">
        <v>423</v>
      </c>
      <c r="J502" s="18">
        <v>227</v>
      </c>
      <c r="K502" s="18">
        <v>196</v>
      </c>
      <c r="L502" s="18">
        <v>174</v>
      </c>
      <c r="M502" s="67">
        <v>143</v>
      </c>
      <c r="N502" s="18">
        <v>258</v>
      </c>
      <c r="O502" s="106">
        <f t="shared" si="345"/>
        <v>31.426448736998513</v>
      </c>
      <c r="P502" s="24">
        <f t="shared" si="344"/>
        <v>26.303592120509851</v>
      </c>
      <c r="Q502" s="4">
        <f t="shared" si="344"/>
        <v>40.579710144927539</v>
      </c>
      <c r="R502" s="4">
        <f t="shared" si="344"/>
        <v>26.165413533834585</v>
      </c>
      <c r="S502" s="4">
        <f t="shared" si="344"/>
        <v>26.047358834244079</v>
      </c>
      <c r="T502" s="4">
        <f t="shared" si="344"/>
        <v>26.353421859039837</v>
      </c>
      <c r="X502" s="34" t="s">
        <v>498</v>
      </c>
      <c r="Y502" s="7"/>
      <c r="Z502" s="7"/>
      <c r="AA502" s="7"/>
      <c r="AE502" s="18">
        <f t="shared" si="346"/>
        <v>258</v>
      </c>
      <c r="AF502" s="18">
        <f t="shared" si="347"/>
        <v>196</v>
      </c>
      <c r="AG502" s="67">
        <f t="shared" si="348"/>
        <v>143</v>
      </c>
      <c r="AH502" s="106">
        <f t="shared" si="349"/>
        <v>26.353421859039837</v>
      </c>
      <c r="AI502" s="4">
        <f t="shared" si="350"/>
        <v>40.579710144927539</v>
      </c>
      <c r="AJ502" s="4">
        <f t="shared" si="351"/>
        <v>26.047358834244079</v>
      </c>
      <c r="AL502" s="162"/>
    </row>
    <row r="503" spans="1:38" ht="15" customHeight="1" x14ac:dyDescent="0.15">
      <c r="B503" s="34" t="s">
        <v>608</v>
      </c>
      <c r="C503" s="7"/>
      <c r="D503" s="7"/>
      <c r="E503" s="7"/>
      <c r="I503" s="18">
        <v>434</v>
      </c>
      <c r="J503" s="18">
        <v>261</v>
      </c>
      <c r="K503" s="18">
        <v>173</v>
      </c>
      <c r="L503" s="18">
        <v>207</v>
      </c>
      <c r="M503" s="67">
        <v>177</v>
      </c>
      <c r="N503" s="18">
        <v>291</v>
      </c>
      <c r="O503" s="106">
        <f t="shared" si="345"/>
        <v>32.243684992570579</v>
      </c>
      <c r="P503" s="24">
        <f t="shared" si="344"/>
        <v>30.243337195828506</v>
      </c>
      <c r="Q503" s="4">
        <f t="shared" si="344"/>
        <v>35.817805383022773</v>
      </c>
      <c r="R503" s="4">
        <f t="shared" si="344"/>
        <v>31.127819548872182</v>
      </c>
      <c r="S503" s="4">
        <f t="shared" si="344"/>
        <v>32.240437158469945</v>
      </c>
      <c r="T503" s="4">
        <f t="shared" si="344"/>
        <v>29.724208375893767</v>
      </c>
      <c r="X503" s="34" t="s">
        <v>608</v>
      </c>
      <c r="Y503" s="7"/>
      <c r="Z503" s="7"/>
      <c r="AA503" s="7"/>
      <c r="AE503" s="18">
        <f t="shared" si="346"/>
        <v>291</v>
      </c>
      <c r="AF503" s="18">
        <f t="shared" si="347"/>
        <v>173</v>
      </c>
      <c r="AG503" s="67">
        <f t="shared" si="348"/>
        <v>177</v>
      </c>
      <c r="AH503" s="106">
        <f t="shared" si="349"/>
        <v>29.724208375893767</v>
      </c>
      <c r="AI503" s="4">
        <f t="shared" si="350"/>
        <v>35.817805383022773</v>
      </c>
      <c r="AJ503" s="4">
        <f t="shared" si="351"/>
        <v>32.240437158469945</v>
      </c>
      <c r="AL503" s="162"/>
    </row>
    <row r="504" spans="1:38" ht="15" customHeight="1" x14ac:dyDescent="0.15">
      <c r="B504" s="34" t="s">
        <v>609</v>
      </c>
      <c r="C504" s="7"/>
      <c r="D504" s="7"/>
      <c r="E504" s="7"/>
      <c r="I504" s="18">
        <v>132</v>
      </c>
      <c r="J504" s="18">
        <v>47</v>
      </c>
      <c r="K504" s="18">
        <v>85</v>
      </c>
      <c r="L504" s="18">
        <v>122</v>
      </c>
      <c r="M504" s="67">
        <v>109</v>
      </c>
      <c r="N504" s="18">
        <v>60</v>
      </c>
      <c r="O504" s="106">
        <f t="shared" si="345"/>
        <v>9.8068350668647852</v>
      </c>
      <c r="P504" s="24">
        <f t="shared" si="344"/>
        <v>5.4461181923522597</v>
      </c>
      <c r="Q504" s="4">
        <f t="shared" si="344"/>
        <v>17.598343685300208</v>
      </c>
      <c r="R504" s="4">
        <f t="shared" si="344"/>
        <v>18.345864661654137</v>
      </c>
      <c r="S504" s="4">
        <f t="shared" si="344"/>
        <v>19.854280510018217</v>
      </c>
      <c r="T504" s="4">
        <f t="shared" si="344"/>
        <v>6.1287027579162414</v>
      </c>
      <c r="X504" s="34" t="s">
        <v>609</v>
      </c>
      <c r="Y504" s="7"/>
      <c r="Z504" s="7"/>
      <c r="AA504" s="7"/>
      <c r="AE504" s="18">
        <f t="shared" si="346"/>
        <v>60</v>
      </c>
      <c r="AF504" s="18">
        <f t="shared" si="347"/>
        <v>85</v>
      </c>
      <c r="AG504" s="67">
        <f t="shared" si="348"/>
        <v>109</v>
      </c>
      <c r="AH504" s="106">
        <f t="shared" si="349"/>
        <v>6.1287027579162414</v>
      </c>
      <c r="AI504" s="4">
        <f t="shared" si="350"/>
        <v>17.598343685300208</v>
      </c>
      <c r="AJ504" s="4">
        <f t="shared" si="351"/>
        <v>19.854280510018217</v>
      </c>
      <c r="AL504" s="162"/>
    </row>
    <row r="505" spans="1:38" ht="15" customHeight="1" x14ac:dyDescent="0.15">
      <c r="B505" s="34" t="s">
        <v>610</v>
      </c>
      <c r="C505" s="7"/>
      <c r="D505" s="7"/>
      <c r="E505" s="7"/>
      <c r="I505" s="18">
        <v>801</v>
      </c>
      <c r="J505" s="18">
        <v>539</v>
      </c>
      <c r="K505" s="18">
        <v>262</v>
      </c>
      <c r="L505" s="18">
        <v>380</v>
      </c>
      <c r="M505" s="67">
        <v>324</v>
      </c>
      <c r="N505" s="18">
        <v>595</v>
      </c>
      <c r="O505" s="106">
        <f t="shared" si="345"/>
        <v>59.509658246656763</v>
      </c>
      <c r="P505" s="24">
        <f t="shared" si="344"/>
        <v>62.456546929316339</v>
      </c>
      <c r="Q505" s="4">
        <f t="shared" si="344"/>
        <v>54.244306418219459</v>
      </c>
      <c r="R505" s="4">
        <f t="shared" si="344"/>
        <v>57.142857142857139</v>
      </c>
      <c r="S505" s="4">
        <f t="shared" si="344"/>
        <v>59.016393442622949</v>
      </c>
      <c r="T505" s="4">
        <f t="shared" si="344"/>
        <v>60.776302349336056</v>
      </c>
      <c r="X505" s="34" t="s">
        <v>610</v>
      </c>
      <c r="Y505" s="7"/>
      <c r="Z505" s="7"/>
      <c r="AA505" s="7"/>
      <c r="AE505" s="18">
        <f t="shared" si="346"/>
        <v>595</v>
      </c>
      <c r="AF505" s="18">
        <f t="shared" si="347"/>
        <v>262</v>
      </c>
      <c r="AG505" s="67">
        <f t="shared" si="348"/>
        <v>324</v>
      </c>
      <c r="AH505" s="106">
        <f t="shared" si="349"/>
        <v>60.776302349336056</v>
      </c>
      <c r="AI505" s="4">
        <f t="shared" si="350"/>
        <v>54.244306418219459</v>
      </c>
      <c r="AJ505" s="4">
        <f t="shared" si="351"/>
        <v>59.016393442622949</v>
      </c>
      <c r="AL505" s="162"/>
    </row>
    <row r="506" spans="1:38" ht="15" customHeight="1" x14ac:dyDescent="0.15">
      <c r="B506" s="34" t="s">
        <v>417</v>
      </c>
      <c r="C506" s="7"/>
      <c r="D506" s="7"/>
      <c r="E506" s="7"/>
      <c r="I506" s="18">
        <v>261</v>
      </c>
      <c r="J506" s="18">
        <v>215</v>
      </c>
      <c r="K506" s="18">
        <v>46</v>
      </c>
      <c r="L506" s="18">
        <v>46</v>
      </c>
      <c r="M506" s="67">
        <v>38</v>
      </c>
      <c r="N506" s="18">
        <v>223</v>
      </c>
      <c r="O506" s="106">
        <f t="shared" si="345"/>
        <v>19.390787518573553</v>
      </c>
      <c r="P506" s="24">
        <f t="shared" si="344"/>
        <v>24.913093858632678</v>
      </c>
      <c r="Q506" s="4">
        <f t="shared" si="344"/>
        <v>9.5238095238095237</v>
      </c>
      <c r="R506" s="4">
        <f t="shared" si="344"/>
        <v>6.9172932330827068</v>
      </c>
      <c r="S506" s="4">
        <f t="shared" si="344"/>
        <v>6.9216757741347905</v>
      </c>
      <c r="T506" s="4">
        <f t="shared" si="344"/>
        <v>22.778345250255363</v>
      </c>
      <c r="X506" s="34" t="s">
        <v>417</v>
      </c>
      <c r="Y506" s="7"/>
      <c r="Z506" s="7"/>
      <c r="AA506" s="7"/>
      <c r="AE506" s="18">
        <f t="shared" si="346"/>
        <v>223</v>
      </c>
      <c r="AF506" s="18">
        <f t="shared" si="347"/>
        <v>46</v>
      </c>
      <c r="AG506" s="67">
        <f t="shared" si="348"/>
        <v>38</v>
      </c>
      <c r="AH506" s="106">
        <f t="shared" si="349"/>
        <v>22.778345250255363</v>
      </c>
      <c r="AI506" s="4">
        <f t="shared" si="350"/>
        <v>9.5238095238095237</v>
      </c>
      <c r="AJ506" s="4">
        <f t="shared" si="351"/>
        <v>6.9216757741347905</v>
      </c>
      <c r="AL506" s="162"/>
    </row>
    <row r="507" spans="1:38" ht="15" customHeight="1" x14ac:dyDescent="0.15">
      <c r="B507" s="34" t="s">
        <v>0</v>
      </c>
      <c r="C507" s="36"/>
      <c r="D507" s="36"/>
      <c r="E507" s="36"/>
      <c r="F507" s="36"/>
      <c r="G507" s="36"/>
      <c r="H507" s="36"/>
      <c r="I507" s="19">
        <v>11</v>
      </c>
      <c r="J507" s="19">
        <v>5</v>
      </c>
      <c r="K507" s="19">
        <v>6</v>
      </c>
      <c r="L507" s="19">
        <v>11</v>
      </c>
      <c r="M507" s="72">
        <v>10</v>
      </c>
      <c r="N507" s="19">
        <v>6</v>
      </c>
      <c r="O507" s="110">
        <f t="shared" si="345"/>
        <v>0.81723625557206547</v>
      </c>
      <c r="P507" s="26">
        <f t="shared" si="344"/>
        <v>0.57937427578215528</v>
      </c>
      <c r="Q507" s="5">
        <f t="shared" si="344"/>
        <v>1.2422360248447204</v>
      </c>
      <c r="R507" s="5">
        <f t="shared" si="344"/>
        <v>1.6541353383458646</v>
      </c>
      <c r="S507" s="5">
        <f t="shared" si="344"/>
        <v>1.8214936247723135</v>
      </c>
      <c r="T507" s="5">
        <f t="shared" si="344"/>
        <v>0.61287027579162412</v>
      </c>
      <c r="X507" s="34" t="s">
        <v>0</v>
      </c>
      <c r="Y507" s="36"/>
      <c r="Z507" s="36"/>
      <c r="AA507" s="36"/>
      <c r="AB507" s="36"/>
      <c r="AC507" s="36"/>
      <c r="AD507" s="36"/>
      <c r="AE507" s="19">
        <f t="shared" si="346"/>
        <v>6</v>
      </c>
      <c r="AF507" s="19">
        <f t="shared" si="347"/>
        <v>6</v>
      </c>
      <c r="AG507" s="72">
        <f t="shared" si="348"/>
        <v>10</v>
      </c>
      <c r="AH507" s="110">
        <f t="shared" si="349"/>
        <v>0.61287027579162412</v>
      </c>
      <c r="AI507" s="5">
        <f t="shared" si="350"/>
        <v>1.2422360248447204</v>
      </c>
      <c r="AJ507" s="5">
        <f t="shared" si="351"/>
        <v>1.8214936247723135</v>
      </c>
      <c r="AL507" s="162"/>
    </row>
    <row r="508" spans="1:38" ht="15" customHeight="1" x14ac:dyDescent="0.15">
      <c r="B508" s="38" t="s">
        <v>1</v>
      </c>
      <c r="C508" s="28"/>
      <c r="D508" s="28"/>
      <c r="E508" s="28"/>
      <c r="F508" s="28"/>
      <c r="G508" s="28"/>
      <c r="H508" s="29"/>
      <c r="I508" s="39">
        <f t="shared" ref="I508:N508" si="352">SUM(I494:I507)</f>
        <v>5968</v>
      </c>
      <c r="J508" s="39">
        <f t="shared" si="352"/>
        <v>3651</v>
      </c>
      <c r="K508" s="39">
        <f t="shared" si="352"/>
        <v>2317</v>
      </c>
      <c r="L508" s="39">
        <f t="shared" si="352"/>
        <v>3275</v>
      </c>
      <c r="M508" s="68">
        <f t="shared" si="352"/>
        <v>2798</v>
      </c>
      <c r="N508" s="39">
        <f t="shared" si="352"/>
        <v>4128</v>
      </c>
      <c r="O508" s="107" t="str">
        <f t="shared" ref="O508:T508" si="353">IF(SUM(O494:O507)&gt;100,"－",SUM(O494:O507))</f>
        <v>－</v>
      </c>
      <c r="P508" s="25" t="str">
        <f t="shared" si="353"/>
        <v>－</v>
      </c>
      <c r="Q508" s="6" t="str">
        <f t="shared" si="353"/>
        <v>－</v>
      </c>
      <c r="R508" s="6" t="str">
        <f t="shared" si="353"/>
        <v>－</v>
      </c>
      <c r="S508" s="6" t="str">
        <f t="shared" si="353"/>
        <v>－</v>
      </c>
      <c r="T508" s="6" t="str">
        <f t="shared" si="353"/>
        <v>－</v>
      </c>
      <c r="X508" s="38" t="s">
        <v>1</v>
      </c>
      <c r="Y508" s="28"/>
      <c r="Z508" s="28"/>
      <c r="AA508" s="28"/>
      <c r="AB508" s="28"/>
      <c r="AC508" s="28"/>
      <c r="AD508" s="29"/>
      <c r="AE508" s="39">
        <f t="shared" ref="AE508:AG508" si="354">SUM(AE494:AE507)</f>
        <v>4128</v>
      </c>
      <c r="AF508" s="39">
        <f t="shared" si="354"/>
        <v>2317</v>
      </c>
      <c r="AG508" s="68">
        <f t="shared" si="354"/>
        <v>2798</v>
      </c>
      <c r="AH508" s="107" t="str">
        <f t="shared" ref="AH508" si="355">IF(SUM(AH494:AH507)&gt;100,"－",SUM(AH494:AH507))</f>
        <v>－</v>
      </c>
      <c r="AI508" s="6" t="str">
        <f t="shared" ref="AI508" si="356">IF(SUM(AI494:AI507)&gt;100,"－",SUM(AI494:AI507))</f>
        <v>－</v>
      </c>
      <c r="AJ508" s="6" t="str">
        <f t="shared" ref="AJ508" si="357">IF(SUM(AJ494:AJ507)&gt;100,"－",SUM(AJ494:AJ507))</f>
        <v>－</v>
      </c>
    </row>
    <row r="509" spans="1:38" ht="15" customHeight="1" x14ac:dyDescent="0.15">
      <c r="C509" s="7"/>
      <c r="D509" s="7"/>
      <c r="E509" s="7"/>
      <c r="H509" s="1"/>
      <c r="I509" s="1"/>
      <c r="J509" s="1"/>
      <c r="Y509" s="7"/>
      <c r="Z509" s="7"/>
      <c r="AA509" s="7"/>
      <c r="AC509" s="1"/>
      <c r="AD509" s="1"/>
      <c r="AE509" s="1"/>
      <c r="AF509" s="1"/>
      <c r="AG509" s="1"/>
    </row>
    <row r="510" spans="1:38" ht="15" customHeight="1" x14ac:dyDescent="0.15">
      <c r="A510" s="73" t="s">
        <v>816</v>
      </c>
      <c r="B510" s="62"/>
      <c r="C510" s="62"/>
      <c r="D510" s="45"/>
      <c r="E510" s="90"/>
      <c r="F510" s="90"/>
      <c r="G510" s="90"/>
      <c r="H510" s="54"/>
      <c r="I510" s="23"/>
      <c r="J510" s="1"/>
      <c r="K510" s="1"/>
      <c r="W510" s="80"/>
      <c r="X510" s="62"/>
      <c r="Y510" s="62"/>
      <c r="Z510" s="45"/>
      <c r="AA510" s="90"/>
      <c r="AB510" s="90"/>
      <c r="AC510" s="23"/>
      <c r="AD510" s="1"/>
      <c r="AE510" s="1"/>
      <c r="AF510" s="1"/>
      <c r="AG510" s="1"/>
    </row>
    <row r="511" spans="1:38" ht="15" customHeight="1" x14ac:dyDescent="0.15">
      <c r="A511" s="1" t="s">
        <v>811</v>
      </c>
      <c r="B511" s="62"/>
      <c r="C511" s="62"/>
      <c r="D511" s="45"/>
      <c r="E511" s="90"/>
      <c r="F511" s="90"/>
      <c r="G511" s="90"/>
      <c r="H511" s="54"/>
      <c r="I511" s="23"/>
      <c r="J511" s="1"/>
      <c r="K511" s="1"/>
      <c r="W511" s="80"/>
      <c r="X511" s="62"/>
      <c r="Y511" s="62"/>
      <c r="Z511" s="45"/>
      <c r="AA511" s="90"/>
      <c r="AB511" s="90"/>
      <c r="AC511" s="23"/>
      <c r="AD511" s="1"/>
      <c r="AE511" s="1"/>
      <c r="AF511" s="1"/>
      <c r="AG511" s="1"/>
    </row>
    <row r="512" spans="1:38" ht="13.7" customHeight="1" x14ac:dyDescent="0.15">
      <c r="B512" s="64"/>
      <c r="C512" s="33"/>
      <c r="D512" s="33"/>
      <c r="E512" s="328"/>
      <c r="F512" s="329"/>
      <c r="G512" s="86" t="s">
        <v>147</v>
      </c>
      <c r="H512" s="86"/>
      <c r="I512" s="329"/>
      <c r="J512" s="335"/>
      <c r="K512" s="330"/>
      <c r="L512" s="329"/>
      <c r="M512" s="86" t="s">
        <v>3</v>
      </c>
      <c r="N512" s="86"/>
      <c r="O512" s="329"/>
      <c r="P512" s="335"/>
      <c r="Q512" s="329"/>
      <c r="R512" s="329"/>
      <c r="S512" s="211" t="s">
        <v>293</v>
      </c>
      <c r="T512" s="86"/>
      <c r="U512" s="329"/>
      <c r="V512" s="331"/>
      <c r="W512" s="80"/>
      <c r="X512" s="64"/>
      <c r="Y512" s="33"/>
      <c r="Z512" s="33"/>
      <c r="AA512" s="79"/>
      <c r="AB512" s="83" t="s">
        <v>147</v>
      </c>
      <c r="AC512" s="86"/>
      <c r="AD512" s="101"/>
      <c r="AE512" s="83" t="s">
        <v>3</v>
      </c>
      <c r="AF512" s="97"/>
      <c r="AG512" s="86"/>
      <c r="AH512" s="123" t="s">
        <v>293</v>
      </c>
      <c r="AI512" s="84"/>
    </row>
    <row r="513" spans="1:39" ht="21" x14ac:dyDescent="0.15">
      <c r="B513" s="92"/>
      <c r="C513" s="45"/>
      <c r="D513" s="45"/>
      <c r="E513" s="94" t="s">
        <v>389</v>
      </c>
      <c r="F513" s="94" t="s">
        <v>183</v>
      </c>
      <c r="G513" s="94" t="s">
        <v>184</v>
      </c>
      <c r="H513" s="94" t="s">
        <v>391</v>
      </c>
      <c r="I513" s="99" t="s">
        <v>186</v>
      </c>
      <c r="J513" s="94" t="s">
        <v>590</v>
      </c>
      <c r="K513" s="102" t="s">
        <v>389</v>
      </c>
      <c r="L513" s="94" t="s">
        <v>183</v>
      </c>
      <c r="M513" s="94" t="s">
        <v>184</v>
      </c>
      <c r="N513" s="94" t="s">
        <v>391</v>
      </c>
      <c r="O513" s="99" t="s">
        <v>186</v>
      </c>
      <c r="P513" s="334" t="s">
        <v>590</v>
      </c>
      <c r="Q513" s="102" t="s">
        <v>389</v>
      </c>
      <c r="R513" s="94" t="s">
        <v>183</v>
      </c>
      <c r="S513" s="94" t="s">
        <v>184</v>
      </c>
      <c r="T513" s="94" t="s">
        <v>391</v>
      </c>
      <c r="U513" s="122" t="s">
        <v>186</v>
      </c>
      <c r="V513" s="122" t="s">
        <v>590</v>
      </c>
      <c r="W513" s="80"/>
      <c r="X513" s="92"/>
      <c r="Y513" s="45"/>
      <c r="Z513" s="45"/>
      <c r="AA513" s="94" t="s">
        <v>546</v>
      </c>
      <c r="AB513" s="94" t="s">
        <v>184</v>
      </c>
      <c r="AC513" s="99" t="s">
        <v>186</v>
      </c>
      <c r="AD513" s="102" t="s">
        <v>546</v>
      </c>
      <c r="AE513" s="94" t="s">
        <v>184</v>
      </c>
      <c r="AF513" s="98" t="s">
        <v>186</v>
      </c>
      <c r="AG513" s="95" t="s">
        <v>546</v>
      </c>
      <c r="AH513" s="94" t="s">
        <v>184</v>
      </c>
      <c r="AI513" s="122" t="s">
        <v>186</v>
      </c>
    </row>
    <row r="514" spans="1:39" ht="12" customHeight="1" x14ac:dyDescent="0.15">
      <c r="B514" s="65"/>
      <c r="C514" s="36"/>
      <c r="D514" s="36"/>
      <c r="E514" s="37"/>
      <c r="F514" s="37"/>
      <c r="G514" s="37"/>
      <c r="H514" s="37"/>
      <c r="I514" s="66"/>
      <c r="J514" s="37"/>
      <c r="K514" s="178">
        <f t="shared" ref="K514:P514" si="358">E520</f>
        <v>6469</v>
      </c>
      <c r="L514" s="174">
        <f t="shared" si="358"/>
        <v>4681</v>
      </c>
      <c r="M514" s="174">
        <f t="shared" si="358"/>
        <v>1788</v>
      </c>
      <c r="N514" s="174">
        <f t="shared" si="358"/>
        <v>2336</v>
      </c>
      <c r="O514" s="333">
        <f t="shared" si="358"/>
        <v>1782</v>
      </c>
      <c r="P514" s="175">
        <f t="shared" si="358"/>
        <v>5235</v>
      </c>
      <c r="Q514" s="124"/>
      <c r="R514" s="37"/>
      <c r="S514" s="37"/>
      <c r="T514" s="37"/>
      <c r="U514" s="37"/>
      <c r="V514" s="37"/>
      <c r="W514" s="80"/>
      <c r="X514" s="65"/>
      <c r="Y514" s="36"/>
      <c r="Z514" s="36"/>
      <c r="AA514" s="37"/>
      <c r="AB514" s="37"/>
      <c r="AC514" s="66"/>
      <c r="AD514" s="178">
        <f>P514</f>
        <v>5235</v>
      </c>
      <c r="AE514" s="174">
        <f>M514</f>
        <v>1788</v>
      </c>
      <c r="AF514" s="175">
        <f>O514</f>
        <v>1782</v>
      </c>
      <c r="AG514" s="124"/>
      <c r="AH514" s="37"/>
      <c r="AI514" s="37"/>
    </row>
    <row r="515" spans="1:39" ht="21.95" customHeight="1" x14ac:dyDescent="0.15">
      <c r="B515" s="199" t="s">
        <v>626</v>
      </c>
      <c r="C515" s="200"/>
      <c r="D515" s="425"/>
      <c r="E515" s="401">
        <v>3187</v>
      </c>
      <c r="F515" s="402">
        <v>2125</v>
      </c>
      <c r="G515" s="403">
        <v>1062</v>
      </c>
      <c r="H515" s="402">
        <v>925</v>
      </c>
      <c r="I515" s="403">
        <v>649</v>
      </c>
      <c r="J515" s="404">
        <v>2401</v>
      </c>
      <c r="K515" s="405">
        <f>E515/K$514*100</f>
        <v>49.265728860720358</v>
      </c>
      <c r="L515" s="406">
        <f t="shared" ref="L515:P519" si="359">F515/L$514*100</f>
        <v>45.396282845545819</v>
      </c>
      <c r="M515" s="407">
        <f t="shared" si="359"/>
        <v>59.395973154362416</v>
      </c>
      <c r="N515" s="406">
        <f t="shared" si="359"/>
        <v>39.597602739726028</v>
      </c>
      <c r="O515" s="407">
        <f t="shared" si="359"/>
        <v>36.419753086419753</v>
      </c>
      <c r="P515" s="408">
        <f t="shared" si="359"/>
        <v>45.864374403056352</v>
      </c>
      <c r="Q515" s="409">
        <v>2.9868791002811621</v>
      </c>
      <c r="R515" s="406">
        <v>3.0531609195402298</v>
      </c>
      <c r="S515" s="407">
        <v>2.8625336927223719</v>
      </c>
      <c r="T515" s="406">
        <v>2.3901808785529717</v>
      </c>
      <c r="U515" s="410">
        <v>2.1561461794019934</v>
      </c>
      <c r="V515" s="410">
        <v>3.0703324808184145</v>
      </c>
      <c r="W515" s="80"/>
      <c r="X515" s="199" t="s">
        <v>626</v>
      </c>
      <c r="Y515" s="200"/>
      <c r="Z515" s="425"/>
      <c r="AA515" s="367">
        <f>J515</f>
        <v>2401</v>
      </c>
      <c r="AB515" s="368">
        <f>G515</f>
        <v>1062</v>
      </c>
      <c r="AC515" s="368">
        <f>O515</f>
        <v>36.419753086419753</v>
      </c>
      <c r="AD515" s="391">
        <f>P515</f>
        <v>45.864374403056352</v>
      </c>
      <c r="AE515" s="370">
        <f>M515</f>
        <v>59.395973154362416</v>
      </c>
      <c r="AF515" s="371">
        <f>O515</f>
        <v>36.419753086419753</v>
      </c>
      <c r="AG515" s="392">
        <f>V515</f>
        <v>3.0703324808184145</v>
      </c>
      <c r="AH515" s="370">
        <f>S515</f>
        <v>2.8625336927223719</v>
      </c>
      <c r="AI515" s="373">
        <f>U515</f>
        <v>2.1561461794019934</v>
      </c>
      <c r="AJ515" s="161"/>
      <c r="AK515" s="161"/>
      <c r="AL515" s="161"/>
      <c r="AM515" s="161"/>
    </row>
    <row r="516" spans="1:39" ht="21.95" customHeight="1" x14ac:dyDescent="0.15">
      <c r="B516" s="478" t="s">
        <v>627</v>
      </c>
      <c r="C516" s="479"/>
      <c r="D516" s="480"/>
      <c r="E516" s="451">
        <v>588</v>
      </c>
      <c r="F516" s="452">
        <v>480</v>
      </c>
      <c r="G516" s="453">
        <v>108</v>
      </c>
      <c r="H516" s="452">
        <v>225</v>
      </c>
      <c r="I516" s="453">
        <v>185</v>
      </c>
      <c r="J516" s="454">
        <v>520</v>
      </c>
      <c r="K516" s="455">
        <f t="shared" ref="K516:K519" si="360">E516/K$514*100</f>
        <v>9.0895037872932445</v>
      </c>
      <c r="L516" s="456">
        <f t="shared" si="359"/>
        <v>10.254219183935056</v>
      </c>
      <c r="M516" s="457">
        <f t="shared" si="359"/>
        <v>6.0402684563758395</v>
      </c>
      <c r="N516" s="456">
        <f t="shared" si="359"/>
        <v>9.631849315068493</v>
      </c>
      <c r="O516" s="457">
        <f t="shared" si="359"/>
        <v>10.381593714927048</v>
      </c>
      <c r="P516" s="458">
        <f t="shared" si="359"/>
        <v>9.9331423113658079</v>
      </c>
      <c r="Q516" s="459">
        <v>0.40081799591002043</v>
      </c>
      <c r="R516" s="456">
        <v>0.51063829787234039</v>
      </c>
      <c r="S516" s="457">
        <v>0.2049335863377609</v>
      </c>
      <c r="T516" s="456">
        <v>0.32561505065123009</v>
      </c>
      <c r="U516" s="460">
        <v>0.32342657342657344</v>
      </c>
      <c r="V516" s="460">
        <v>0.49102927289896131</v>
      </c>
      <c r="W516" s="80"/>
      <c r="X516" s="504" t="s">
        <v>627</v>
      </c>
      <c r="Y516" s="505"/>
      <c r="Z516" s="506"/>
      <c r="AA516" s="374">
        <f t="shared" ref="AA516:AA519" si="361">J516</f>
        <v>520</v>
      </c>
      <c r="AB516" s="375">
        <f t="shared" ref="AB516:AB519" si="362">G516</f>
        <v>108</v>
      </c>
      <c r="AC516" s="375">
        <f t="shared" ref="AC516:AC519" si="363">O516</f>
        <v>10.381593714927048</v>
      </c>
      <c r="AD516" s="369">
        <f t="shared" ref="AD516:AD519" si="364">P516</f>
        <v>9.9331423113658079</v>
      </c>
      <c r="AE516" s="377">
        <f t="shared" ref="AE516:AE519" si="365">M516</f>
        <v>6.0402684563758395</v>
      </c>
      <c r="AF516" s="378">
        <f t="shared" ref="AF516:AF519" si="366">O516</f>
        <v>10.381593714927048</v>
      </c>
      <c r="AG516" s="372">
        <f t="shared" ref="AG516:AG519" si="367">V516</f>
        <v>0.49102927289896131</v>
      </c>
      <c r="AH516" s="377">
        <f t="shared" ref="AH516:AH519" si="368">S516</f>
        <v>0.2049335863377609</v>
      </c>
      <c r="AI516" s="379">
        <f t="shared" ref="AI516:AI519" si="369">U516</f>
        <v>0.32342657342657344</v>
      </c>
      <c r="AJ516" s="161"/>
      <c r="AK516" s="161"/>
      <c r="AL516" s="161"/>
      <c r="AM516" s="161"/>
    </row>
    <row r="517" spans="1:39" ht="21.95" customHeight="1" x14ac:dyDescent="0.15">
      <c r="B517" s="478" t="s">
        <v>996</v>
      </c>
      <c r="C517" s="479"/>
      <c r="D517" s="480"/>
      <c r="E517" s="451">
        <v>24</v>
      </c>
      <c r="F517" s="452">
        <v>1</v>
      </c>
      <c r="G517" s="453">
        <v>23</v>
      </c>
      <c r="H517" s="452">
        <v>86</v>
      </c>
      <c r="I517" s="453">
        <v>85</v>
      </c>
      <c r="J517" s="454">
        <v>2</v>
      </c>
      <c r="K517" s="455">
        <f t="shared" si="360"/>
        <v>0.37100015458339775</v>
      </c>
      <c r="L517" s="456">
        <f t="shared" si="359"/>
        <v>2.1362956633198035E-2</v>
      </c>
      <c r="M517" s="457">
        <f t="shared" si="359"/>
        <v>1.2863534675615211</v>
      </c>
      <c r="N517" s="456">
        <f t="shared" si="359"/>
        <v>3.6815068493150687</v>
      </c>
      <c r="O517" s="457">
        <f t="shared" si="359"/>
        <v>4.7699214365881026</v>
      </c>
      <c r="P517" s="458">
        <f t="shared" si="359"/>
        <v>3.8204393505253106E-2</v>
      </c>
      <c r="Q517" s="459">
        <v>2.6666666666666665</v>
      </c>
      <c r="R517" s="456">
        <v>1</v>
      </c>
      <c r="S517" s="457">
        <v>2.875</v>
      </c>
      <c r="T517" s="456">
        <v>2.263157894736842</v>
      </c>
      <c r="U517" s="460">
        <v>2.2972972972972974</v>
      </c>
      <c r="V517" s="460">
        <v>1</v>
      </c>
      <c r="W517" s="80"/>
      <c r="X517" s="504" t="s">
        <v>628</v>
      </c>
      <c r="Y517" s="505"/>
      <c r="Z517" s="506"/>
      <c r="AA517" s="374">
        <f t="shared" si="361"/>
        <v>2</v>
      </c>
      <c r="AB517" s="375">
        <f t="shared" si="362"/>
        <v>23</v>
      </c>
      <c r="AC517" s="375">
        <f t="shared" si="363"/>
        <v>4.7699214365881026</v>
      </c>
      <c r="AD517" s="369">
        <f t="shared" si="364"/>
        <v>3.8204393505253106E-2</v>
      </c>
      <c r="AE517" s="377">
        <f t="shared" si="365"/>
        <v>1.2863534675615211</v>
      </c>
      <c r="AF517" s="378">
        <f t="shared" si="366"/>
        <v>4.7699214365881026</v>
      </c>
      <c r="AG517" s="372">
        <f t="shared" si="367"/>
        <v>1</v>
      </c>
      <c r="AH517" s="377">
        <f t="shared" si="368"/>
        <v>2.875</v>
      </c>
      <c r="AI517" s="379">
        <f t="shared" si="369"/>
        <v>2.2972972972972974</v>
      </c>
      <c r="AJ517" s="161"/>
      <c r="AK517" s="161"/>
      <c r="AL517" s="161"/>
      <c r="AM517" s="161"/>
    </row>
    <row r="518" spans="1:39" ht="21.95" customHeight="1" x14ac:dyDescent="0.15">
      <c r="B518" s="461" t="s">
        <v>629</v>
      </c>
      <c r="C518" s="462"/>
      <c r="D518" s="463"/>
      <c r="E518" s="451">
        <v>1956</v>
      </c>
      <c r="F518" s="452">
        <v>1383</v>
      </c>
      <c r="G518" s="453">
        <v>573</v>
      </c>
      <c r="H518" s="452">
        <v>879</v>
      </c>
      <c r="I518" s="453">
        <v>658</v>
      </c>
      <c r="J518" s="454">
        <v>1604</v>
      </c>
      <c r="K518" s="455">
        <f t="shared" si="360"/>
        <v>30.236512598546916</v>
      </c>
      <c r="L518" s="456">
        <f t="shared" si="359"/>
        <v>29.544969023712881</v>
      </c>
      <c r="M518" s="457">
        <f t="shared" si="359"/>
        <v>32.04697986577181</v>
      </c>
      <c r="N518" s="456">
        <f t="shared" si="359"/>
        <v>37.628424657534246</v>
      </c>
      <c r="O518" s="457">
        <f t="shared" si="359"/>
        <v>36.924803591470258</v>
      </c>
      <c r="P518" s="458">
        <f t="shared" si="359"/>
        <v>30.639923591212991</v>
      </c>
      <c r="Q518" s="459">
        <v>1.3270013568521031</v>
      </c>
      <c r="R518" s="456">
        <v>1.4712765957446809</v>
      </c>
      <c r="S518" s="457">
        <v>1.0730337078651686</v>
      </c>
      <c r="T518" s="456">
        <v>1.2415254237288136</v>
      </c>
      <c r="U518" s="460">
        <v>1.1152542372881356</v>
      </c>
      <c r="V518" s="460">
        <v>1.5160680529300568</v>
      </c>
      <c r="W518" s="80"/>
      <c r="X518" s="203" t="s">
        <v>629</v>
      </c>
      <c r="Y518" s="426"/>
      <c r="Z518" s="193"/>
      <c r="AA518" s="374">
        <f t="shared" si="361"/>
        <v>1604</v>
      </c>
      <c r="AB518" s="375">
        <f t="shared" si="362"/>
        <v>573</v>
      </c>
      <c r="AC518" s="375">
        <f t="shared" si="363"/>
        <v>36.924803591470258</v>
      </c>
      <c r="AD518" s="369">
        <f t="shared" si="364"/>
        <v>30.639923591212991</v>
      </c>
      <c r="AE518" s="377">
        <f t="shared" si="365"/>
        <v>32.04697986577181</v>
      </c>
      <c r="AF518" s="378">
        <f t="shared" si="366"/>
        <v>36.924803591470258</v>
      </c>
      <c r="AG518" s="372">
        <f t="shared" si="367"/>
        <v>1.5160680529300568</v>
      </c>
      <c r="AH518" s="377">
        <f t="shared" si="368"/>
        <v>1.0730337078651686</v>
      </c>
      <c r="AI518" s="379">
        <f t="shared" si="369"/>
        <v>1.1152542372881356</v>
      </c>
      <c r="AJ518" s="161"/>
      <c r="AK518" s="161"/>
      <c r="AL518" s="161"/>
      <c r="AM518" s="161"/>
    </row>
    <row r="519" spans="1:39" ht="21.95" customHeight="1" x14ac:dyDescent="0.15">
      <c r="B519" s="427" t="s">
        <v>630</v>
      </c>
      <c r="C519" s="428"/>
      <c r="D519" s="429"/>
      <c r="E519" s="413">
        <v>714</v>
      </c>
      <c r="F519" s="411">
        <v>692</v>
      </c>
      <c r="G519" s="414">
        <v>22</v>
      </c>
      <c r="H519" s="411">
        <v>221</v>
      </c>
      <c r="I519" s="414">
        <v>205</v>
      </c>
      <c r="J519" s="415">
        <v>708</v>
      </c>
      <c r="K519" s="405">
        <f t="shared" si="360"/>
        <v>11.037254598856084</v>
      </c>
      <c r="L519" s="412">
        <f t="shared" si="359"/>
        <v>14.783165990173039</v>
      </c>
      <c r="M519" s="416">
        <f t="shared" si="359"/>
        <v>1.2304250559284116</v>
      </c>
      <c r="N519" s="412">
        <f t="shared" si="359"/>
        <v>9.4606164383561655</v>
      </c>
      <c r="O519" s="416">
        <f t="shared" si="359"/>
        <v>11.503928170594838</v>
      </c>
      <c r="P519" s="417">
        <f t="shared" si="359"/>
        <v>13.5243553008596</v>
      </c>
      <c r="Q519" s="409">
        <v>0.48538409245411285</v>
      </c>
      <c r="R519" s="412">
        <v>0.73773987206823033</v>
      </c>
      <c r="S519" s="416">
        <v>4.1275797373358347E-2</v>
      </c>
      <c r="T519" s="412">
        <v>0.32168850072780203</v>
      </c>
      <c r="U519" s="412">
        <v>0.35901926444833626</v>
      </c>
      <c r="V519" s="412">
        <v>0.67172675521821634</v>
      </c>
      <c r="W519" s="80"/>
      <c r="X519" s="427" t="s">
        <v>630</v>
      </c>
      <c r="Y519" s="428"/>
      <c r="Z519" s="429"/>
      <c r="AA519" s="380">
        <f t="shared" si="361"/>
        <v>708</v>
      </c>
      <c r="AB519" s="381">
        <f t="shared" si="362"/>
        <v>22</v>
      </c>
      <c r="AC519" s="381">
        <f t="shared" si="363"/>
        <v>11.503928170594838</v>
      </c>
      <c r="AD519" s="369">
        <f t="shared" si="364"/>
        <v>13.5243553008596</v>
      </c>
      <c r="AE519" s="382">
        <f t="shared" si="365"/>
        <v>1.2304250559284116</v>
      </c>
      <c r="AF519" s="383">
        <f t="shared" si="366"/>
        <v>11.503928170594838</v>
      </c>
      <c r="AG519" s="372">
        <f t="shared" si="367"/>
        <v>0.67172675521821634</v>
      </c>
      <c r="AH519" s="382">
        <f t="shared" si="368"/>
        <v>4.1275797373358347E-2</v>
      </c>
      <c r="AI519" s="376">
        <f t="shared" si="369"/>
        <v>0.35901926444833626</v>
      </c>
      <c r="AJ519" s="161"/>
      <c r="AK519" s="161"/>
      <c r="AL519" s="161"/>
      <c r="AM519" s="161"/>
    </row>
    <row r="520" spans="1:39" ht="15" customHeight="1" x14ac:dyDescent="0.15">
      <c r="B520" s="488" t="s">
        <v>1</v>
      </c>
      <c r="C520" s="489"/>
      <c r="D520" s="490"/>
      <c r="E520" s="418">
        <f>SUM(E515:E519)</f>
        <v>6469</v>
      </c>
      <c r="F520" s="418">
        <f t="shared" ref="F520:P520" si="370">SUM(F515:F519)</f>
        <v>4681</v>
      </c>
      <c r="G520" s="419">
        <f t="shared" si="370"/>
        <v>1788</v>
      </c>
      <c r="H520" s="418">
        <f t="shared" si="370"/>
        <v>2336</v>
      </c>
      <c r="I520" s="419">
        <f t="shared" si="370"/>
        <v>1782</v>
      </c>
      <c r="J520" s="418">
        <f t="shared" si="370"/>
        <v>5235</v>
      </c>
      <c r="K520" s="420">
        <f t="shared" si="370"/>
        <v>100</v>
      </c>
      <c r="L520" s="421">
        <f t="shared" si="370"/>
        <v>100</v>
      </c>
      <c r="M520" s="422">
        <f t="shared" si="370"/>
        <v>100</v>
      </c>
      <c r="N520" s="421">
        <f t="shared" si="370"/>
        <v>100</v>
      </c>
      <c r="O520" s="422">
        <f t="shared" si="370"/>
        <v>100</v>
      </c>
      <c r="P520" s="423">
        <f t="shared" si="370"/>
        <v>100</v>
      </c>
      <c r="Q520" s="424">
        <f t="shared" ref="Q520" si="371">SUM(Q515:Q519)</f>
        <v>7.8667492121640636</v>
      </c>
      <c r="R520" s="421">
        <f t="shared" ref="R520" si="372">SUM(R515:R519)</f>
        <v>6.7728156852254813</v>
      </c>
      <c r="S520" s="422">
        <f t="shared" ref="S520" si="373">SUM(S515:S519)</f>
        <v>7.05677678429866</v>
      </c>
      <c r="T520" s="421">
        <f t="shared" ref="T520" si="374">SUM(T515:T519)</f>
        <v>6.5421677483976595</v>
      </c>
      <c r="U520" s="421">
        <f t="shared" ref="U520" si="375">SUM(U515:U519)</f>
        <v>6.2511435518623353</v>
      </c>
      <c r="V520" s="421">
        <f t="shared" ref="V520" si="376">SUM(V515:V519)</f>
        <v>6.7491565618656493</v>
      </c>
      <c r="W520" s="80"/>
      <c r="X520" s="501" t="s">
        <v>1</v>
      </c>
      <c r="Y520" s="502"/>
      <c r="Z520" s="503"/>
      <c r="AA520" s="384">
        <f>SUM(AA515:AA519)</f>
        <v>5235</v>
      </c>
      <c r="AB520" s="385">
        <f t="shared" ref="AB520:AI520" si="377">SUM(AB515:AB519)</f>
        <v>1788</v>
      </c>
      <c r="AC520" s="385">
        <f t="shared" si="377"/>
        <v>100</v>
      </c>
      <c r="AD520" s="386">
        <f t="shared" si="377"/>
        <v>100</v>
      </c>
      <c r="AE520" s="388">
        <f t="shared" si="377"/>
        <v>100</v>
      </c>
      <c r="AF520" s="389">
        <f t="shared" si="377"/>
        <v>100</v>
      </c>
      <c r="AG520" s="390">
        <f t="shared" si="377"/>
        <v>6.7491565618656493</v>
      </c>
      <c r="AH520" s="388">
        <f t="shared" si="377"/>
        <v>7.05677678429866</v>
      </c>
      <c r="AI520" s="387">
        <f t="shared" si="377"/>
        <v>6.2511435518623353</v>
      </c>
    </row>
    <row r="521" spans="1:39" ht="15" customHeight="1" x14ac:dyDescent="0.15">
      <c r="B521" s="299"/>
      <c r="C521" s="299"/>
      <c r="D521" s="299"/>
      <c r="E521" s="108"/>
      <c r="F521" s="108"/>
      <c r="G521" s="108"/>
      <c r="H521" s="108"/>
      <c r="I521" s="108"/>
      <c r="J521" s="14"/>
      <c r="K521" s="14"/>
      <c r="L521" s="14"/>
      <c r="M521" s="14"/>
      <c r="N521" s="14"/>
      <c r="O521" s="14"/>
      <c r="P521" s="14"/>
      <c r="Q521" s="14"/>
      <c r="R521" s="14"/>
      <c r="S521" s="14"/>
      <c r="T521" s="14"/>
      <c r="U521" s="14"/>
      <c r="V521" s="14"/>
      <c r="W521" s="80"/>
      <c r="X521" s="299"/>
      <c r="Y521" s="299"/>
      <c r="Z521" s="299"/>
      <c r="AA521" s="108"/>
      <c r="AB521" s="108"/>
      <c r="AC521" s="108"/>
      <c r="AD521" s="14"/>
      <c r="AE521" s="14"/>
      <c r="AF521" s="14"/>
      <c r="AG521" s="14"/>
      <c r="AH521" s="14"/>
      <c r="AI521" s="14"/>
    </row>
    <row r="522" spans="1:39" ht="15" customHeight="1" x14ac:dyDescent="0.15">
      <c r="A522" s="73" t="s">
        <v>812</v>
      </c>
      <c r="B522" s="169"/>
      <c r="C522" s="169"/>
      <c r="D522" s="169"/>
      <c r="E522" s="109"/>
      <c r="F522" s="109"/>
      <c r="G522" s="109"/>
      <c r="H522" s="109"/>
      <c r="I522" s="109"/>
      <c r="J522" s="73"/>
      <c r="K522" s="73"/>
      <c r="L522" s="109"/>
      <c r="M522" s="73"/>
      <c r="N522" s="73"/>
      <c r="O522" s="73"/>
      <c r="P522" s="73"/>
      <c r="Q522" s="73"/>
      <c r="R522" s="73"/>
      <c r="S522" s="14"/>
      <c r="T522" s="14"/>
      <c r="U522" s="14"/>
      <c r="V522" s="14"/>
      <c r="W522" s="80"/>
      <c r="X522" s="169"/>
      <c r="Y522" s="169"/>
      <c r="Z522" s="169"/>
      <c r="AA522" s="109"/>
      <c r="AB522" s="109"/>
      <c r="AC522" s="109"/>
      <c r="AD522" s="73"/>
      <c r="AE522" s="109"/>
      <c r="AF522" s="73"/>
      <c r="AG522" s="73"/>
      <c r="AH522" s="73"/>
      <c r="AI522" s="14"/>
    </row>
    <row r="523" spans="1:39" ht="15" customHeight="1" x14ac:dyDescent="0.15">
      <c r="A523" s="1" t="s">
        <v>813</v>
      </c>
      <c r="E523" s="7"/>
      <c r="J523" s="1"/>
      <c r="K523" s="300"/>
      <c r="S523" s="14"/>
      <c r="T523" s="14"/>
      <c r="U523" s="14"/>
      <c r="V523" s="14"/>
      <c r="W523" s="80"/>
      <c r="AA523" s="7"/>
      <c r="AD523" s="1"/>
      <c r="AE523" s="1"/>
      <c r="AF523" s="1"/>
      <c r="AG523" s="1"/>
      <c r="AI523" s="14"/>
    </row>
    <row r="524" spans="1:39" ht="15" customHeight="1" x14ac:dyDescent="0.15">
      <c r="A524" s="191"/>
      <c r="B524" s="64"/>
      <c r="C524" s="33"/>
      <c r="D524" s="33"/>
      <c r="E524" s="328"/>
      <c r="F524" s="329"/>
      <c r="G524" s="86" t="s">
        <v>147</v>
      </c>
      <c r="H524" s="86"/>
      <c r="I524" s="329"/>
      <c r="J524" s="335"/>
      <c r="K524" s="330"/>
      <c r="L524" s="329"/>
      <c r="M524" s="86" t="s">
        <v>3</v>
      </c>
      <c r="N524" s="86"/>
      <c r="O524" s="329"/>
      <c r="P524" s="335"/>
      <c r="Q524" s="329"/>
      <c r="R524" s="329"/>
      <c r="S524" s="211" t="s">
        <v>293</v>
      </c>
      <c r="T524" s="86"/>
      <c r="U524" s="329"/>
      <c r="V524" s="331"/>
      <c r="W524" s="80"/>
      <c r="X524" s="64"/>
      <c r="Y524" s="33"/>
      <c r="Z524" s="33"/>
      <c r="AA524" s="210"/>
      <c r="AB524" s="123" t="s">
        <v>147</v>
      </c>
      <c r="AC524" s="211"/>
      <c r="AD524" s="301"/>
      <c r="AE524" s="123" t="s">
        <v>3</v>
      </c>
      <c r="AF524" s="302"/>
      <c r="AG524" s="211"/>
      <c r="AH524" s="123" t="s">
        <v>293</v>
      </c>
      <c r="AI524" s="212"/>
    </row>
    <row r="525" spans="1:39" ht="21" x14ac:dyDescent="0.15">
      <c r="A525" s="191"/>
      <c r="B525" s="92" t="s">
        <v>605</v>
      </c>
      <c r="C525" s="45"/>
      <c r="D525" s="45"/>
      <c r="E525" s="94" t="s">
        <v>389</v>
      </c>
      <c r="F525" s="94" t="s">
        <v>183</v>
      </c>
      <c r="G525" s="94" t="s">
        <v>184</v>
      </c>
      <c r="H525" s="94" t="s">
        <v>391</v>
      </c>
      <c r="I525" s="99" t="s">
        <v>186</v>
      </c>
      <c r="J525" s="94" t="s">
        <v>590</v>
      </c>
      <c r="K525" s="102" t="s">
        <v>389</v>
      </c>
      <c r="L525" s="94" t="s">
        <v>183</v>
      </c>
      <c r="M525" s="94" t="s">
        <v>184</v>
      </c>
      <c r="N525" s="94" t="s">
        <v>391</v>
      </c>
      <c r="O525" s="99" t="s">
        <v>186</v>
      </c>
      <c r="P525" s="334" t="s">
        <v>590</v>
      </c>
      <c r="Q525" s="102" t="s">
        <v>389</v>
      </c>
      <c r="R525" s="94" t="s">
        <v>183</v>
      </c>
      <c r="S525" s="94" t="s">
        <v>184</v>
      </c>
      <c r="T525" s="94" t="s">
        <v>391</v>
      </c>
      <c r="U525" s="122" t="s">
        <v>186</v>
      </c>
      <c r="V525" s="122" t="s">
        <v>590</v>
      </c>
      <c r="W525" s="80"/>
      <c r="X525" s="92" t="s">
        <v>484</v>
      </c>
      <c r="Y525" s="45"/>
      <c r="Z525" s="45"/>
      <c r="AA525" s="94" t="s">
        <v>546</v>
      </c>
      <c r="AB525" s="94" t="s">
        <v>184</v>
      </c>
      <c r="AC525" s="99" t="s">
        <v>186</v>
      </c>
      <c r="AD525" s="102" t="s">
        <v>546</v>
      </c>
      <c r="AE525" s="94" t="s">
        <v>184</v>
      </c>
      <c r="AF525" s="98" t="s">
        <v>186</v>
      </c>
      <c r="AG525" s="95" t="s">
        <v>546</v>
      </c>
      <c r="AH525" s="94" t="s">
        <v>184</v>
      </c>
      <c r="AI525" s="122" t="s">
        <v>186</v>
      </c>
    </row>
    <row r="526" spans="1:39" ht="12" customHeight="1" x14ac:dyDescent="0.15">
      <c r="A526" s="191"/>
      <c r="B526" s="65"/>
      <c r="C526" s="36"/>
      <c r="D526" s="36"/>
      <c r="E526" s="37"/>
      <c r="F526" s="37"/>
      <c r="G526" s="37"/>
      <c r="H526" s="37"/>
      <c r="I526" s="66"/>
      <c r="J526" s="37"/>
      <c r="K526" s="178">
        <f t="shared" ref="K526:P526" si="378">K514</f>
        <v>6469</v>
      </c>
      <c r="L526" s="174">
        <f t="shared" si="378"/>
        <v>4681</v>
      </c>
      <c r="M526" s="174">
        <f t="shared" si="378"/>
        <v>1788</v>
      </c>
      <c r="N526" s="174">
        <f t="shared" si="378"/>
        <v>2336</v>
      </c>
      <c r="O526" s="333">
        <f t="shared" si="378"/>
        <v>1782</v>
      </c>
      <c r="P526" s="175">
        <f t="shared" si="378"/>
        <v>5235</v>
      </c>
      <c r="Q526" s="124"/>
      <c r="R526" s="37"/>
      <c r="S526" s="37"/>
      <c r="T526" s="37"/>
      <c r="U526" s="37"/>
      <c r="V526" s="37"/>
      <c r="W526" s="80"/>
      <c r="X526" s="65"/>
      <c r="Y526" s="36"/>
      <c r="Z526" s="36"/>
      <c r="AA526" s="37"/>
      <c r="AB526" s="37"/>
      <c r="AC526" s="66"/>
      <c r="AD526" s="178">
        <f>P526</f>
        <v>5235</v>
      </c>
      <c r="AE526" s="174">
        <f>M526</f>
        <v>1788</v>
      </c>
      <c r="AF526" s="175">
        <f>O526</f>
        <v>1782</v>
      </c>
      <c r="AG526" s="124"/>
      <c r="AH526" s="37"/>
      <c r="AI526" s="37"/>
    </row>
    <row r="527" spans="1:39" ht="15" customHeight="1" x14ac:dyDescent="0.15">
      <c r="A527" s="191"/>
      <c r="B527" s="188" t="s">
        <v>1038</v>
      </c>
      <c r="C527" s="280"/>
      <c r="D527" s="280"/>
      <c r="E527" s="17">
        <v>1517</v>
      </c>
      <c r="F527" s="17">
        <v>1517</v>
      </c>
      <c r="G527" s="127">
        <v>0</v>
      </c>
      <c r="H527" s="8">
        <v>133</v>
      </c>
      <c r="I527" s="127">
        <v>0</v>
      </c>
      <c r="J527" s="17">
        <v>1650</v>
      </c>
      <c r="K527" s="130">
        <f t="shared" ref="K527:P527" si="379">E527/K$526*100</f>
        <v>23.450301437625598</v>
      </c>
      <c r="L527" s="3">
        <f t="shared" si="379"/>
        <v>32.407605212561421</v>
      </c>
      <c r="M527" s="156">
        <f t="shared" si="379"/>
        <v>0</v>
      </c>
      <c r="N527" s="11">
        <f t="shared" si="379"/>
        <v>5.6934931506849313</v>
      </c>
      <c r="O527" s="156">
        <f t="shared" si="379"/>
        <v>0</v>
      </c>
      <c r="P527" s="125">
        <f t="shared" si="379"/>
        <v>31.51862464183381</v>
      </c>
      <c r="Q527" s="80">
        <v>0.34313503732187289</v>
      </c>
      <c r="R527" s="3">
        <v>0.53813409010287339</v>
      </c>
      <c r="S527" s="156" t="s">
        <v>997</v>
      </c>
      <c r="T527" s="156">
        <v>6.2617702448210924E-2</v>
      </c>
      <c r="U527" s="15" t="s">
        <v>997</v>
      </c>
      <c r="V527" s="15">
        <v>0.52001260636621494</v>
      </c>
      <c r="W527" s="80"/>
      <c r="X527" s="188" t="s">
        <v>1038</v>
      </c>
      <c r="Y527" s="311"/>
      <c r="Z527" s="311"/>
      <c r="AA527" s="17">
        <f>J527</f>
        <v>1650</v>
      </c>
      <c r="AB527" s="127">
        <f>G527</f>
        <v>0</v>
      </c>
      <c r="AC527" s="127">
        <f>I527</f>
        <v>0</v>
      </c>
      <c r="AD527" s="303">
        <f>P527</f>
        <v>31.51862464183381</v>
      </c>
      <c r="AE527" s="156">
        <f>M527</f>
        <v>0</v>
      </c>
      <c r="AF527" s="125">
        <f>O527</f>
        <v>0</v>
      </c>
      <c r="AG527" s="80">
        <f>V527</f>
        <v>0.52001260636621494</v>
      </c>
      <c r="AH527" s="156" t="str">
        <f>S527</f>
        <v>－</v>
      </c>
      <c r="AI527" s="15" t="str">
        <f>U527</f>
        <v>－</v>
      </c>
    </row>
    <row r="528" spans="1:39" ht="15" customHeight="1" x14ac:dyDescent="0.15">
      <c r="A528" s="191"/>
      <c r="B528" s="188"/>
      <c r="C528" s="356" t="s">
        <v>624</v>
      </c>
      <c r="D528" s="346"/>
      <c r="E528" s="343">
        <v>1038</v>
      </c>
      <c r="F528" s="343">
        <v>1038</v>
      </c>
      <c r="G528" s="347">
        <v>0</v>
      </c>
      <c r="H528" s="348">
        <v>103</v>
      </c>
      <c r="I528" s="347">
        <v>0</v>
      </c>
      <c r="J528" s="343">
        <v>1141</v>
      </c>
      <c r="K528" s="349">
        <f t="shared" ref="K528:K531" si="380">E528/K$526*100</f>
        <v>16.045756685731952</v>
      </c>
      <c r="L528" s="344">
        <f t="shared" ref="L528:L531" si="381">F528/L$526*100</f>
        <v>22.174748985259559</v>
      </c>
      <c r="M528" s="350">
        <f t="shared" ref="M528:M531" si="382">G528/M$526*100</f>
        <v>0</v>
      </c>
      <c r="N528" s="351">
        <f t="shared" ref="N528:N531" si="383">H528/N$526*100</f>
        <v>4.4092465753424657</v>
      </c>
      <c r="O528" s="350">
        <f t="shared" ref="O528:O531" si="384">I528/O$526*100</f>
        <v>0</v>
      </c>
      <c r="P528" s="352">
        <f t="shared" ref="P528:P531" si="385">J528/P$526*100</f>
        <v>21.795606494746895</v>
      </c>
      <c r="Q528" s="353">
        <v>0.23478850938701651</v>
      </c>
      <c r="R528" s="344">
        <v>0.36821567931890742</v>
      </c>
      <c r="S528" s="350" t="s">
        <v>997</v>
      </c>
      <c r="T528" s="350">
        <v>4.8493408662900188E-2</v>
      </c>
      <c r="U528" s="354" t="s">
        <v>997</v>
      </c>
      <c r="V528" s="354">
        <v>0.35959659628112195</v>
      </c>
      <c r="W528" s="80"/>
      <c r="X528" s="188"/>
      <c r="Y528" s="356" t="s">
        <v>624</v>
      </c>
      <c r="Z528" s="346"/>
      <c r="AA528" s="343">
        <f t="shared" ref="AA528:AA529" si="386">J528</f>
        <v>1141</v>
      </c>
      <c r="AB528" s="347">
        <f t="shared" ref="AB528:AB529" si="387">G528</f>
        <v>0</v>
      </c>
      <c r="AC528" s="347">
        <f t="shared" ref="AC528:AC529" si="388">I528</f>
        <v>0</v>
      </c>
      <c r="AD528" s="358">
        <f t="shared" ref="AD528:AD531" si="389">P528</f>
        <v>21.795606494746895</v>
      </c>
      <c r="AE528" s="350">
        <f t="shared" ref="AE528:AE531" si="390">M528</f>
        <v>0</v>
      </c>
      <c r="AF528" s="352">
        <f t="shared" ref="AF528:AF531" si="391">O528</f>
        <v>0</v>
      </c>
      <c r="AG528" s="353">
        <f t="shared" ref="AG528:AG529" si="392">V528</f>
        <v>0.35959659628112195</v>
      </c>
      <c r="AH528" s="350" t="str">
        <f t="shared" ref="AH528:AH529" si="393">S528</f>
        <v>－</v>
      </c>
      <c r="AI528" s="354" t="str">
        <f t="shared" ref="AI528:AI529" si="394">U528</f>
        <v>－</v>
      </c>
    </row>
    <row r="529" spans="1:35" ht="15" customHeight="1" x14ac:dyDescent="0.15">
      <c r="A529" s="191"/>
      <c r="B529" s="188"/>
      <c r="C529" s="357" t="s">
        <v>625</v>
      </c>
      <c r="D529" s="311"/>
      <c r="E529" s="18">
        <v>363</v>
      </c>
      <c r="F529" s="18">
        <v>363</v>
      </c>
      <c r="G529" s="133">
        <v>0</v>
      </c>
      <c r="H529" s="9">
        <v>16</v>
      </c>
      <c r="I529" s="133">
        <v>0</v>
      </c>
      <c r="J529" s="18">
        <v>379</v>
      </c>
      <c r="K529" s="130">
        <f t="shared" si="380"/>
        <v>5.6113773380738907</v>
      </c>
      <c r="L529" s="4">
        <f t="shared" si="381"/>
        <v>7.7547532578508864</v>
      </c>
      <c r="M529" s="157">
        <f t="shared" si="382"/>
        <v>0</v>
      </c>
      <c r="N529" s="12">
        <f t="shared" si="383"/>
        <v>0.68493150684931503</v>
      </c>
      <c r="O529" s="157">
        <f t="shared" si="384"/>
        <v>0</v>
      </c>
      <c r="P529" s="134">
        <f t="shared" si="385"/>
        <v>7.2397325692454633</v>
      </c>
      <c r="Q529" s="80">
        <v>8.2108120334765888E-2</v>
      </c>
      <c r="R529" s="4">
        <v>0.12876906704505145</v>
      </c>
      <c r="S529" s="157" t="s">
        <v>997</v>
      </c>
      <c r="T529" s="157">
        <v>7.5329566854990581E-3</v>
      </c>
      <c r="U529" s="16" t="s">
        <v>997</v>
      </c>
      <c r="V529" s="16">
        <v>0.11944531988654271</v>
      </c>
      <c r="W529" s="80"/>
      <c r="X529" s="188"/>
      <c r="Y529" s="357" t="s">
        <v>625</v>
      </c>
      <c r="Z529" s="311"/>
      <c r="AA529" s="18">
        <f t="shared" si="386"/>
        <v>379</v>
      </c>
      <c r="AB529" s="133">
        <f t="shared" si="387"/>
        <v>0</v>
      </c>
      <c r="AC529" s="133">
        <f t="shared" si="388"/>
        <v>0</v>
      </c>
      <c r="AD529" s="303">
        <f t="shared" si="389"/>
        <v>7.2397325692454633</v>
      </c>
      <c r="AE529" s="157">
        <f t="shared" si="390"/>
        <v>0</v>
      </c>
      <c r="AF529" s="134">
        <f t="shared" si="391"/>
        <v>0</v>
      </c>
      <c r="AG529" s="80">
        <f t="shared" si="392"/>
        <v>0.11944531988654271</v>
      </c>
      <c r="AH529" s="157" t="str">
        <f t="shared" si="393"/>
        <v>－</v>
      </c>
      <c r="AI529" s="16" t="str">
        <f t="shared" si="394"/>
        <v>－</v>
      </c>
    </row>
    <row r="530" spans="1:35" ht="15" customHeight="1" x14ac:dyDescent="0.15">
      <c r="A530" s="191"/>
      <c r="B530" s="355" t="s">
        <v>1039</v>
      </c>
      <c r="C530" s="346"/>
      <c r="D530" s="346"/>
      <c r="E530" s="343">
        <v>2086</v>
      </c>
      <c r="F530" s="343">
        <v>973</v>
      </c>
      <c r="G530" s="347">
        <v>1113</v>
      </c>
      <c r="H530" s="348">
        <v>869</v>
      </c>
      <c r="I530" s="347">
        <v>705</v>
      </c>
      <c r="J530" s="343">
        <v>1137</v>
      </c>
      <c r="K530" s="349">
        <f t="shared" si="380"/>
        <v>32.246096769206986</v>
      </c>
      <c r="L530" s="344">
        <f t="shared" si="381"/>
        <v>20.786156804101687</v>
      </c>
      <c r="M530" s="350">
        <f t="shared" si="382"/>
        <v>62.248322147651002</v>
      </c>
      <c r="N530" s="351">
        <f t="shared" si="383"/>
        <v>37.200342465753423</v>
      </c>
      <c r="O530" s="350">
        <f t="shared" si="384"/>
        <v>39.562289562289557</v>
      </c>
      <c r="P530" s="352">
        <f t="shared" si="385"/>
        <v>21.719197707736392</v>
      </c>
      <c r="Q530" s="353">
        <v>0.47183895046369601</v>
      </c>
      <c r="R530" s="344">
        <v>0.34515785739623978</v>
      </c>
      <c r="S530" s="350">
        <v>0.69475655430711614</v>
      </c>
      <c r="T530" s="351">
        <v>0.4091337099811676</v>
      </c>
      <c r="U530" s="354">
        <v>0.39830508474576271</v>
      </c>
      <c r="V530" s="354">
        <v>0.35833595965962811</v>
      </c>
      <c r="W530" s="80"/>
      <c r="X530" s="355" t="s">
        <v>1039</v>
      </c>
      <c r="Y530" s="346"/>
      <c r="Z530" s="346"/>
      <c r="AA530" s="343">
        <f t="shared" ref="AA530:AA531" si="395">J530</f>
        <v>1137</v>
      </c>
      <c r="AB530" s="347">
        <f>G530</f>
        <v>1113</v>
      </c>
      <c r="AC530" s="359">
        <f>I530</f>
        <v>705</v>
      </c>
      <c r="AD530" s="358">
        <f t="shared" si="389"/>
        <v>21.719197707736392</v>
      </c>
      <c r="AE530" s="360">
        <f t="shared" si="390"/>
        <v>62.248322147651002</v>
      </c>
      <c r="AF530" s="361">
        <f t="shared" si="391"/>
        <v>39.562289562289557</v>
      </c>
      <c r="AG530" s="353">
        <f t="shared" ref="AG530:AG531" si="396">V530</f>
        <v>0.35833595965962811</v>
      </c>
      <c r="AH530" s="350">
        <f>S530</f>
        <v>0.69475655430711614</v>
      </c>
      <c r="AI530" s="354">
        <f>U530</f>
        <v>0.39830508474576271</v>
      </c>
    </row>
    <row r="531" spans="1:35" ht="15" customHeight="1" x14ac:dyDescent="0.15">
      <c r="A531" s="191"/>
      <c r="B531" s="188" t="s">
        <v>485</v>
      </c>
      <c r="C531" s="280"/>
      <c r="D531" s="280"/>
      <c r="E531" s="18">
        <v>2866</v>
      </c>
      <c r="F531" s="18">
        <v>2191</v>
      </c>
      <c r="G531" s="133">
        <v>675</v>
      </c>
      <c r="H531" s="9">
        <v>1334</v>
      </c>
      <c r="I531" s="133">
        <v>1077</v>
      </c>
      <c r="J531" s="18">
        <v>2448</v>
      </c>
      <c r="K531" s="130">
        <f t="shared" si="380"/>
        <v>44.303601793167417</v>
      </c>
      <c r="L531" s="4">
        <f t="shared" si="381"/>
        <v>46.806237983336899</v>
      </c>
      <c r="M531" s="157">
        <f t="shared" si="382"/>
        <v>37.75167785234899</v>
      </c>
      <c r="N531" s="12">
        <f t="shared" si="383"/>
        <v>57.106164383561641</v>
      </c>
      <c r="O531" s="157">
        <f t="shared" si="384"/>
        <v>60.437710437710436</v>
      </c>
      <c r="P531" s="134">
        <f t="shared" si="385"/>
        <v>46.762177650429798</v>
      </c>
      <c r="Q531" s="80">
        <v>0.64826962225740781</v>
      </c>
      <c r="R531" s="4">
        <v>0.77722596665484212</v>
      </c>
      <c r="S531" s="157">
        <v>0.42134831460674155</v>
      </c>
      <c r="T531" s="12">
        <v>0.628060263653484</v>
      </c>
      <c r="U531" s="16">
        <v>0.6084745762711864</v>
      </c>
      <c r="V531" s="16">
        <v>0.77150961235423887</v>
      </c>
      <c r="W531" s="80"/>
      <c r="X531" s="188" t="s">
        <v>485</v>
      </c>
      <c r="Y531" s="311"/>
      <c r="Z531" s="311"/>
      <c r="AA531" s="18">
        <f t="shared" si="395"/>
        <v>2448</v>
      </c>
      <c r="AB531" s="133">
        <f>G531</f>
        <v>675</v>
      </c>
      <c r="AC531" s="133">
        <f>I531</f>
        <v>1077</v>
      </c>
      <c r="AD531" s="303">
        <f t="shared" si="389"/>
        <v>46.762177650429798</v>
      </c>
      <c r="AE531" s="304">
        <f t="shared" si="390"/>
        <v>37.75167785234899</v>
      </c>
      <c r="AF531" s="305">
        <f t="shared" si="391"/>
        <v>60.437710437710436</v>
      </c>
      <c r="AG531" s="80">
        <f t="shared" si="396"/>
        <v>0.77150961235423887</v>
      </c>
      <c r="AH531" s="157">
        <f>S531</f>
        <v>0.42134831460674155</v>
      </c>
      <c r="AI531" s="16">
        <f>U531</f>
        <v>0.6084745762711864</v>
      </c>
    </row>
    <row r="532" spans="1:35" ht="15" customHeight="1" x14ac:dyDescent="0.15">
      <c r="A532" s="191"/>
      <c r="B532" s="498" t="s">
        <v>1</v>
      </c>
      <c r="C532" s="499"/>
      <c r="D532" s="500"/>
      <c r="E532" s="306">
        <f>SUM(E527,E530:E531)</f>
        <v>6469</v>
      </c>
      <c r="F532" s="47">
        <f t="shared" ref="F532:J532" si="397">SUM(F527,F530:F531)</f>
        <v>4681</v>
      </c>
      <c r="G532" s="128">
        <f t="shared" si="397"/>
        <v>1788</v>
      </c>
      <c r="H532" s="47">
        <f t="shared" si="397"/>
        <v>2336</v>
      </c>
      <c r="I532" s="128">
        <f t="shared" si="397"/>
        <v>1782</v>
      </c>
      <c r="J532" s="165">
        <f t="shared" si="397"/>
        <v>5235</v>
      </c>
      <c r="K532" s="131">
        <f>SUM(K527,K530:K531)</f>
        <v>100</v>
      </c>
      <c r="L532" s="71">
        <f t="shared" ref="L532:P532" si="398">SUM(L527,L530:L531)</f>
        <v>100</v>
      </c>
      <c r="M532" s="166">
        <f t="shared" si="398"/>
        <v>100</v>
      </c>
      <c r="N532" s="71">
        <f t="shared" si="398"/>
        <v>100</v>
      </c>
      <c r="O532" s="166">
        <f t="shared" si="398"/>
        <v>100</v>
      </c>
      <c r="P532" s="129">
        <f t="shared" si="398"/>
        <v>100</v>
      </c>
      <c r="Q532" s="132">
        <f t="shared" ref="Q532" si="399">SUM(Q527,Q530:Q531)</f>
        <v>1.4632436100429767</v>
      </c>
      <c r="R532" s="71">
        <f t="shared" ref="R532" si="400">SUM(R527,R530:R531)</f>
        <v>1.6605179141539552</v>
      </c>
      <c r="S532" s="71">
        <f t="shared" ref="S532" si="401">SUM(S527,S530:S531)</f>
        <v>1.1161048689138577</v>
      </c>
      <c r="T532" s="71">
        <f t="shared" ref="T532" si="402">SUM(T527,T530:T531)</f>
        <v>1.0998116760828625</v>
      </c>
      <c r="U532" s="71">
        <f t="shared" ref="U532" si="403">SUM(U527,U530:U531)</f>
        <v>1.006779661016949</v>
      </c>
      <c r="V532" s="71">
        <f t="shared" ref="V532" si="404">SUM(V527,V530:V531)</f>
        <v>1.6498581783800819</v>
      </c>
      <c r="W532" s="80"/>
      <c r="X532" s="498" t="s">
        <v>1</v>
      </c>
      <c r="Y532" s="499"/>
      <c r="Z532" s="500"/>
      <c r="AA532" s="306">
        <f>SUM(AA527,AA530:AA531)</f>
        <v>5235</v>
      </c>
      <c r="AB532" s="128">
        <f t="shared" ref="AB532:AC532" si="405">SUM(AB527,AB530:AB531)</f>
        <v>1788</v>
      </c>
      <c r="AC532" s="128">
        <f t="shared" si="405"/>
        <v>1782</v>
      </c>
      <c r="AD532" s="131">
        <f>SUM(AD527,AD530:AD531)</f>
        <v>100</v>
      </c>
      <c r="AE532" s="166">
        <f t="shared" ref="AE532:AI532" si="406">SUM(AE527,AE530:AE531)</f>
        <v>100</v>
      </c>
      <c r="AF532" s="129">
        <f t="shared" si="406"/>
        <v>100</v>
      </c>
      <c r="AG532" s="132">
        <f t="shared" si="406"/>
        <v>1.6498581783800819</v>
      </c>
      <c r="AH532" s="71">
        <f t="shared" si="406"/>
        <v>1.1161048689138577</v>
      </c>
      <c r="AI532" s="71">
        <f t="shared" si="406"/>
        <v>1.006779661016949</v>
      </c>
    </row>
    <row r="533" spans="1:35" ht="15" customHeight="1" x14ac:dyDescent="0.15">
      <c r="B533" s="299"/>
      <c r="C533" s="299"/>
      <c r="D533" s="299"/>
      <c r="E533" s="108"/>
      <c r="F533" s="108"/>
      <c r="G533" s="108"/>
      <c r="H533" s="108"/>
      <c r="I533" s="108"/>
      <c r="J533" s="108"/>
      <c r="K533" s="14"/>
      <c r="L533" s="14"/>
      <c r="M533" s="14"/>
      <c r="N533" s="14"/>
      <c r="O533" s="14"/>
      <c r="P533" s="14"/>
      <c r="Q533" s="14"/>
      <c r="R533" s="14"/>
      <c r="S533" s="14"/>
      <c r="T533" s="14"/>
      <c r="U533" s="14"/>
      <c r="V533" s="14"/>
      <c r="W533" s="80"/>
      <c r="X533" s="299"/>
      <c r="Y533" s="299"/>
      <c r="Z533" s="299"/>
      <c r="AA533" s="108"/>
      <c r="AB533" s="108"/>
      <c r="AC533" s="108"/>
      <c r="AD533" s="14"/>
      <c r="AE533" s="14"/>
      <c r="AF533" s="14"/>
      <c r="AG533" s="14"/>
      <c r="AH533" s="14"/>
      <c r="AI533" s="14"/>
    </row>
    <row r="534" spans="1:35" ht="15" customHeight="1" x14ac:dyDescent="0.15">
      <c r="A534" s="1" t="s">
        <v>1037</v>
      </c>
      <c r="E534" s="7"/>
      <c r="J534" s="1"/>
      <c r="K534" s="300"/>
      <c r="S534" s="14"/>
      <c r="T534" s="14"/>
      <c r="U534" s="14"/>
      <c r="V534" s="14"/>
      <c r="W534" s="80"/>
      <c r="AA534" s="7"/>
      <c r="AD534" s="1"/>
      <c r="AE534" s="1"/>
      <c r="AF534" s="1"/>
      <c r="AG534" s="1"/>
      <c r="AI534" s="14"/>
    </row>
    <row r="535" spans="1:35" ht="15" customHeight="1" x14ac:dyDescent="0.15">
      <c r="B535" s="64"/>
      <c r="C535" s="33"/>
      <c r="D535" s="33"/>
      <c r="E535" s="328"/>
      <c r="F535" s="329"/>
      <c r="G535" s="86" t="s">
        <v>147</v>
      </c>
      <c r="H535" s="86"/>
      <c r="I535" s="329"/>
      <c r="J535" s="335"/>
      <c r="K535" s="330"/>
      <c r="L535" s="329"/>
      <c r="M535" s="86" t="s">
        <v>3</v>
      </c>
      <c r="N535" s="86"/>
      <c r="O535" s="329"/>
      <c r="P535" s="335"/>
      <c r="Q535" s="329"/>
      <c r="R535" s="329"/>
      <c r="S535" s="211" t="s">
        <v>293</v>
      </c>
      <c r="T535" s="86"/>
      <c r="U535" s="329"/>
      <c r="V535" s="331"/>
      <c r="W535" s="80"/>
      <c r="X535" s="64"/>
      <c r="Y535" s="33"/>
      <c r="Z535" s="33"/>
      <c r="AA535" s="210"/>
      <c r="AB535" s="123" t="s">
        <v>147</v>
      </c>
      <c r="AC535" s="211"/>
      <c r="AD535" s="301"/>
      <c r="AE535" s="123" t="s">
        <v>3</v>
      </c>
      <c r="AF535" s="302"/>
      <c r="AG535" s="211"/>
      <c r="AH535" s="123" t="s">
        <v>293</v>
      </c>
      <c r="AI535" s="212"/>
    </row>
    <row r="536" spans="1:35" ht="21" x14ac:dyDescent="0.15">
      <c r="B536" s="92"/>
      <c r="C536" s="45"/>
      <c r="D536" s="45"/>
      <c r="E536" s="94" t="s">
        <v>389</v>
      </c>
      <c r="F536" s="94" t="s">
        <v>183</v>
      </c>
      <c r="G536" s="94" t="s">
        <v>184</v>
      </c>
      <c r="H536" s="94" t="s">
        <v>391</v>
      </c>
      <c r="I536" s="99" t="s">
        <v>186</v>
      </c>
      <c r="J536" s="94" t="s">
        <v>590</v>
      </c>
      <c r="K536" s="102" t="s">
        <v>389</v>
      </c>
      <c r="L536" s="94" t="s">
        <v>183</v>
      </c>
      <c r="M536" s="94" t="s">
        <v>184</v>
      </c>
      <c r="N536" s="94" t="s">
        <v>391</v>
      </c>
      <c r="O536" s="99" t="s">
        <v>186</v>
      </c>
      <c r="P536" s="334" t="s">
        <v>590</v>
      </c>
      <c r="Q536" s="102" t="s">
        <v>389</v>
      </c>
      <c r="R536" s="94" t="s">
        <v>183</v>
      </c>
      <c r="S536" s="94" t="s">
        <v>184</v>
      </c>
      <c r="T536" s="94" t="s">
        <v>391</v>
      </c>
      <c r="U536" s="122" t="s">
        <v>186</v>
      </c>
      <c r="V536" s="122" t="s">
        <v>590</v>
      </c>
      <c r="W536" s="80"/>
      <c r="X536" s="92" t="s">
        <v>484</v>
      </c>
      <c r="Y536" s="45"/>
      <c r="Z536" s="45"/>
      <c r="AA536" s="94" t="s">
        <v>545</v>
      </c>
      <c r="AB536" s="94" t="s">
        <v>184</v>
      </c>
      <c r="AC536" s="99" t="s">
        <v>186</v>
      </c>
      <c r="AD536" s="102" t="s">
        <v>545</v>
      </c>
      <c r="AE536" s="94" t="s">
        <v>184</v>
      </c>
      <c r="AF536" s="98" t="s">
        <v>186</v>
      </c>
      <c r="AG536" s="95" t="s">
        <v>545</v>
      </c>
      <c r="AH536" s="94" t="s">
        <v>184</v>
      </c>
      <c r="AI536" s="122" t="s">
        <v>186</v>
      </c>
    </row>
    <row r="537" spans="1:35" ht="12" customHeight="1" x14ac:dyDescent="0.15">
      <c r="B537" s="65"/>
      <c r="C537" s="36"/>
      <c r="D537" s="36"/>
      <c r="E537" s="37"/>
      <c r="F537" s="37"/>
      <c r="G537" s="37"/>
      <c r="H537" s="37"/>
      <c r="I537" s="66"/>
      <c r="J537" s="37"/>
      <c r="K537" s="178">
        <f>E543</f>
        <v>3799</v>
      </c>
      <c r="L537" s="174">
        <f t="shared" ref="L537:P537" si="407">F543</f>
        <v>2606</v>
      </c>
      <c r="M537" s="174">
        <f t="shared" si="407"/>
        <v>1193</v>
      </c>
      <c r="N537" s="174">
        <f t="shared" si="407"/>
        <v>1236</v>
      </c>
      <c r="O537" s="333">
        <f t="shared" si="407"/>
        <v>919</v>
      </c>
      <c r="P537" s="175">
        <f t="shared" si="407"/>
        <v>2923</v>
      </c>
      <c r="Q537" s="124"/>
      <c r="R537" s="37"/>
      <c r="S537" s="37"/>
      <c r="T537" s="37"/>
      <c r="U537" s="37"/>
      <c r="V537" s="37"/>
      <c r="W537" s="80"/>
      <c r="X537" s="65"/>
      <c r="Y537" s="36"/>
      <c r="Z537" s="36"/>
      <c r="AA537" s="37"/>
      <c r="AB537" s="37"/>
      <c r="AC537" s="66"/>
      <c r="AD537" s="178">
        <f>P537</f>
        <v>2923</v>
      </c>
      <c r="AE537" s="174">
        <f>M537</f>
        <v>1193</v>
      </c>
      <c r="AF537" s="175">
        <f>O537</f>
        <v>919</v>
      </c>
      <c r="AG537" s="124"/>
      <c r="AH537" s="37"/>
      <c r="AI537" s="37"/>
    </row>
    <row r="538" spans="1:35" ht="15" customHeight="1" x14ac:dyDescent="0.15">
      <c r="B538" s="153" t="s">
        <v>1040</v>
      </c>
      <c r="C538" s="311"/>
      <c r="D538" s="311"/>
      <c r="E538" s="17">
        <v>1220</v>
      </c>
      <c r="F538" s="17">
        <v>1220</v>
      </c>
      <c r="G538" s="127">
        <v>0</v>
      </c>
      <c r="H538" s="8">
        <v>129</v>
      </c>
      <c r="I538" s="127">
        <v>0</v>
      </c>
      <c r="J538" s="17">
        <v>1349</v>
      </c>
      <c r="K538" s="130">
        <f>E538/K$537*100</f>
        <v>32.113714135298764</v>
      </c>
      <c r="L538" s="3">
        <f t="shared" ref="L538:P542" si="408">F538/L$537*100</f>
        <v>46.815042210283956</v>
      </c>
      <c r="M538" s="156">
        <f t="shared" si="408"/>
        <v>0</v>
      </c>
      <c r="N538" s="11">
        <f t="shared" si="408"/>
        <v>10.436893203883495</v>
      </c>
      <c r="O538" s="156">
        <f t="shared" si="408"/>
        <v>0</v>
      </c>
      <c r="P538" s="125">
        <f t="shared" si="408"/>
        <v>46.15121450564488</v>
      </c>
      <c r="Q538" s="80">
        <v>0.82655826558265577</v>
      </c>
      <c r="R538" s="3">
        <v>1.2964930924548352</v>
      </c>
      <c r="S538" s="156" t="s">
        <v>997</v>
      </c>
      <c r="T538" s="156">
        <v>0.17695473251028807</v>
      </c>
      <c r="U538" s="15" t="s">
        <v>997</v>
      </c>
      <c r="V538" s="15">
        <v>1.2714420358152687</v>
      </c>
      <c r="W538" s="80"/>
      <c r="X538" s="153" t="s">
        <v>1040</v>
      </c>
      <c r="Y538" s="311"/>
      <c r="Z538" s="311"/>
      <c r="AA538" s="17">
        <f>J538</f>
        <v>1349</v>
      </c>
      <c r="AB538" s="127">
        <f>G538</f>
        <v>0</v>
      </c>
      <c r="AC538" s="127">
        <f>I538</f>
        <v>0</v>
      </c>
      <c r="AD538" s="303">
        <f>P538</f>
        <v>46.15121450564488</v>
      </c>
      <c r="AE538" s="156">
        <f>M538</f>
        <v>0</v>
      </c>
      <c r="AF538" s="125">
        <f>O538</f>
        <v>0</v>
      </c>
      <c r="AG538" s="80">
        <f>V538</f>
        <v>1.2714420358152687</v>
      </c>
      <c r="AH538" s="156" t="str">
        <f>S538</f>
        <v>－</v>
      </c>
      <c r="AI538" s="15" t="str">
        <f>U538</f>
        <v>－</v>
      </c>
    </row>
    <row r="539" spans="1:35" ht="15" customHeight="1" x14ac:dyDescent="0.15">
      <c r="B539" s="153"/>
      <c r="C539" s="356" t="s">
        <v>624</v>
      </c>
      <c r="D539" s="346"/>
      <c r="E539" s="343">
        <v>774</v>
      </c>
      <c r="F539" s="343">
        <v>774</v>
      </c>
      <c r="G539" s="347">
        <v>0</v>
      </c>
      <c r="H539" s="348">
        <v>99</v>
      </c>
      <c r="I539" s="347">
        <v>0</v>
      </c>
      <c r="J539" s="343">
        <v>873</v>
      </c>
      <c r="K539" s="349">
        <f t="shared" ref="K539:K542" si="409">E539/K$537*100</f>
        <v>20.373782574361673</v>
      </c>
      <c r="L539" s="344">
        <f t="shared" si="408"/>
        <v>29.700690713737526</v>
      </c>
      <c r="M539" s="350">
        <f t="shared" si="408"/>
        <v>0</v>
      </c>
      <c r="N539" s="351">
        <f t="shared" si="408"/>
        <v>8.009708737864079</v>
      </c>
      <c r="O539" s="350">
        <f t="shared" si="408"/>
        <v>0</v>
      </c>
      <c r="P539" s="352">
        <f t="shared" si="408"/>
        <v>29.866575436195692</v>
      </c>
      <c r="Q539" s="353">
        <v>0.52439024390243905</v>
      </c>
      <c r="R539" s="344">
        <v>0.822529224229543</v>
      </c>
      <c r="S539" s="350" t="s">
        <v>997</v>
      </c>
      <c r="T539" s="350">
        <v>0.13580246913580246</v>
      </c>
      <c r="U539" s="354" t="s">
        <v>997</v>
      </c>
      <c r="V539" s="354">
        <v>0.82280867106503297</v>
      </c>
      <c r="W539" s="80"/>
      <c r="X539" s="153"/>
      <c r="Y539" s="356" t="s">
        <v>624</v>
      </c>
      <c r="Z539" s="346"/>
      <c r="AA539" s="343">
        <f t="shared" ref="AA539:AA542" si="410">J539</f>
        <v>873</v>
      </c>
      <c r="AB539" s="347">
        <f t="shared" ref="AB539:AB540" si="411">G539</f>
        <v>0</v>
      </c>
      <c r="AC539" s="347">
        <f t="shared" ref="AC539:AC540" si="412">I539</f>
        <v>0</v>
      </c>
      <c r="AD539" s="358">
        <f t="shared" ref="AD539:AD542" si="413">P539</f>
        <v>29.866575436195692</v>
      </c>
      <c r="AE539" s="350">
        <f t="shared" ref="AE539:AE542" si="414">M539</f>
        <v>0</v>
      </c>
      <c r="AF539" s="352">
        <f t="shared" ref="AF539:AF542" si="415">O539</f>
        <v>0</v>
      </c>
      <c r="AG539" s="353">
        <f t="shared" ref="AG539:AG542" si="416">V539</f>
        <v>0.82280867106503297</v>
      </c>
      <c r="AH539" s="350" t="str">
        <f t="shared" ref="AH539:AH540" si="417">S539</f>
        <v>－</v>
      </c>
      <c r="AI539" s="354" t="str">
        <f t="shared" ref="AI539:AI540" si="418">U539</f>
        <v>－</v>
      </c>
    </row>
    <row r="540" spans="1:35" ht="15" customHeight="1" x14ac:dyDescent="0.15">
      <c r="B540" s="153"/>
      <c r="C540" s="357" t="s">
        <v>625</v>
      </c>
      <c r="D540" s="311"/>
      <c r="E540" s="18">
        <v>334</v>
      </c>
      <c r="F540" s="18">
        <v>334</v>
      </c>
      <c r="G540" s="133">
        <v>0</v>
      </c>
      <c r="H540" s="9">
        <v>16</v>
      </c>
      <c r="I540" s="133">
        <v>0</v>
      </c>
      <c r="J540" s="18">
        <v>350</v>
      </c>
      <c r="K540" s="130">
        <f t="shared" si="409"/>
        <v>8.791787312450646</v>
      </c>
      <c r="L540" s="4">
        <f t="shared" si="408"/>
        <v>12.81657712970069</v>
      </c>
      <c r="M540" s="157">
        <f t="shared" si="408"/>
        <v>0</v>
      </c>
      <c r="N540" s="12">
        <f t="shared" si="408"/>
        <v>1.2944983818770228</v>
      </c>
      <c r="O540" s="157">
        <f t="shared" si="408"/>
        <v>0</v>
      </c>
      <c r="P540" s="134">
        <f t="shared" si="408"/>
        <v>11.973999315771469</v>
      </c>
      <c r="Q540" s="80">
        <v>0.22628726287262874</v>
      </c>
      <c r="R540" s="4">
        <v>0.35494155154091395</v>
      </c>
      <c r="S540" s="157" t="s">
        <v>997</v>
      </c>
      <c r="T540" s="157">
        <v>2.194787379972565E-2</v>
      </c>
      <c r="U540" s="16" t="s">
        <v>997</v>
      </c>
      <c r="V540" s="16">
        <v>0.32987747408105561</v>
      </c>
      <c r="W540" s="80"/>
      <c r="X540" s="153"/>
      <c r="Y540" s="357" t="s">
        <v>625</v>
      </c>
      <c r="Z540" s="311"/>
      <c r="AA540" s="18">
        <f t="shared" si="410"/>
        <v>350</v>
      </c>
      <c r="AB540" s="133">
        <f t="shared" si="411"/>
        <v>0</v>
      </c>
      <c r="AC540" s="133">
        <f t="shared" si="412"/>
        <v>0</v>
      </c>
      <c r="AD540" s="303">
        <f t="shared" si="413"/>
        <v>11.973999315771469</v>
      </c>
      <c r="AE540" s="157">
        <f t="shared" si="414"/>
        <v>0</v>
      </c>
      <c r="AF540" s="134">
        <f t="shared" si="415"/>
        <v>0</v>
      </c>
      <c r="AG540" s="80">
        <f t="shared" si="416"/>
        <v>0.32987747408105561</v>
      </c>
      <c r="AH540" s="157" t="str">
        <f t="shared" si="417"/>
        <v>－</v>
      </c>
      <c r="AI540" s="16" t="str">
        <f t="shared" si="418"/>
        <v>－</v>
      </c>
    </row>
    <row r="541" spans="1:35" ht="15" customHeight="1" x14ac:dyDescent="0.15">
      <c r="B541" s="466" t="s">
        <v>1041</v>
      </c>
      <c r="C541" s="346"/>
      <c r="D541" s="346"/>
      <c r="E541" s="343">
        <v>1967</v>
      </c>
      <c r="F541" s="343">
        <v>905</v>
      </c>
      <c r="G541" s="347">
        <v>1062</v>
      </c>
      <c r="H541" s="348">
        <v>796</v>
      </c>
      <c r="I541" s="347">
        <v>649</v>
      </c>
      <c r="J541" s="343">
        <v>1052</v>
      </c>
      <c r="K541" s="349">
        <f t="shared" si="409"/>
        <v>51.776783364043169</v>
      </c>
      <c r="L541" s="344">
        <f t="shared" si="408"/>
        <v>34.727551803530318</v>
      </c>
      <c r="M541" s="350">
        <f t="shared" si="408"/>
        <v>89.019279128248115</v>
      </c>
      <c r="N541" s="351">
        <f t="shared" si="408"/>
        <v>64.401294498381873</v>
      </c>
      <c r="O541" s="350">
        <f t="shared" si="408"/>
        <v>70.620239390641999</v>
      </c>
      <c r="P541" s="352">
        <f t="shared" si="408"/>
        <v>35.990420800547383</v>
      </c>
      <c r="Q541" s="353">
        <v>1.3326558265582655</v>
      </c>
      <c r="R541" s="344">
        <v>0.96174282678002121</v>
      </c>
      <c r="S541" s="350">
        <v>1.9850467289719627</v>
      </c>
      <c r="T541" s="351">
        <v>1.0919067215363512</v>
      </c>
      <c r="U541" s="354">
        <v>1.0656814449917897</v>
      </c>
      <c r="V541" s="354">
        <v>0.99151743638077283</v>
      </c>
      <c r="W541" s="80"/>
      <c r="X541" s="466" t="s">
        <v>1041</v>
      </c>
      <c r="Y541" s="346"/>
      <c r="Z541" s="346"/>
      <c r="AA541" s="343">
        <f t="shared" si="410"/>
        <v>1052</v>
      </c>
      <c r="AB541" s="347">
        <f>G541</f>
        <v>1062</v>
      </c>
      <c r="AC541" s="359">
        <f>I541</f>
        <v>649</v>
      </c>
      <c r="AD541" s="358">
        <f t="shared" si="413"/>
        <v>35.990420800547383</v>
      </c>
      <c r="AE541" s="360">
        <f t="shared" si="414"/>
        <v>89.019279128248115</v>
      </c>
      <c r="AF541" s="361">
        <f t="shared" si="415"/>
        <v>70.620239390641999</v>
      </c>
      <c r="AG541" s="353">
        <f t="shared" si="416"/>
        <v>0.99151743638077283</v>
      </c>
      <c r="AH541" s="350">
        <f>S541</f>
        <v>1.9850467289719627</v>
      </c>
      <c r="AI541" s="354">
        <f>U541</f>
        <v>1.0656814449917897</v>
      </c>
    </row>
    <row r="542" spans="1:35" ht="15" customHeight="1" x14ac:dyDescent="0.15">
      <c r="B542" s="153" t="s">
        <v>1042</v>
      </c>
      <c r="C542" s="311"/>
      <c r="D542" s="311"/>
      <c r="E542" s="18">
        <v>612</v>
      </c>
      <c r="F542" s="18">
        <v>481</v>
      </c>
      <c r="G542" s="133">
        <v>131</v>
      </c>
      <c r="H542" s="9">
        <v>311</v>
      </c>
      <c r="I542" s="133">
        <v>270</v>
      </c>
      <c r="J542" s="18">
        <v>522</v>
      </c>
      <c r="K542" s="130">
        <f t="shared" si="409"/>
        <v>16.109502500658067</v>
      </c>
      <c r="L542" s="4">
        <f t="shared" si="408"/>
        <v>18.457405986185726</v>
      </c>
      <c r="M542" s="157">
        <f t="shared" si="408"/>
        <v>10.980720871751885</v>
      </c>
      <c r="N542" s="12">
        <f t="shared" si="408"/>
        <v>25.161812297734627</v>
      </c>
      <c r="O542" s="157">
        <f t="shared" si="408"/>
        <v>29.379760609357998</v>
      </c>
      <c r="P542" s="134">
        <f t="shared" si="408"/>
        <v>17.858364693807733</v>
      </c>
      <c r="Q542" s="80">
        <v>0.41463414634146339</v>
      </c>
      <c r="R542" s="4">
        <v>0.51115834218916045</v>
      </c>
      <c r="S542" s="157">
        <v>0.24485981308411214</v>
      </c>
      <c r="T542" s="12">
        <v>0.42661179698216734</v>
      </c>
      <c r="U542" s="16">
        <v>0.44334975369458129</v>
      </c>
      <c r="V542" s="16">
        <v>0.49198868991517436</v>
      </c>
      <c r="W542" s="80"/>
      <c r="X542" s="153" t="s">
        <v>1042</v>
      </c>
      <c r="Y542" s="311"/>
      <c r="Z542" s="311"/>
      <c r="AA542" s="18">
        <f t="shared" si="410"/>
        <v>522</v>
      </c>
      <c r="AB542" s="133">
        <f>G542</f>
        <v>131</v>
      </c>
      <c r="AC542" s="133">
        <f>I542</f>
        <v>270</v>
      </c>
      <c r="AD542" s="303">
        <f t="shared" si="413"/>
        <v>17.858364693807733</v>
      </c>
      <c r="AE542" s="304">
        <f t="shared" si="414"/>
        <v>10.980720871751885</v>
      </c>
      <c r="AF542" s="305">
        <f t="shared" si="415"/>
        <v>29.379760609357998</v>
      </c>
      <c r="AG542" s="80">
        <f t="shared" si="416"/>
        <v>0.49198868991517436</v>
      </c>
      <c r="AH542" s="157">
        <f>S542</f>
        <v>0.24485981308411214</v>
      </c>
      <c r="AI542" s="16">
        <f>U542</f>
        <v>0.44334975369458129</v>
      </c>
    </row>
    <row r="543" spans="1:35" ht="15" customHeight="1" x14ac:dyDescent="0.15">
      <c r="B543" s="498" t="s">
        <v>1</v>
      </c>
      <c r="C543" s="499"/>
      <c r="D543" s="500"/>
      <c r="E543" s="306">
        <f>SUM(E538,E541:E542)</f>
        <v>3799</v>
      </c>
      <c r="F543" s="47">
        <f t="shared" ref="F543:J543" si="419">SUM(F538,F541:F542)</f>
        <v>2606</v>
      </c>
      <c r="G543" s="128">
        <f t="shared" si="419"/>
        <v>1193</v>
      </c>
      <c r="H543" s="47">
        <f t="shared" si="419"/>
        <v>1236</v>
      </c>
      <c r="I543" s="128">
        <f t="shared" si="419"/>
        <v>919</v>
      </c>
      <c r="J543" s="165">
        <f t="shared" si="419"/>
        <v>2923</v>
      </c>
      <c r="K543" s="131">
        <f>SUM(K538,K541:K542)</f>
        <v>100</v>
      </c>
      <c r="L543" s="71">
        <f t="shared" ref="L543:V543" si="420">SUM(L538,L541:L542)</f>
        <v>100</v>
      </c>
      <c r="M543" s="166">
        <f t="shared" si="420"/>
        <v>100</v>
      </c>
      <c r="N543" s="71">
        <f t="shared" si="420"/>
        <v>100</v>
      </c>
      <c r="O543" s="166">
        <f t="shared" si="420"/>
        <v>100</v>
      </c>
      <c r="P543" s="129">
        <f t="shared" si="420"/>
        <v>99.999999999999986</v>
      </c>
      <c r="Q543" s="132">
        <f t="shared" si="420"/>
        <v>2.5738482384823844</v>
      </c>
      <c r="R543" s="71">
        <f t="shared" si="420"/>
        <v>2.7693942614240168</v>
      </c>
      <c r="S543" s="71">
        <f t="shared" si="420"/>
        <v>2.2299065420560749</v>
      </c>
      <c r="T543" s="71">
        <f t="shared" si="420"/>
        <v>1.6954732510288064</v>
      </c>
      <c r="U543" s="71">
        <f t="shared" si="420"/>
        <v>1.5090311986863711</v>
      </c>
      <c r="V543" s="71">
        <f t="shared" si="420"/>
        <v>2.7549481621112162</v>
      </c>
      <c r="W543" s="80"/>
      <c r="X543" s="498" t="s">
        <v>1</v>
      </c>
      <c r="Y543" s="499"/>
      <c r="Z543" s="500"/>
      <c r="AA543" s="306">
        <f>SUM(AA538,AA541:AA542)</f>
        <v>2923</v>
      </c>
      <c r="AB543" s="128">
        <f t="shared" ref="AB543:AC543" si="421">SUM(AB538,AB541:AB542)</f>
        <v>1193</v>
      </c>
      <c r="AC543" s="128">
        <f t="shared" si="421"/>
        <v>919</v>
      </c>
      <c r="AD543" s="131">
        <f>SUM(AD538,AD541:AD542)</f>
        <v>99.999999999999986</v>
      </c>
      <c r="AE543" s="166">
        <f t="shared" ref="AE543:AI543" si="422">SUM(AE538,AE541:AE542)</f>
        <v>100</v>
      </c>
      <c r="AF543" s="129">
        <f t="shared" si="422"/>
        <v>100</v>
      </c>
      <c r="AG543" s="132">
        <f t="shared" si="422"/>
        <v>2.7549481621112162</v>
      </c>
      <c r="AH543" s="71">
        <f t="shared" si="422"/>
        <v>2.2299065420560749</v>
      </c>
      <c r="AI543" s="71">
        <f t="shared" si="422"/>
        <v>1.5090311986863711</v>
      </c>
    </row>
    <row r="544" spans="1:35" ht="15" customHeight="1" x14ac:dyDescent="0.15">
      <c r="B544" s="299"/>
      <c r="C544" s="299"/>
      <c r="D544" s="299"/>
      <c r="E544" s="108"/>
      <c r="F544" s="108"/>
      <c r="G544" s="108"/>
      <c r="H544" s="108"/>
      <c r="I544" s="108"/>
      <c r="J544" s="108"/>
      <c r="K544" s="14"/>
      <c r="L544" s="14"/>
      <c r="M544" s="14"/>
      <c r="N544" s="14"/>
      <c r="O544" s="14"/>
      <c r="P544" s="14"/>
      <c r="Q544" s="14"/>
      <c r="R544" s="14"/>
      <c r="S544" s="14"/>
      <c r="T544" s="14"/>
      <c r="U544" s="14"/>
      <c r="V544" s="14"/>
      <c r="W544" s="80"/>
      <c r="X544" s="299"/>
      <c r="Y544" s="299"/>
      <c r="Z544" s="299"/>
      <c r="AA544" s="108"/>
      <c r="AB544" s="108"/>
      <c r="AC544" s="108"/>
      <c r="AD544" s="14"/>
      <c r="AE544" s="14"/>
      <c r="AF544" s="14"/>
      <c r="AG544" s="14"/>
      <c r="AH544" s="14"/>
      <c r="AI544" s="14"/>
    </row>
    <row r="545" spans="1:36" ht="15" customHeight="1" x14ac:dyDescent="0.15">
      <c r="A545" s="1" t="s">
        <v>814</v>
      </c>
      <c r="D545" s="7"/>
      <c r="E545" s="54"/>
      <c r="F545" s="54"/>
      <c r="G545" s="54"/>
      <c r="H545" s="54"/>
      <c r="I545" s="54"/>
      <c r="J545" s="54"/>
      <c r="K545" s="1"/>
      <c r="V545" s="80"/>
      <c r="Y545" s="7"/>
      <c r="Z545" s="7"/>
      <c r="AA545" s="7"/>
      <c r="AC545" s="1"/>
      <c r="AD545" s="1"/>
      <c r="AE545" s="1"/>
      <c r="AF545" s="1"/>
      <c r="AG545" s="1"/>
    </row>
    <row r="546" spans="1:36" ht="13.7" customHeight="1" x14ac:dyDescent="0.15">
      <c r="B546" s="64"/>
      <c r="C546" s="33"/>
      <c r="D546" s="33"/>
      <c r="E546" s="33"/>
      <c r="F546" s="328"/>
      <c r="G546" s="329"/>
      <c r="H546" s="86" t="s">
        <v>2</v>
      </c>
      <c r="I546" s="86"/>
      <c r="J546" s="329"/>
      <c r="K546" s="329"/>
      <c r="L546" s="330"/>
      <c r="M546" s="329"/>
      <c r="N546" s="86" t="s">
        <v>3</v>
      </c>
      <c r="O546" s="86"/>
      <c r="P546" s="329"/>
      <c r="Q546" s="331"/>
      <c r="X546" s="64"/>
      <c r="Y546" s="33"/>
      <c r="Z546" s="33"/>
      <c r="AA546" s="33"/>
      <c r="AB546" s="79"/>
      <c r="AC546" s="83" t="s">
        <v>2</v>
      </c>
      <c r="AD546" s="86"/>
      <c r="AE546" s="103"/>
      <c r="AF546" s="83" t="s">
        <v>3</v>
      </c>
      <c r="AG546" s="84"/>
    </row>
    <row r="547" spans="1:36" ht="21" x14ac:dyDescent="0.15">
      <c r="B547" s="77"/>
      <c r="C547" s="7"/>
      <c r="D547" s="7"/>
      <c r="E547" s="7"/>
      <c r="F547" s="94" t="s">
        <v>389</v>
      </c>
      <c r="G547" s="94" t="s">
        <v>183</v>
      </c>
      <c r="H547" s="94" t="s">
        <v>184</v>
      </c>
      <c r="I547" s="94" t="s">
        <v>390</v>
      </c>
      <c r="J547" s="99" t="s">
        <v>186</v>
      </c>
      <c r="K547" s="94" t="s">
        <v>590</v>
      </c>
      <c r="L547" s="102" t="s">
        <v>389</v>
      </c>
      <c r="M547" s="94" t="s">
        <v>183</v>
      </c>
      <c r="N547" s="94" t="s">
        <v>184</v>
      </c>
      <c r="O547" s="94" t="s">
        <v>390</v>
      </c>
      <c r="P547" s="94" t="s">
        <v>186</v>
      </c>
      <c r="Q547" s="94" t="s">
        <v>590</v>
      </c>
      <c r="X547" s="77"/>
      <c r="Y547" s="7"/>
      <c r="Z547" s="7"/>
      <c r="AA547" s="7"/>
      <c r="AB547" s="94" t="s">
        <v>500</v>
      </c>
      <c r="AC547" s="94" t="s">
        <v>184</v>
      </c>
      <c r="AD547" s="99" t="s">
        <v>186</v>
      </c>
      <c r="AE547" s="102" t="s">
        <v>500</v>
      </c>
      <c r="AF547" s="94" t="s">
        <v>184</v>
      </c>
      <c r="AG547" s="94" t="s">
        <v>186</v>
      </c>
    </row>
    <row r="548" spans="1:36" ht="12" customHeight="1" x14ac:dyDescent="0.15">
      <c r="B548" s="35"/>
      <c r="C548" s="88"/>
      <c r="D548" s="88"/>
      <c r="E548" s="88"/>
      <c r="F548" s="37"/>
      <c r="G548" s="37"/>
      <c r="H548" s="37"/>
      <c r="I548" s="37"/>
      <c r="J548" s="66"/>
      <c r="K548" s="37"/>
      <c r="L548" s="104">
        <f t="shared" ref="L548" si="423">F552</f>
        <v>1854</v>
      </c>
      <c r="M548" s="2">
        <f t="shared" ref="M548" si="424">G552</f>
        <v>1019</v>
      </c>
      <c r="N548" s="2">
        <f t="shared" ref="N548" si="425">H552</f>
        <v>835</v>
      </c>
      <c r="O548" s="2">
        <f t="shared" ref="O548" si="426">I552</f>
        <v>1101</v>
      </c>
      <c r="P548" s="2">
        <f t="shared" ref="P548" si="427">J552</f>
        <v>955</v>
      </c>
      <c r="Q548" s="2">
        <f t="shared" ref="Q548" si="428">K552</f>
        <v>1165</v>
      </c>
      <c r="R548" s="89"/>
      <c r="S548" s="89"/>
      <c r="T548" s="89"/>
      <c r="U548" s="89"/>
      <c r="V548" s="89"/>
      <c r="X548" s="35"/>
      <c r="Y548" s="88"/>
      <c r="Z548" s="88"/>
      <c r="AA548" s="36"/>
      <c r="AB548" s="37"/>
      <c r="AC548" s="37"/>
      <c r="AD548" s="66"/>
      <c r="AE548" s="104">
        <f>Q548</f>
        <v>1165</v>
      </c>
      <c r="AF548" s="2">
        <f>N548</f>
        <v>835</v>
      </c>
      <c r="AG548" s="2">
        <f>P548</f>
        <v>955</v>
      </c>
      <c r="AH548" s="89"/>
      <c r="AI548" s="89"/>
      <c r="AJ548" s="89"/>
    </row>
    <row r="549" spans="1:36" ht="15" customHeight="1" x14ac:dyDescent="0.15">
      <c r="B549" s="345" t="s">
        <v>487</v>
      </c>
      <c r="C549" s="87"/>
      <c r="D549" s="87"/>
      <c r="E549" s="87"/>
      <c r="F549" s="17">
        <v>485</v>
      </c>
      <c r="G549" s="17">
        <v>485</v>
      </c>
      <c r="H549" s="17">
        <v>0</v>
      </c>
      <c r="I549" s="17">
        <v>44</v>
      </c>
      <c r="J549" s="100">
        <v>0</v>
      </c>
      <c r="K549" s="17">
        <v>529</v>
      </c>
      <c r="L549" s="105">
        <f>F549/L$548*100</f>
        <v>26.159654800431497</v>
      </c>
      <c r="M549" s="3">
        <f t="shared" ref="M549:Q549" si="429">G549/M$548*100</f>
        <v>47.595682041216882</v>
      </c>
      <c r="N549" s="3">
        <f t="shared" si="429"/>
        <v>0</v>
      </c>
      <c r="O549" s="3">
        <f t="shared" si="429"/>
        <v>3.9963669391462306</v>
      </c>
      <c r="P549" s="3">
        <f t="shared" si="429"/>
        <v>0</v>
      </c>
      <c r="Q549" s="3">
        <f t="shared" si="429"/>
        <v>45.407725321888414</v>
      </c>
      <c r="R549" s="80"/>
      <c r="S549" s="80"/>
      <c r="T549" s="80"/>
      <c r="U549" s="80"/>
      <c r="V549" s="80"/>
      <c r="X549" s="192" t="s">
        <v>487</v>
      </c>
      <c r="Y549" s="198"/>
      <c r="Z549" s="195"/>
      <c r="AA549" s="7"/>
      <c r="AB549" s="18">
        <f>K549</f>
        <v>529</v>
      </c>
      <c r="AC549" s="18">
        <f>H549</f>
        <v>0</v>
      </c>
      <c r="AD549" s="67">
        <f>J549</f>
        <v>0</v>
      </c>
      <c r="AE549" s="130">
        <f>Q549</f>
        <v>45.407725321888414</v>
      </c>
      <c r="AF549" s="3">
        <f>N549</f>
        <v>0</v>
      </c>
      <c r="AG549" s="24">
        <f>P549</f>
        <v>0</v>
      </c>
      <c r="AH549" s="80"/>
      <c r="AI549" s="80"/>
      <c r="AJ549" s="80"/>
    </row>
    <row r="550" spans="1:36" ht="15" customHeight="1" x14ac:dyDescent="0.15">
      <c r="B550" s="61" t="s">
        <v>488</v>
      </c>
      <c r="C550" s="195"/>
      <c r="D550" s="195"/>
      <c r="E550" s="195"/>
      <c r="F550" s="18">
        <v>572</v>
      </c>
      <c r="G550" s="18">
        <v>229</v>
      </c>
      <c r="H550" s="18">
        <v>343</v>
      </c>
      <c r="I550" s="18">
        <v>297</v>
      </c>
      <c r="J550" s="67">
        <v>259</v>
      </c>
      <c r="K550" s="18">
        <v>267</v>
      </c>
      <c r="L550" s="106">
        <f t="shared" ref="L550:L551" si="430">F550/L$548*100</f>
        <v>30.852211434735704</v>
      </c>
      <c r="M550" s="4">
        <f t="shared" ref="M550:M551" si="431">G550/M$548*100</f>
        <v>22.473012757605495</v>
      </c>
      <c r="N550" s="4">
        <f t="shared" ref="N550:N551" si="432">H550/N$548*100</f>
        <v>41.077844311377241</v>
      </c>
      <c r="O550" s="4">
        <f t="shared" ref="O550:O551" si="433">I550/O$548*100</f>
        <v>26.975476839237057</v>
      </c>
      <c r="P550" s="4">
        <f t="shared" ref="P550:P551" si="434">J550/P$548*100</f>
        <v>27.120418848167539</v>
      </c>
      <c r="Q550" s="4">
        <f t="shared" ref="Q550:Q551" si="435">K550/Q$548*100</f>
        <v>22.918454935622318</v>
      </c>
      <c r="R550" s="80"/>
      <c r="S550" s="80"/>
      <c r="T550" s="80"/>
      <c r="U550" s="80"/>
      <c r="V550" s="80"/>
      <c r="X550" s="192" t="s">
        <v>488</v>
      </c>
      <c r="Y550" s="198"/>
      <c r="Z550" s="195"/>
      <c r="AA550" s="7"/>
      <c r="AB550" s="18">
        <f t="shared" ref="AB550:AB551" si="436">K550</f>
        <v>267</v>
      </c>
      <c r="AC550" s="18">
        <f>H550</f>
        <v>343</v>
      </c>
      <c r="AD550" s="67">
        <f>J550</f>
        <v>259</v>
      </c>
      <c r="AE550" s="130">
        <f t="shared" ref="AE550:AE551" si="437">Q550</f>
        <v>22.918454935622318</v>
      </c>
      <c r="AF550" s="4">
        <f t="shared" ref="AF550:AF551" si="438">N550</f>
        <v>41.077844311377241</v>
      </c>
      <c r="AG550" s="24">
        <f t="shared" ref="AG550:AG551" si="439">P550</f>
        <v>27.120418848167539</v>
      </c>
      <c r="AH550" s="80"/>
      <c r="AI550" s="80"/>
      <c r="AJ550" s="80"/>
    </row>
    <row r="551" spans="1:36" ht="15" customHeight="1" x14ac:dyDescent="0.15">
      <c r="B551" s="34" t="s">
        <v>486</v>
      </c>
      <c r="C551" s="195"/>
      <c r="D551" s="195"/>
      <c r="E551" s="195"/>
      <c r="F551" s="18">
        <v>797</v>
      </c>
      <c r="G551" s="18">
        <v>305</v>
      </c>
      <c r="H551" s="18">
        <v>492</v>
      </c>
      <c r="I551" s="18">
        <v>760</v>
      </c>
      <c r="J551" s="67">
        <v>696</v>
      </c>
      <c r="K551" s="18">
        <v>369</v>
      </c>
      <c r="L551" s="106">
        <f t="shared" si="430"/>
        <v>42.988133764832796</v>
      </c>
      <c r="M551" s="4">
        <f t="shared" si="431"/>
        <v>29.931305201177626</v>
      </c>
      <c r="N551" s="4">
        <f t="shared" si="432"/>
        <v>58.922155688622759</v>
      </c>
      <c r="O551" s="4">
        <f t="shared" si="433"/>
        <v>69.028156221616712</v>
      </c>
      <c r="P551" s="4">
        <f t="shared" si="434"/>
        <v>72.879581151832468</v>
      </c>
      <c r="Q551" s="4">
        <f t="shared" si="435"/>
        <v>31.673819742489272</v>
      </c>
      <c r="R551" s="80"/>
      <c r="S551" s="80"/>
      <c r="T551" s="80"/>
      <c r="U551" s="80"/>
      <c r="V551" s="80"/>
      <c r="X551" s="192" t="s">
        <v>486</v>
      </c>
      <c r="Y551" s="198"/>
      <c r="Z551" s="195"/>
      <c r="AA551" s="7"/>
      <c r="AB551" s="18">
        <f t="shared" si="436"/>
        <v>369</v>
      </c>
      <c r="AC551" s="18">
        <f>H551</f>
        <v>492</v>
      </c>
      <c r="AD551" s="67">
        <f>J551</f>
        <v>696</v>
      </c>
      <c r="AE551" s="130">
        <f t="shared" si="437"/>
        <v>31.673819742489272</v>
      </c>
      <c r="AF551" s="5">
        <f t="shared" si="438"/>
        <v>58.922155688622759</v>
      </c>
      <c r="AG551" s="24">
        <f t="shared" si="439"/>
        <v>72.879581151832468</v>
      </c>
      <c r="AH551" s="80"/>
      <c r="AI551" s="80"/>
      <c r="AJ551" s="80"/>
    </row>
    <row r="552" spans="1:36" ht="15" customHeight="1" x14ac:dyDescent="0.15">
      <c r="B552" s="38" t="s">
        <v>1</v>
      </c>
      <c r="C552" s="78"/>
      <c r="D552" s="78"/>
      <c r="E552" s="78"/>
      <c r="F552" s="39">
        <f t="shared" ref="F552:K552" si="440">SUM(F549:F551)</f>
        <v>1854</v>
      </c>
      <c r="G552" s="39">
        <f t="shared" si="440"/>
        <v>1019</v>
      </c>
      <c r="H552" s="39">
        <f t="shared" si="440"/>
        <v>835</v>
      </c>
      <c r="I552" s="39">
        <f t="shared" si="440"/>
        <v>1101</v>
      </c>
      <c r="J552" s="68">
        <f t="shared" si="440"/>
        <v>955</v>
      </c>
      <c r="K552" s="39">
        <f t="shared" si="440"/>
        <v>1165</v>
      </c>
      <c r="L552" s="107">
        <f t="shared" ref="L552:Q552" si="441">IF(SUM(L549:L551)&gt;100,"－",SUM(L549:L551))</f>
        <v>100</v>
      </c>
      <c r="M552" s="6">
        <f t="shared" si="441"/>
        <v>100</v>
      </c>
      <c r="N552" s="6">
        <f t="shared" si="441"/>
        <v>100</v>
      </c>
      <c r="O552" s="6">
        <f t="shared" si="441"/>
        <v>100</v>
      </c>
      <c r="P552" s="6">
        <f t="shared" si="441"/>
        <v>100</v>
      </c>
      <c r="Q552" s="6">
        <f t="shared" si="441"/>
        <v>100</v>
      </c>
      <c r="R552" s="23"/>
      <c r="S552" s="23"/>
      <c r="T552" s="23"/>
      <c r="U552" s="23"/>
      <c r="V552" s="23"/>
      <c r="X552" s="38" t="s">
        <v>1</v>
      </c>
      <c r="Y552" s="78"/>
      <c r="Z552" s="78"/>
      <c r="AA552" s="28"/>
      <c r="AB552" s="39">
        <f>SUM(AB549:AB551)</f>
        <v>1165</v>
      </c>
      <c r="AC552" s="39">
        <f>SUM(AC549:AC551)</f>
        <v>835</v>
      </c>
      <c r="AD552" s="68">
        <f>SUM(AD549:AD551)</f>
        <v>955</v>
      </c>
      <c r="AE552" s="107">
        <f>IF(SUM(AE549:AE551)&gt;100,"－",SUM(AE549:AE551))</f>
        <v>100</v>
      </c>
      <c r="AF552" s="6">
        <f>IF(SUM(AF549:AF551)&gt;100,"－",SUM(AF549:AF551))</f>
        <v>100</v>
      </c>
      <c r="AG552" s="6">
        <f>IF(SUM(AG549:AG551)&gt;100,"－",SUM(AG549:AG551))</f>
        <v>100</v>
      </c>
      <c r="AH552" s="23"/>
      <c r="AI552" s="23"/>
      <c r="AJ552" s="23"/>
    </row>
    <row r="553" spans="1:36" s="191" customFormat="1" ht="15" customHeight="1" x14ac:dyDescent="0.15">
      <c r="D553" s="307"/>
      <c r="E553" s="307"/>
      <c r="F553" s="307"/>
      <c r="G553" s="307"/>
      <c r="I553" s="1"/>
      <c r="W553" s="80"/>
      <c r="Z553" s="307"/>
      <c r="AA553" s="307"/>
      <c r="AB553" s="307"/>
      <c r="AC553" s="307"/>
      <c r="AE553" s="1"/>
    </row>
    <row r="554" spans="1:36" ht="15" customHeight="1" x14ac:dyDescent="0.15">
      <c r="A554" s="1" t="s">
        <v>815</v>
      </c>
      <c r="D554" s="7"/>
      <c r="E554" s="7"/>
      <c r="H554" s="1"/>
      <c r="I554" s="1"/>
      <c r="J554" s="1"/>
      <c r="K554" s="1"/>
      <c r="W554" s="80"/>
      <c r="X554" s="273"/>
      <c r="Y554" s="273"/>
      <c r="Z554" s="274"/>
      <c r="AA554" s="274"/>
      <c r="AB554" s="274"/>
      <c r="AC554" s="274"/>
      <c r="AD554" s="1"/>
      <c r="AE554" s="1"/>
      <c r="AF554" s="1"/>
      <c r="AG554" s="1"/>
    </row>
    <row r="555" spans="1:36" ht="15" customHeight="1" x14ac:dyDescent="0.15">
      <c r="B555" s="64" t="s">
        <v>389</v>
      </c>
      <c r="C555" s="33"/>
      <c r="D555" s="33"/>
      <c r="E555" s="207">
        <v>1615</v>
      </c>
      <c r="F555" s="308">
        <v>8482</v>
      </c>
      <c r="G555" s="3">
        <v>37.573685451544449</v>
      </c>
      <c r="H555" s="1"/>
      <c r="I555" s="1"/>
      <c r="J555" s="1"/>
      <c r="K555" s="1"/>
      <c r="W555" s="80"/>
      <c r="X555" s="64" t="s">
        <v>518</v>
      </c>
      <c r="Y555" s="33"/>
      <c r="Z555" s="33"/>
      <c r="AA555" s="207">
        <f>E560</f>
        <v>1113</v>
      </c>
      <c r="AB555" s="308">
        <f>F560</f>
        <v>6800</v>
      </c>
      <c r="AC555" s="3">
        <f>G560</f>
        <v>35.308823529411768</v>
      </c>
      <c r="AD555" s="1"/>
      <c r="AE555" s="1"/>
      <c r="AF555" s="1"/>
      <c r="AG555" s="1"/>
    </row>
    <row r="556" spans="1:36" ht="15" customHeight="1" x14ac:dyDescent="0.15">
      <c r="B556" s="77" t="s">
        <v>183</v>
      </c>
      <c r="C556" s="7"/>
      <c r="D556" s="7"/>
      <c r="E556" s="208">
        <v>979</v>
      </c>
      <c r="F556" s="309">
        <v>5992</v>
      </c>
      <c r="G556" s="4">
        <v>35.463951935914551</v>
      </c>
      <c r="H556" s="1"/>
      <c r="I556" s="1"/>
      <c r="J556" s="1"/>
      <c r="K556" s="1"/>
      <c r="W556" s="80"/>
      <c r="X556" s="77" t="s">
        <v>184</v>
      </c>
      <c r="Y556" s="7"/>
      <c r="Z556" s="7"/>
      <c r="AA556" s="208">
        <f>E557</f>
        <v>636</v>
      </c>
      <c r="AB556" s="309">
        <f t="shared" ref="AB556" si="442">F557</f>
        <v>2490</v>
      </c>
      <c r="AC556" s="4">
        <f t="shared" ref="AC556" si="443">G557</f>
        <v>42.650602409638552</v>
      </c>
      <c r="AD556" s="1"/>
      <c r="AE556" s="1"/>
      <c r="AF556" s="1"/>
      <c r="AG556" s="1"/>
    </row>
    <row r="557" spans="1:36" ht="15" customHeight="1" x14ac:dyDescent="0.15">
      <c r="B557" s="77" t="s">
        <v>184</v>
      </c>
      <c r="C557" s="7"/>
      <c r="D557" s="7"/>
      <c r="E557" s="208">
        <v>636</v>
      </c>
      <c r="F557" s="309">
        <v>2490</v>
      </c>
      <c r="G557" s="4">
        <v>42.650602409638552</v>
      </c>
      <c r="H557" s="1"/>
      <c r="I557" s="1"/>
      <c r="J557" s="1"/>
      <c r="K557" s="1"/>
      <c r="W557" s="80"/>
      <c r="X557" s="65" t="s">
        <v>186</v>
      </c>
      <c r="Y557" s="36"/>
      <c r="Z557" s="36"/>
      <c r="AA557" s="209">
        <f>E559</f>
        <v>711</v>
      </c>
      <c r="AB557" s="310">
        <f t="shared" ref="AB557:AC557" si="444">F559</f>
        <v>2611</v>
      </c>
      <c r="AC557" s="5">
        <f t="shared" si="444"/>
        <v>24.856376867100728</v>
      </c>
      <c r="AD557" s="1"/>
      <c r="AE557" s="1"/>
      <c r="AF557" s="1"/>
      <c r="AG557" s="1"/>
    </row>
    <row r="558" spans="1:36" ht="15" customHeight="1" x14ac:dyDescent="0.15">
      <c r="B558" s="77" t="s">
        <v>390</v>
      </c>
      <c r="C558" s="7"/>
      <c r="D558" s="7"/>
      <c r="E558" s="208">
        <v>845</v>
      </c>
      <c r="F558" s="309">
        <v>3419</v>
      </c>
      <c r="G558" s="4">
        <v>27.054694355074581</v>
      </c>
      <c r="H558" s="1"/>
      <c r="I558" s="1"/>
      <c r="J558" s="1"/>
      <c r="K558" s="1"/>
      <c r="W558" s="80"/>
      <c r="AB558" s="1"/>
      <c r="AC558" s="1"/>
      <c r="AD558" s="1"/>
      <c r="AE558" s="1"/>
      <c r="AF558" s="1"/>
      <c r="AG558" s="1"/>
    </row>
    <row r="559" spans="1:36" ht="15" customHeight="1" x14ac:dyDescent="0.15">
      <c r="B559" s="77" t="s">
        <v>186</v>
      </c>
      <c r="C559" s="7"/>
      <c r="D559" s="7"/>
      <c r="E559" s="208">
        <v>711</v>
      </c>
      <c r="F559" s="309">
        <v>2611</v>
      </c>
      <c r="G559" s="4">
        <v>24.856376867100728</v>
      </c>
      <c r="H559" s="1"/>
      <c r="I559" s="1"/>
      <c r="J559" s="1"/>
      <c r="K559" s="1"/>
      <c r="W559" s="80"/>
      <c r="AB559" s="1"/>
      <c r="AC559" s="1"/>
      <c r="AD559" s="1"/>
      <c r="AE559" s="1"/>
      <c r="AF559" s="1"/>
      <c r="AG559" s="1"/>
    </row>
    <row r="560" spans="1:36" ht="15" customHeight="1" x14ac:dyDescent="0.15">
      <c r="B560" s="65" t="s">
        <v>590</v>
      </c>
      <c r="C560" s="36"/>
      <c r="D560" s="36"/>
      <c r="E560" s="209">
        <v>1113</v>
      </c>
      <c r="F560" s="310">
        <v>6800</v>
      </c>
      <c r="G560" s="5">
        <v>35.308823529411768</v>
      </c>
      <c r="H560" s="1"/>
      <c r="I560" s="1"/>
      <c r="J560" s="1"/>
      <c r="K560" s="1"/>
      <c r="W560" s="80"/>
      <c r="AB560" s="1"/>
      <c r="AC560" s="1"/>
      <c r="AD560" s="1"/>
      <c r="AE560" s="1"/>
      <c r="AF560" s="1"/>
      <c r="AG560" s="1"/>
    </row>
    <row r="561" spans="23:30" ht="15" customHeight="1" x14ac:dyDescent="0.15">
      <c r="W561" s="80"/>
      <c r="Z561" s="7"/>
      <c r="AA561" s="7"/>
      <c r="AD561" s="1"/>
    </row>
  </sheetData>
  <mergeCells count="54">
    <mergeCell ref="B543:D543"/>
    <mergeCell ref="X543:Z543"/>
    <mergeCell ref="X520:Z520"/>
    <mergeCell ref="X532:Z532"/>
    <mergeCell ref="X463:Z463"/>
    <mergeCell ref="X464:Z464"/>
    <mergeCell ref="X516:Z516"/>
    <mergeCell ref="X517:Z517"/>
    <mergeCell ref="B532:D532"/>
    <mergeCell ref="B464:D464"/>
    <mergeCell ref="B463:D463"/>
    <mergeCell ref="B516:D516"/>
    <mergeCell ref="B517:D517"/>
    <mergeCell ref="Y458:Z458"/>
    <mergeCell ref="X459:Z459"/>
    <mergeCell ref="X460:Z460"/>
    <mergeCell ref="X461:Z461"/>
    <mergeCell ref="X462:Z462"/>
    <mergeCell ref="X453:Z453"/>
    <mergeCell ref="X454:Z454"/>
    <mergeCell ref="X455:Z455"/>
    <mergeCell ref="X456:Z456"/>
    <mergeCell ref="X457:Z457"/>
    <mergeCell ref="X441:Z441"/>
    <mergeCell ref="X442:Z442"/>
    <mergeCell ref="X443:Z443"/>
    <mergeCell ref="X444:Z444"/>
    <mergeCell ref="X445:Z445"/>
    <mergeCell ref="X436:Z436"/>
    <mergeCell ref="X437:Z437"/>
    <mergeCell ref="X438:Z438"/>
    <mergeCell ref="X439:Z439"/>
    <mergeCell ref="X440:Z440"/>
    <mergeCell ref="B445:D445"/>
    <mergeCell ref="B520:D520"/>
    <mergeCell ref="B436:D436"/>
    <mergeCell ref="B437:D437"/>
    <mergeCell ref="B442:D442"/>
    <mergeCell ref="B443:D443"/>
    <mergeCell ref="B444:D444"/>
    <mergeCell ref="B439:D439"/>
    <mergeCell ref="B440:D440"/>
    <mergeCell ref="B438:D438"/>
    <mergeCell ref="B441:D441"/>
    <mergeCell ref="B453:D453"/>
    <mergeCell ref="B454:D454"/>
    <mergeCell ref="B455:D455"/>
    <mergeCell ref="B457:D457"/>
    <mergeCell ref="B456:D456"/>
    <mergeCell ref="B459:D459"/>
    <mergeCell ref="C458:D458"/>
    <mergeCell ref="B460:D460"/>
    <mergeCell ref="B461:D461"/>
    <mergeCell ref="B462:D462"/>
  </mergeCells>
  <phoneticPr fontId="1"/>
  <printOptions horizontalCentered="1"/>
  <pageMargins left="0.19685039370078741" right="0.19685039370078741" top="0.47244094488188981" bottom="0.31496062992125984" header="0.23622047244094491" footer="0.23622047244094491"/>
  <pageSetup paperSize="9" scale="61" orientation="portrait" r:id="rId1"/>
  <headerFooter scaleWithDoc="0" alignWithMargins="0">
    <oddHeader>&amp;C&amp;"+,標準"&amp;8【2023年度　厚生労働省　老人保健健康増進等事業】
高齢者向け住まいに関するアンケート調査&amp;R&amp;"+,標準"&amp;9&amp;A</oddHeader>
    <oddFooter>&amp;L&amp;"ＭＳ ゴシック,標準"&amp;8&amp;F&amp;R&amp;"+,標準"&amp;9&amp;P/&amp;N</oddFooter>
  </headerFooter>
  <rowBreaks count="7" manualBreakCount="7">
    <brk id="81" max="16383" man="1"/>
    <brk id="169" max="16383" man="1"/>
    <brk id="253" max="16383" man="1"/>
    <brk id="333" max="16383" man="1"/>
    <brk id="365" max="16383" man="1"/>
    <brk id="447" max="16383" man="1"/>
    <brk id="5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407"/>
  <sheetViews>
    <sheetView showGridLines="0" view="pageBreakPreview" zoomScaleNormal="100" zoomScaleSheetLayoutView="100" workbookViewId="0"/>
  </sheetViews>
  <sheetFormatPr defaultColWidth="9.140625" defaultRowHeight="15" customHeight="1" x14ac:dyDescent="0.15"/>
  <cols>
    <col min="1" max="1" width="0.85546875" style="1" customWidth="1"/>
    <col min="2" max="2" width="5.7109375" style="1" customWidth="1"/>
    <col min="3" max="7" width="8.7109375" style="7" customWidth="1"/>
    <col min="8" max="20" width="8.7109375" style="1" customWidth="1"/>
    <col min="21" max="21" width="2.7109375" style="1" customWidth="1"/>
    <col min="22" max="22" width="5.7109375" style="1" customWidth="1"/>
    <col min="23" max="27" width="8.7109375" style="7" customWidth="1"/>
    <col min="28" max="34" width="8.7109375" style="1" customWidth="1"/>
    <col min="35" max="39" width="8.5703125" style="1" customWidth="1"/>
    <col min="40" max="42" width="9.42578125" style="1" customWidth="1"/>
    <col min="43" max="43" width="5.5703125" style="1" customWidth="1"/>
    <col min="44" max="16384" width="9.140625" style="1"/>
  </cols>
  <sheetData>
    <row r="1" spans="1:34" ht="15" customHeight="1" x14ac:dyDescent="0.15">
      <c r="A1" s="56" t="s">
        <v>817</v>
      </c>
      <c r="D1" s="1"/>
      <c r="E1" s="1"/>
      <c r="F1" s="1"/>
      <c r="G1" s="1"/>
    </row>
    <row r="2" spans="1:34" ht="15" customHeight="1" x14ac:dyDescent="0.15">
      <c r="A2" s="1" t="s">
        <v>818</v>
      </c>
      <c r="B2" s="22"/>
      <c r="H2" s="7"/>
      <c r="I2" s="7"/>
      <c r="K2" s="7"/>
      <c r="M2" s="7"/>
      <c r="V2" s="22"/>
    </row>
    <row r="3" spans="1:34" ht="13.7" customHeight="1" x14ac:dyDescent="0.15">
      <c r="B3" s="64"/>
      <c r="C3" s="33"/>
      <c r="D3" s="33"/>
      <c r="E3" s="33"/>
      <c r="F3" s="328"/>
      <c r="G3" s="329"/>
      <c r="H3" s="86" t="s">
        <v>2</v>
      </c>
      <c r="I3" s="86"/>
      <c r="J3" s="329"/>
      <c r="K3" s="329"/>
      <c r="L3" s="330"/>
      <c r="M3" s="329"/>
      <c r="N3" s="86" t="s">
        <v>3</v>
      </c>
      <c r="O3" s="86"/>
      <c r="P3" s="329"/>
      <c r="Q3" s="331"/>
      <c r="V3" s="64"/>
      <c r="W3" s="33"/>
      <c r="X3" s="33"/>
      <c r="Y3" s="33"/>
      <c r="Z3" s="79"/>
      <c r="AA3" s="83" t="s">
        <v>2</v>
      </c>
      <c r="AB3" s="86"/>
      <c r="AC3" s="103"/>
      <c r="AD3" s="83" t="s">
        <v>3</v>
      </c>
      <c r="AE3" s="84"/>
    </row>
    <row r="4" spans="1:34" ht="22.7" customHeight="1" x14ac:dyDescent="0.15">
      <c r="B4" s="34"/>
      <c r="C4" s="195"/>
      <c r="E4" s="75"/>
      <c r="F4" s="94" t="s">
        <v>389</v>
      </c>
      <c r="G4" s="94" t="s">
        <v>183</v>
      </c>
      <c r="H4" s="94" t="s">
        <v>184</v>
      </c>
      <c r="I4" s="94" t="s">
        <v>390</v>
      </c>
      <c r="J4" s="99" t="s">
        <v>186</v>
      </c>
      <c r="K4" s="94" t="s">
        <v>590</v>
      </c>
      <c r="L4" s="102" t="s">
        <v>389</v>
      </c>
      <c r="M4" s="94" t="s">
        <v>183</v>
      </c>
      <c r="N4" s="94" t="s">
        <v>184</v>
      </c>
      <c r="O4" s="94" t="s">
        <v>390</v>
      </c>
      <c r="P4" s="94" t="s">
        <v>186</v>
      </c>
      <c r="Q4" s="94" t="s">
        <v>590</v>
      </c>
      <c r="V4" s="34"/>
      <c r="W4" s="195"/>
      <c r="Y4" s="75"/>
      <c r="Z4" s="94" t="s">
        <v>545</v>
      </c>
      <c r="AA4" s="94" t="s">
        <v>184</v>
      </c>
      <c r="AB4" s="99" t="s">
        <v>186</v>
      </c>
      <c r="AC4" s="102" t="s">
        <v>545</v>
      </c>
      <c r="AD4" s="94" t="s">
        <v>184</v>
      </c>
      <c r="AE4" s="94" t="s">
        <v>186</v>
      </c>
    </row>
    <row r="5" spans="1:34" ht="12" customHeight="1" x14ac:dyDescent="0.15">
      <c r="B5" s="35"/>
      <c r="C5" s="88"/>
      <c r="D5" s="36"/>
      <c r="E5" s="76"/>
      <c r="F5" s="37"/>
      <c r="G5" s="37"/>
      <c r="H5" s="37"/>
      <c r="I5" s="37"/>
      <c r="J5" s="66"/>
      <c r="K5" s="37"/>
      <c r="L5" s="104">
        <f>$F$12</f>
        <v>1854</v>
      </c>
      <c r="M5" s="2">
        <f>$G$12</f>
        <v>1019</v>
      </c>
      <c r="N5" s="2">
        <f>$H$12</f>
        <v>835</v>
      </c>
      <c r="O5" s="2">
        <f>$I$12</f>
        <v>1101</v>
      </c>
      <c r="P5" s="2">
        <f>$J$12</f>
        <v>955</v>
      </c>
      <c r="Q5" s="2">
        <f>$K$12</f>
        <v>1165</v>
      </c>
      <c r="V5" s="35"/>
      <c r="W5" s="88"/>
      <c r="X5" s="36"/>
      <c r="Y5" s="76"/>
      <c r="Z5" s="37"/>
      <c r="AA5" s="37"/>
      <c r="AB5" s="66"/>
      <c r="AC5" s="104">
        <f>Q5</f>
        <v>1165</v>
      </c>
      <c r="AD5" s="2">
        <f>N5</f>
        <v>835</v>
      </c>
      <c r="AE5" s="2">
        <f>P5</f>
        <v>955</v>
      </c>
    </row>
    <row r="6" spans="1:34" ht="15" customHeight="1" x14ac:dyDescent="0.15">
      <c r="B6" s="34" t="s">
        <v>821</v>
      </c>
      <c r="C6" s="195"/>
      <c r="F6" s="18">
        <v>262</v>
      </c>
      <c r="G6" s="18">
        <v>73</v>
      </c>
      <c r="H6" s="18">
        <v>189</v>
      </c>
      <c r="I6" s="18">
        <v>181</v>
      </c>
      <c r="J6" s="67">
        <v>166</v>
      </c>
      <c r="K6" s="18">
        <v>88</v>
      </c>
      <c r="L6" s="106">
        <f>F6/L$5*100</f>
        <v>14.13160733549083</v>
      </c>
      <c r="M6" s="24">
        <f t="shared" ref="M6:Q11" si="0">G6/M$5*100</f>
        <v>7.1638861629048094</v>
      </c>
      <c r="N6" s="4">
        <f t="shared" si="0"/>
        <v>22.634730538922156</v>
      </c>
      <c r="O6" s="4">
        <f t="shared" si="0"/>
        <v>16.439600363306088</v>
      </c>
      <c r="P6" s="4">
        <f t="shared" si="0"/>
        <v>17.382198952879584</v>
      </c>
      <c r="Q6" s="4">
        <f t="shared" si="0"/>
        <v>7.5536480686695278</v>
      </c>
      <c r="V6" s="34" t="s">
        <v>821</v>
      </c>
      <c r="W6" s="195"/>
      <c r="Z6" s="18">
        <f t="shared" ref="Z6:Z11" si="1">K6</f>
        <v>88</v>
      </c>
      <c r="AA6" s="18">
        <f t="shared" ref="AA6:AA11" si="2">H6</f>
        <v>189</v>
      </c>
      <c r="AB6" s="67">
        <f t="shared" ref="AB6:AB11" si="3">J6</f>
        <v>166</v>
      </c>
      <c r="AC6" s="106">
        <f>Q6</f>
        <v>7.5536480686695278</v>
      </c>
      <c r="AD6" s="4">
        <f>N6</f>
        <v>22.634730538922156</v>
      </c>
      <c r="AE6" s="4">
        <f>P6</f>
        <v>17.382198952879584</v>
      </c>
      <c r="AH6" s="162"/>
    </row>
    <row r="7" spans="1:34" ht="15" customHeight="1" x14ac:dyDescent="0.15">
      <c r="B7" s="34" t="s">
        <v>998</v>
      </c>
      <c r="C7" s="195"/>
      <c r="F7" s="18">
        <v>507</v>
      </c>
      <c r="G7" s="18">
        <v>213</v>
      </c>
      <c r="H7" s="18">
        <v>294</v>
      </c>
      <c r="I7" s="18">
        <v>391</v>
      </c>
      <c r="J7" s="67">
        <v>362</v>
      </c>
      <c r="K7" s="18">
        <v>242</v>
      </c>
      <c r="L7" s="106">
        <f t="shared" ref="L7:L11" si="4">F7/L$5*100</f>
        <v>27.346278317152105</v>
      </c>
      <c r="M7" s="24">
        <f t="shared" si="0"/>
        <v>20.902845927379783</v>
      </c>
      <c r="N7" s="4">
        <f t="shared" si="0"/>
        <v>35.209580838323348</v>
      </c>
      <c r="O7" s="4">
        <f t="shared" si="0"/>
        <v>35.513169845594916</v>
      </c>
      <c r="P7" s="4">
        <f t="shared" si="0"/>
        <v>37.905759162303667</v>
      </c>
      <c r="Q7" s="4">
        <f t="shared" si="0"/>
        <v>20.772532188841204</v>
      </c>
      <c r="V7" s="34" t="s">
        <v>998</v>
      </c>
      <c r="W7" s="195"/>
      <c r="Z7" s="18">
        <f t="shared" si="1"/>
        <v>242</v>
      </c>
      <c r="AA7" s="18">
        <f t="shared" si="2"/>
        <v>294</v>
      </c>
      <c r="AB7" s="67">
        <f t="shared" si="3"/>
        <v>362</v>
      </c>
      <c r="AC7" s="106">
        <f t="shared" ref="AC7:AC11" si="5">Q7</f>
        <v>20.772532188841204</v>
      </c>
      <c r="AD7" s="4">
        <f t="shared" ref="AD7:AD11" si="6">N7</f>
        <v>35.209580838323348</v>
      </c>
      <c r="AE7" s="4">
        <f t="shared" ref="AE7:AE11" si="7">P7</f>
        <v>37.905759162303667</v>
      </c>
      <c r="AH7" s="162"/>
    </row>
    <row r="8" spans="1:34" ht="15" customHeight="1" x14ac:dyDescent="0.15">
      <c r="B8" s="34" t="s">
        <v>999</v>
      </c>
      <c r="C8" s="195"/>
      <c r="F8" s="18">
        <v>508</v>
      </c>
      <c r="G8" s="18">
        <v>310</v>
      </c>
      <c r="H8" s="18">
        <v>198</v>
      </c>
      <c r="I8" s="18">
        <v>278</v>
      </c>
      <c r="J8" s="67">
        <v>238</v>
      </c>
      <c r="K8" s="18">
        <v>350</v>
      </c>
      <c r="L8" s="106">
        <f t="shared" si="4"/>
        <v>27.400215749730311</v>
      </c>
      <c r="M8" s="24">
        <f t="shared" si="0"/>
        <v>30.421982335623159</v>
      </c>
      <c r="N8" s="4">
        <f t="shared" si="0"/>
        <v>23.712574850299401</v>
      </c>
      <c r="O8" s="4">
        <f t="shared" si="0"/>
        <v>25.24977293369664</v>
      </c>
      <c r="P8" s="4">
        <f t="shared" si="0"/>
        <v>24.921465968586386</v>
      </c>
      <c r="Q8" s="4">
        <f t="shared" si="0"/>
        <v>30.042918454935624</v>
      </c>
      <c r="V8" s="34" t="s">
        <v>999</v>
      </c>
      <c r="W8" s="195"/>
      <c r="Z8" s="18">
        <f t="shared" si="1"/>
        <v>350</v>
      </c>
      <c r="AA8" s="18">
        <f t="shared" si="2"/>
        <v>198</v>
      </c>
      <c r="AB8" s="67">
        <f t="shared" si="3"/>
        <v>238</v>
      </c>
      <c r="AC8" s="106">
        <f t="shared" si="5"/>
        <v>30.042918454935624</v>
      </c>
      <c r="AD8" s="4">
        <f t="shared" si="6"/>
        <v>23.712574850299401</v>
      </c>
      <c r="AE8" s="4">
        <f t="shared" si="7"/>
        <v>24.921465968586386</v>
      </c>
      <c r="AH8" s="162"/>
    </row>
    <row r="9" spans="1:34" ht="15" customHeight="1" x14ac:dyDescent="0.15">
      <c r="B9" s="34" t="s">
        <v>1000</v>
      </c>
      <c r="C9" s="195"/>
      <c r="F9" s="18">
        <v>307</v>
      </c>
      <c r="G9" s="18">
        <v>223</v>
      </c>
      <c r="H9" s="18">
        <v>84</v>
      </c>
      <c r="I9" s="18">
        <v>132</v>
      </c>
      <c r="J9" s="67">
        <v>99</v>
      </c>
      <c r="K9" s="18">
        <v>256</v>
      </c>
      <c r="L9" s="106">
        <f t="shared" si="4"/>
        <v>16.558791801510246</v>
      </c>
      <c r="M9" s="24">
        <f t="shared" si="0"/>
        <v>21.884200196270854</v>
      </c>
      <c r="N9" s="4">
        <f t="shared" si="0"/>
        <v>10.059880239520957</v>
      </c>
      <c r="O9" s="4">
        <f t="shared" si="0"/>
        <v>11.989100817438691</v>
      </c>
      <c r="P9" s="4">
        <f t="shared" si="0"/>
        <v>10.366492146596858</v>
      </c>
      <c r="Q9" s="4">
        <f t="shared" si="0"/>
        <v>21.974248927038627</v>
      </c>
      <c r="V9" s="34" t="s">
        <v>1000</v>
      </c>
      <c r="W9" s="195"/>
      <c r="Z9" s="18">
        <f t="shared" si="1"/>
        <v>256</v>
      </c>
      <c r="AA9" s="18">
        <f t="shared" si="2"/>
        <v>84</v>
      </c>
      <c r="AB9" s="67">
        <f t="shared" si="3"/>
        <v>99</v>
      </c>
      <c r="AC9" s="106">
        <f t="shared" si="5"/>
        <v>21.974248927038627</v>
      </c>
      <c r="AD9" s="4">
        <f t="shared" si="6"/>
        <v>10.059880239520957</v>
      </c>
      <c r="AE9" s="4">
        <f t="shared" si="7"/>
        <v>10.366492146596858</v>
      </c>
      <c r="AH9" s="162"/>
    </row>
    <row r="10" spans="1:34" ht="15" customHeight="1" x14ac:dyDescent="0.15">
      <c r="B10" s="34" t="s">
        <v>1001</v>
      </c>
      <c r="C10" s="195"/>
      <c r="F10" s="18">
        <v>206</v>
      </c>
      <c r="G10" s="18">
        <v>171</v>
      </c>
      <c r="H10" s="18">
        <v>35</v>
      </c>
      <c r="I10" s="18">
        <v>68</v>
      </c>
      <c r="J10" s="67">
        <v>41</v>
      </c>
      <c r="K10" s="18">
        <v>198</v>
      </c>
      <c r="L10" s="106">
        <f t="shared" si="4"/>
        <v>11.111111111111111</v>
      </c>
      <c r="M10" s="24">
        <f t="shared" si="0"/>
        <v>16.78115799803729</v>
      </c>
      <c r="N10" s="4">
        <f t="shared" si="0"/>
        <v>4.1916167664670656</v>
      </c>
      <c r="O10" s="4">
        <f t="shared" si="0"/>
        <v>6.1762034514078117</v>
      </c>
      <c r="P10" s="4">
        <f t="shared" si="0"/>
        <v>4.2931937172774868</v>
      </c>
      <c r="Q10" s="4">
        <f t="shared" si="0"/>
        <v>16.995708154506435</v>
      </c>
      <c r="V10" s="34" t="s">
        <v>1001</v>
      </c>
      <c r="W10" s="195"/>
      <c r="Z10" s="18">
        <f t="shared" si="1"/>
        <v>198</v>
      </c>
      <c r="AA10" s="18">
        <f t="shared" si="2"/>
        <v>35</v>
      </c>
      <c r="AB10" s="67">
        <f t="shared" si="3"/>
        <v>41</v>
      </c>
      <c r="AC10" s="106">
        <f t="shared" si="5"/>
        <v>16.995708154506435</v>
      </c>
      <c r="AD10" s="4">
        <f t="shared" si="6"/>
        <v>4.1916167664670656</v>
      </c>
      <c r="AE10" s="4">
        <f t="shared" si="7"/>
        <v>4.2931937172774868</v>
      </c>
      <c r="AH10" s="162"/>
    </row>
    <row r="11" spans="1:34" ht="15" customHeight="1" x14ac:dyDescent="0.15">
      <c r="B11" s="34" t="s">
        <v>0</v>
      </c>
      <c r="C11" s="195"/>
      <c r="D11" s="36"/>
      <c r="E11" s="36"/>
      <c r="F11" s="19">
        <v>64</v>
      </c>
      <c r="G11" s="19">
        <v>29</v>
      </c>
      <c r="H11" s="19">
        <v>35</v>
      </c>
      <c r="I11" s="19">
        <v>51</v>
      </c>
      <c r="J11" s="72">
        <v>49</v>
      </c>
      <c r="K11" s="19">
        <v>31</v>
      </c>
      <c r="L11" s="110">
        <f t="shared" si="4"/>
        <v>3.4519956850053934</v>
      </c>
      <c r="M11" s="26">
        <f t="shared" si="0"/>
        <v>2.845927379784102</v>
      </c>
      <c r="N11" s="5">
        <f t="shared" si="0"/>
        <v>4.1916167664670656</v>
      </c>
      <c r="O11" s="5">
        <f t="shared" si="0"/>
        <v>4.6321525885558579</v>
      </c>
      <c r="P11" s="5">
        <f t="shared" si="0"/>
        <v>5.1308900523560208</v>
      </c>
      <c r="Q11" s="5">
        <f t="shared" si="0"/>
        <v>2.6609442060085837</v>
      </c>
      <c r="V11" s="34" t="s">
        <v>0</v>
      </c>
      <c r="W11" s="195"/>
      <c r="X11" s="36"/>
      <c r="Y11" s="36"/>
      <c r="Z11" s="19">
        <f t="shared" si="1"/>
        <v>31</v>
      </c>
      <c r="AA11" s="19">
        <f t="shared" si="2"/>
        <v>35</v>
      </c>
      <c r="AB11" s="72">
        <f t="shared" si="3"/>
        <v>49</v>
      </c>
      <c r="AC11" s="110">
        <f t="shared" si="5"/>
        <v>2.6609442060085837</v>
      </c>
      <c r="AD11" s="5">
        <f t="shared" si="6"/>
        <v>4.1916167664670656</v>
      </c>
      <c r="AE11" s="5">
        <f t="shared" si="7"/>
        <v>5.1308900523560208</v>
      </c>
      <c r="AH11" s="162"/>
    </row>
    <row r="12" spans="1:34" ht="15" customHeight="1" x14ac:dyDescent="0.15">
      <c r="B12" s="38" t="s">
        <v>1</v>
      </c>
      <c r="C12" s="78"/>
      <c r="D12" s="28"/>
      <c r="E12" s="29"/>
      <c r="F12" s="39">
        <f t="shared" ref="F12:Q12" si="8">SUM(F6:F11)</f>
        <v>1854</v>
      </c>
      <c r="G12" s="39">
        <f t="shared" si="8"/>
        <v>1019</v>
      </c>
      <c r="H12" s="39">
        <f t="shared" si="8"/>
        <v>835</v>
      </c>
      <c r="I12" s="39">
        <f t="shared" si="8"/>
        <v>1101</v>
      </c>
      <c r="J12" s="68">
        <f t="shared" si="8"/>
        <v>955</v>
      </c>
      <c r="K12" s="39">
        <f t="shared" si="8"/>
        <v>1165</v>
      </c>
      <c r="L12" s="107">
        <f t="shared" si="8"/>
        <v>100.00000000000001</v>
      </c>
      <c r="M12" s="25">
        <f t="shared" si="8"/>
        <v>99.999999999999986</v>
      </c>
      <c r="N12" s="6">
        <f t="shared" si="8"/>
        <v>100</v>
      </c>
      <c r="O12" s="6">
        <f t="shared" si="8"/>
        <v>100.00000000000001</v>
      </c>
      <c r="P12" s="6">
        <f t="shared" si="8"/>
        <v>100</v>
      </c>
      <c r="Q12" s="6">
        <f t="shared" si="8"/>
        <v>100</v>
      </c>
      <c r="V12" s="38" t="s">
        <v>1</v>
      </c>
      <c r="W12" s="78"/>
      <c r="X12" s="28"/>
      <c r="Y12" s="29"/>
      <c r="Z12" s="39">
        <f t="shared" ref="Z12:AE12" si="9">SUM(Z6:Z11)</f>
        <v>1165</v>
      </c>
      <c r="AA12" s="39">
        <f t="shared" si="9"/>
        <v>835</v>
      </c>
      <c r="AB12" s="68">
        <f t="shared" si="9"/>
        <v>955</v>
      </c>
      <c r="AC12" s="107">
        <f t="shared" si="9"/>
        <v>100</v>
      </c>
      <c r="AD12" s="6">
        <f t="shared" si="9"/>
        <v>100</v>
      </c>
      <c r="AE12" s="6">
        <f t="shared" si="9"/>
        <v>100</v>
      </c>
    </row>
    <row r="13" spans="1:34" ht="15" customHeight="1" x14ac:dyDescent="0.15">
      <c r="B13" s="38" t="s">
        <v>575</v>
      </c>
      <c r="C13" s="78"/>
      <c r="D13" s="28"/>
      <c r="E13" s="29"/>
      <c r="F13" s="40">
        <v>4.4564245810055869</v>
      </c>
      <c r="G13" s="40">
        <v>5.7646464646464644</v>
      </c>
      <c r="H13" s="40">
        <v>2.8374999999999999</v>
      </c>
      <c r="I13" s="40">
        <v>3.7723809523809524</v>
      </c>
      <c r="J13" s="40">
        <v>3.4415011037527594</v>
      </c>
      <c r="K13" s="40">
        <v>5.7760141093474431</v>
      </c>
      <c r="V13" s="38" t="s">
        <v>575</v>
      </c>
      <c r="W13" s="78"/>
      <c r="X13" s="28"/>
      <c r="Y13" s="29"/>
      <c r="Z13" s="40">
        <f t="shared" ref="Z13" si="10">K13</f>
        <v>5.7760141093474431</v>
      </c>
      <c r="AA13" s="40">
        <f>H13</f>
        <v>2.8374999999999999</v>
      </c>
      <c r="AB13" s="40">
        <f>J13</f>
        <v>3.4415011037527594</v>
      </c>
    </row>
    <row r="14" spans="1:34" ht="15" customHeight="1" x14ac:dyDescent="0.15">
      <c r="B14" s="38" t="s">
        <v>1013</v>
      </c>
      <c r="C14" s="78"/>
      <c r="D14" s="28"/>
      <c r="E14" s="29"/>
      <c r="F14" s="47">
        <v>52</v>
      </c>
      <c r="G14" s="47">
        <v>52</v>
      </c>
      <c r="H14" s="47">
        <v>32</v>
      </c>
      <c r="I14" s="47">
        <v>150</v>
      </c>
      <c r="J14" s="47">
        <v>150</v>
      </c>
      <c r="K14" s="47">
        <v>52</v>
      </c>
      <c r="V14" s="38" t="s">
        <v>1013</v>
      </c>
      <c r="W14" s="78"/>
      <c r="X14" s="28"/>
      <c r="Y14" s="29"/>
      <c r="Z14" s="47">
        <f t="shared" ref="Z14" si="11">K14</f>
        <v>52</v>
      </c>
      <c r="AA14" s="47">
        <f>H14</f>
        <v>32</v>
      </c>
      <c r="AB14" s="47">
        <f>J14</f>
        <v>150</v>
      </c>
    </row>
    <row r="15" spans="1:34" ht="15" customHeight="1" x14ac:dyDescent="0.15">
      <c r="K15" s="7"/>
      <c r="AA15" s="1"/>
    </row>
    <row r="16" spans="1:34" ht="15" customHeight="1" x14ac:dyDescent="0.15">
      <c r="A16" s="1" t="s">
        <v>819</v>
      </c>
      <c r="B16" s="22"/>
      <c r="H16" s="7"/>
      <c r="I16" s="7"/>
      <c r="K16" s="7"/>
      <c r="V16" s="22"/>
    </row>
    <row r="17" spans="1:33" ht="13.7" customHeight="1" x14ac:dyDescent="0.15">
      <c r="B17" s="64"/>
      <c r="C17" s="33"/>
      <c r="D17" s="33"/>
      <c r="E17" s="33"/>
      <c r="F17" s="328"/>
      <c r="G17" s="329"/>
      <c r="H17" s="86" t="s">
        <v>2</v>
      </c>
      <c r="I17" s="86"/>
      <c r="J17" s="329"/>
      <c r="K17" s="329"/>
      <c r="L17" s="330"/>
      <c r="M17" s="329"/>
      <c r="N17" s="86" t="s">
        <v>3</v>
      </c>
      <c r="O17" s="86"/>
      <c r="P17" s="329"/>
      <c r="Q17" s="331"/>
      <c r="V17" s="64"/>
      <c r="W17" s="33"/>
      <c r="X17" s="33"/>
      <c r="Y17" s="33"/>
      <c r="Z17" s="79"/>
      <c r="AA17" s="83" t="s">
        <v>2</v>
      </c>
      <c r="AB17" s="86"/>
      <c r="AC17" s="103"/>
      <c r="AD17" s="83" t="s">
        <v>3</v>
      </c>
      <c r="AE17" s="84"/>
    </row>
    <row r="18" spans="1:33" ht="22.7" customHeight="1" x14ac:dyDescent="0.15">
      <c r="B18" s="34"/>
      <c r="E18" s="75"/>
      <c r="F18" s="94" t="s">
        <v>389</v>
      </c>
      <c r="G18" s="94" t="s">
        <v>183</v>
      </c>
      <c r="H18" s="94" t="s">
        <v>184</v>
      </c>
      <c r="I18" s="94" t="s">
        <v>390</v>
      </c>
      <c r="J18" s="99" t="s">
        <v>186</v>
      </c>
      <c r="K18" s="94" t="s">
        <v>590</v>
      </c>
      <c r="L18" s="102" t="s">
        <v>389</v>
      </c>
      <c r="M18" s="94" t="s">
        <v>183</v>
      </c>
      <c r="N18" s="94" t="s">
        <v>184</v>
      </c>
      <c r="O18" s="94" t="s">
        <v>390</v>
      </c>
      <c r="P18" s="94" t="s">
        <v>186</v>
      </c>
      <c r="Q18" s="94" t="s">
        <v>590</v>
      </c>
      <c r="V18" s="34"/>
      <c r="Y18" s="75"/>
      <c r="Z18" s="94" t="s">
        <v>545</v>
      </c>
      <c r="AA18" s="94" t="s">
        <v>184</v>
      </c>
      <c r="AB18" s="99" t="s">
        <v>186</v>
      </c>
      <c r="AC18" s="102" t="s">
        <v>545</v>
      </c>
      <c r="AD18" s="94" t="s">
        <v>184</v>
      </c>
      <c r="AE18" s="94" t="s">
        <v>186</v>
      </c>
    </row>
    <row r="19" spans="1:33" ht="12" customHeight="1" x14ac:dyDescent="0.15">
      <c r="B19" s="35"/>
      <c r="C19" s="36"/>
      <c r="D19" s="36"/>
      <c r="E19" s="76"/>
      <c r="F19" s="37"/>
      <c r="G19" s="37"/>
      <c r="H19" s="37"/>
      <c r="I19" s="37"/>
      <c r="J19" s="66"/>
      <c r="K19" s="37"/>
      <c r="L19" s="104">
        <f>$F$12</f>
        <v>1854</v>
      </c>
      <c r="M19" s="2">
        <f>$G$12</f>
        <v>1019</v>
      </c>
      <c r="N19" s="2">
        <f>$H$12</f>
        <v>835</v>
      </c>
      <c r="O19" s="2">
        <f>$I$12</f>
        <v>1101</v>
      </c>
      <c r="P19" s="2">
        <f>$J$12</f>
        <v>955</v>
      </c>
      <c r="Q19" s="2">
        <f>$K$12</f>
        <v>1165</v>
      </c>
      <c r="V19" s="35"/>
      <c r="W19" s="36"/>
      <c r="X19" s="36"/>
      <c r="Y19" s="76"/>
      <c r="Z19" s="37"/>
      <c r="AA19" s="37"/>
      <c r="AB19" s="66"/>
      <c r="AC19" s="104">
        <f>Q19</f>
        <v>1165</v>
      </c>
      <c r="AD19" s="2">
        <f>N19</f>
        <v>835</v>
      </c>
      <c r="AE19" s="2">
        <f>P19</f>
        <v>955</v>
      </c>
    </row>
    <row r="20" spans="1:33" ht="15" customHeight="1" x14ac:dyDescent="0.15">
      <c r="B20" s="34" t="s">
        <v>1002</v>
      </c>
      <c r="F20" s="18">
        <v>262</v>
      </c>
      <c r="G20" s="18">
        <v>73</v>
      </c>
      <c r="H20" s="18">
        <v>189</v>
      </c>
      <c r="I20" s="18">
        <v>181</v>
      </c>
      <c r="J20" s="67">
        <v>166</v>
      </c>
      <c r="K20" s="18">
        <v>88</v>
      </c>
      <c r="L20" s="106">
        <f>F20/L$19*100</f>
        <v>14.13160733549083</v>
      </c>
      <c r="M20" s="24">
        <f t="shared" ref="M20:Q27" si="12">G20/M$19*100</f>
        <v>7.1638861629048094</v>
      </c>
      <c r="N20" s="4">
        <f t="shared" si="12"/>
        <v>22.634730538922156</v>
      </c>
      <c r="O20" s="4">
        <f t="shared" si="12"/>
        <v>16.439600363306088</v>
      </c>
      <c r="P20" s="4">
        <f t="shared" si="12"/>
        <v>17.382198952879584</v>
      </c>
      <c r="Q20" s="4">
        <f t="shared" si="12"/>
        <v>7.5536480686695278</v>
      </c>
      <c r="V20" s="34" t="s">
        <v>1002</v>
      </c>
      <c r="Z20" s="18">
        <f>K20</f>
        <v>88</v>
      </c>
      <c r="AA20" s="18">
        <f>H20</f>
        <v>189</v>
      </c>
      <c r="AB20" s="67">
        <f>J20</f>
        <v>166</v>
      </c>
      <c r="AC20" s="106">
        <f>Q20</f>
        <v>7.5536480686695278</v>
      </c>
      <c r="AD20" s="4">
        <f>N20</f>
        <v>22.634730538922156</v>
      </c>
      <c r="AE20" s="4">
        <f>P20</f>
        <v>17.382198952879584</v>
      </c>
      <c r="AG20" s="162"/>
    </row>
    <row r="21" spans="1:33" ht="15" customHeight="1" x14ac:dyDescent="0.15">
      <c r="B21" s="34" t="s">
        <v>1003</v>
      </c>
      <c r="F21" s="18">
        <v>296</v>
      </c>
      <c r="G21" s="18">
        <v>134</v>
      </c>
      <c r="H21" s="18">
        <v>162</v>
      </c>
      <c r="I21" s="18">
        <v>207</v>
      </c>
      <c r="J21" s="67">
        <v>191</v>
      </c>
      <c r="K21" s="18">
        <v>150</v>
      </c>
      <c r="L21" s="106">
        <f t="shared" ref="L21:L27" si="13">F21/L$19*100</f>
        <v>15.965480043149945</v>
      </c>
      <c r="M21" s="24">
        <f t="shared" si="12"/>
        <v>13.150147203140333</v>
      </c>
      <c r="N21" s="4">
        <f t="shared" si="12"/>
        <v>19.401197604790418</v>
      </c>
      <c r="O21" s="4">
        <f t="shared" si="12"/>
        <v>18.801089918256132</v>
      </c>
      <c r="P21" s="4">
        <f t="shared" si="12"/>
        <v>20</v>
      </c>
      <c r="Q21" s="4">
        <f t="shared" si="12"/>
        <v>12.875536480686694</v>
      </c>
      <c r="V21" s="34" t="s">
        <v>1003</v>
      </c>
      <c r="Z21" s="18">
        <f t="shared" ref="Z21:Z27" si="14">K21</f>
        <v>150</v>
      </c>
      <c r="AA21" s="18">
        <f t="shared" ref="AA21:AA27" si="15">H21</f>
        <v>162</v>
      </c>
      <c r="AB21" s="67">
        <f t="shared" ref="AB21:AB27" si="16">J21</f>
        <v>191</v>
      </c>
      <c r="AC21" s="106">
        <f t="shared" ref="AC21:AC27" si="17">Q21</f>
        <v>12.875536480686694</v>
      </c>
      <c r="AD21" s="4">
        <f t="shared" ref="AD21:AD27" si="18">N21</f>
        <v>19.401197604790418</v>
      </c>
      <c r="AE21" s="4">
        <f t="shared" ref="AE21:AE27" si="19">P21</f>
        <v>20</v>
      </c>
      <c r="AG21" s="162"/>
    </row>
    <row r="22" spans="1:33" ht="15" customHeight="1" x14ac:dyDescent="0.15">
      <c r="B22" s="34" t="s">
        <v>1004</v>
      </c>
      <c r="F22" s="18">
        <v>321</v>
      </c>
      <c r="G22" s="18">
        <v>161</v>
      </c>
      <c r="H22" s="18">
        <v>160</v>
      </c>
      <c r="I22" s="18">
        <v>202</v>
      </c>
      <c r="J22" s="67">
        <v>184</v>
      </c>
      <c r="K22" s="18">
        <v>179</v>
      </c>
      <c r="L22" s="106">
        <f t="shared" si="13"/>
        <v>17.313915857605178</v>
      </c>
      <c r="M22" s="24">
        <f t="shared" si="12"/>
        <v>15.799803729146223</v>
      </c>
      <c r="N22" s="4">
        <f t="shared" si="12"/>
        <v>19.161676646706589</v>
      </c>
      <c r="O22" s="4">
        <f t="shared" si="12"/>
        <v>18.346957311534968</v>
      </c>
      <c r="P22" s="4">
        <f t="shared" si="12"/>
        <v>19.26701570680628</v>
      </c>
      <c r="Q22" s="4">
        <f t="shared" si="12"/>
        <v>15.36480686695279</v>
      </c>
      <c r="V22" s="34" t="s">
        <v>1004</v>
      </c>
      <c r="Z22" s="18">
        <f t="shared" si="14"/>
        <v>179</v>
      </c>
      <c r="AA22" s="18">
        <f t="shared" si="15"/>
        <v>160</v>
      </c>
      <c r="AB22" s="67">
        <f t="shared" si="16"/>
        <v>184</v>
      </c>
      <c r="AC22" s="106">
        <f t="shared" si="17"/>
        <v>15.36480686695279</v>
      </c>
      <c r="AD22" s="4">
        <f t="shared" si="18"/>
        <v>19.161676646706589</v>
      </c>
      <c r="AE22" s="4">
        <f t="shared" si="19"/>
        <v>19.26701570680628</v>
      </c>
      <c r="AG22" s="162"/>
    </row>
    <row r="23" spans="1:33" ht="15" customHeight="1" x14ac:dyDescent="0.15">
      <c r="B23" s="34" t="s">
        <v>1005</v>
      </c>
      <c r="F23" s="18">
        <v>228</v>
      </c>
      <c r="G23" s="18">
        <v>127</v>
      </c>
      <c r="H23" s="18">
        <v>101</v>
      </c>
      <c r="I23" s="18">
        <v>116</v>
      </c>
      <c r="J23" s="67">
        <v>98</v>
      </c>
      <c r="K23" s="18">
        <v>145</v>
      </c>
      <c r="L23" s="106">
        <f t="shared" si="13"/>
        <v>12.297734627831716</v>
      </c>
      <c r="M23" s="24">
        <f t="shared" si="12"/>
        <v>12.463199214916584</v>
      </c>
      <c r="N23" s="4">
        <f t="shared" si="12"/>
        <v>12.095808383233534</v>
      </c>
      <c r="O23" s="4">
        <f t="shared" si="12"/>
        <v>10.535876475930973</v>
      </c>
      <c r="P23" s="4">
        <f t="shared" si="12"/>
        <v>10.261780104712042</v>
      </c>
      <c r="Q23" s="4">
        <f t="shared" si="12"/>
        <v>12.446351931330472</v>
      </c>
      <c r="V23" s="34" t="s">
        <v>1005</v>
      </c>
      <c r="Z23" s="18">
        <f t="shared" si="14"/>
        <v>145</v>
      </c>
      <c r="AA23" s="18">
        <f t="shared" si="15"/>
        <v>101</v>
      </c>
      <c r="AB23" s="67">
        <f t="shared" si="16"/>
        <v>98</v>
      </c>
      <c r="AC23" s="106">
        <f t="shared" si="17"/>
        <v>12.446351931330472</v>
      </c>
      <c r="AD23" s="4">
        <f t="shared" si="18"/>
        <v>12.095808383233534</v>
      </c>
      <c r="AE23" s="4">
        <f t="shared" si="19"/>
        <v>10.261780104712042</v>
      </c>
      <c r="AG23" s="162"/>
    </row>
    <row r="24" spans="1:33" ht="15" customHeight="1" x14ac:dyDescent="0.15">
      <c r="B24" s="34" t="s">
        <v>1006</v>
      </c>
      <c r="F24" s="18">
        <v>178</v>
      </c>
      <c r="G24" s="18">
        <v>124</v>
      </c>
      <c r="H24" s="18">
        <v>54</v>
      </c>
      <c r="I24" s="18">
        <v>93</v>
      </c>
      <c r="J24" s="67">
        <v>77</v>
      </c>
      <c r="K24" s="18">
        <v>140</v>
      </c>
      <c r="L24" s="106">
        <f t="shared" si="13"/>
        <v>9.6008629989212508</v>
      </c>
      <c r="M24" s="24">
        <f t="shared" si="12"/>
        <v>12.168792934249264</v>
      </c>
      <c r="N24" s="4">
        <f t="shared" si="12"/>
        <v>6.4670658682634734</v>
      </c>
      <c r="O24" s="4">
        <f t="shared" si="12"/>
        <v>8.4468664850136239</v>
      </c>
      <c r="P24" s="4">
        <f t="shared" si="12"/>
        <v>8.0628272251308903</v>
      </c>
      <c r="Q24" s="4">
        <f t="shared" si="12"/>
        <v>12.017167381974248</v>
      </c>
      <c r="V24" s="34" t="s">
        <v>1006</v>
      </c>
      <c r="Z24" s="18">
        <f t="shared" si="14"/>
        <v>140</v>
      </c>
      <c r="AA24" s="18">
        <f t="shared" si="15"/>
        <v>54</v>
      </c>
      <c r="AB24" s="67">
        <f t="shared" si="16"/>
        <v>77</v>
      </c>
      <c r="AC24" s="106">
        <f t="shared" si="17"/>
        <v>12.017167381974248</v>
      </c>
      <c r="AD24" s="4">
        <f t="shared" si="18"/>
        <v>6.4670658682634734</v>
      </c>
      <c r="AE24" s="4">
        <f t="shared" si="19"/>
        <v>8.0628272251308903</v>
      </c>
      <c r="AG24" s="162"/>
    </row>
    <row r="25" spans="1:33" ht="15" customHeight="1" x14ac:dyDescent="0.15">
      <c r="B25" s="34" t="s">
        <v>1007</v>
      </c>
      <c r="F25" s="18">
        <v>215</v>
      </c>
      <c r="G25" s="18">
        <v>158</v>
      </c>
      <c r="H25" s="18">
        <v>57</v>
      </c>
      <c r="I25" s="18">
        <v>107</v>
      </c>
      <c r="J25" s="67">
        <v>85</v>
      </c>
      <c r="K25" s="18">
        <v>180</v>
      </c>
      <c r="L25" s="106">
        <f t="shared" si="13"/>
        <v>11.596548004314995</v>
      </c>
      <c r="M25" s="24">
        <f t="shared" si="12"/>
        <v>15.505397448478901</v>
      </c>
      <c r="N25" s="4">
        <f t="shared" si="12"/>
        <v>6.8263473053892216</v>
      </c>
      <c r="O25" s="4">
        <f t="shared" si="12"/>
        <v>9.7184377838328793</v>
      </c>
      <c r="P25" s="4">
        <f t="shared" si="12"/>
        <v>8.9005235602094235</v>
      </c>
      <c r="Q25" s="4">
        <f t="shared" si="12"/>
        <v>15.450643776824036</v>
      </c>
      <c r="V25" s="34" t="s">
        <v>1007</v>
      </c>
      <c r="Z25" s="18">
        <f t="shared" si="14"/>
        <v>180</v>
      </c>
      <c r="AA25" s="18">
        <f t="shared" si="15"/>
        <v>57</v>
      </c>
      <c r="AB25" s="67">
        <f t="shared" si="16"/>
        <v>85</v>
      </c>
      <c r="AC25" s="106">
        <f t="shared" si="17"/>
        <v>15.450643776824036</v>
      </c>
      <c r="AD25" s="4">
        <f t="shared" si="18"/>
        <v>6.8263473053892216</v>
      </c>
      <c r="AE25" s="4">
        <f t="shared" si="19"/>
        <v>8.9005235602094235</v>
      </c>
      <c r="AG25" s="162"/>
    </row>
    <row r="26" spans="1:33" ht="15" customHeight="1" x14ac:dyDescent="0.15">
      <c r="B26" s="34" t="s">
        <v>1008</v>
      </c>
      <c r="F26" s="18">
        <v>241</v>
      </c>
      <c r="G26" s="18">
        <v>190</v>
      </c>
      <c r="H26" s="18">
        <v>51</v>
      </c>
      <c r="I26" s="18">
        <v>106</v>
      </c>
      <c r="J26" s="67">
        <v>73</v>
      </c>
      <c r="K26" s="18">
        <v>223</v>
      </c>
      <c r="L26" s="106">
        <f t="shared" si="13"/>
        <v>12.998921251348436</v>
      </c>
      <c r="M26" s="24">
        <f t="shared" si="12"/>
        <v>18.645731108930324</v>
      </c>
      <c r="N26" s="4">
        <f t="shared" si="12"/>
        <v>6.1077844311377243</v>
      </c>
      <c r="O26" s="4">
        <f t="shared" si="12"/>
        <v>9.6276112624886476</v>
      </c>
      <c r="P26" s="4">
        <f t="shared" si="12"/>
        <v>7.6439790575916229</v>
      </c>
      <c r="Q26" s="4">
        <f t="shared" si="12"/>
        <v>19.141630901287556</v>
      </c>
      <c r="V26" s="34" t="s">
        <v>1008</v>
      </c>
      <c r="Z26" s="18">
        <f t="shared" si="14"/>
        <v>223</v>
      </c>
      <c r="AA26" s="18">
        <f t="shared" si="15"/>
        <v>51</v>
      </c>
      <c r="AB26" s="67">
        <f t="shared" si="16"/>
        <v>73</v>
      </c>
      <c r="AC26" s="106">
        <f t="shared" si="17"/>
        <v>19.141630901287556</v>
      </c>
      <c r="AD26" s="4">
        <f t="shared" si="18"/>
        <v>6.1077844311377243</v>
      </c>
      <c r="AE26" s="4">
        <f t="shared" si="19"/>
        <v>7.6439790575916229</v>
      </c>
      <c r="AG26" s="162"/>
    </row>
    <row r="27" spans="1:33" ht="15" customHeight="1" x14ac:dyDescent="0.15">
      <c r="B27" s="34" t="s">
        <v>0</v>
      </c>
      <c r="C27" s="36"/>
      <c r="D27" s="36"/>
      <c r="E27" s="36"/>
      <c r="F27" s="19">
        <v>113</v>
      </c>
      <c r="G27" s="19">
        <v>52</v>
      </c>
      <c r="H27" s="19">
        <v>61</v>
      </c>
      <c r="I27" s="19">
        <v>89</v>
      </c>
      <c r="J27" s="72">
        <v>81</v>
      </c>
      <c r="K27" s="19">
        <v>60</v>
      </c>
      <c r="L27" s="110">
        <f t="shared" si="13"/>
        <v>6.0949298813376487</v>
      </c>
      <c r="M27" s="26">
        <f t="shared" si="12"/>
        <v>5.1030421982335623</v>
      </c>
      <c r="N27" s="5">
        <f t="shared" si="12"/>
        <v>7.3053892215568865</v>
      </c>
      <c r="O27" s="5">
        <f t="shared" si="12"/>
        <v>8.0835603996366938</v>
      </c>
      <c r="P27" s="5">
        <f t="shared" si="12"/>
        <v>8.4816753926701569</v>
      </c>
      <c r="Q27" s="5">
        <f t="shared" si="12"/>
        <v>5.1502145922746783</v>
      </c>
      <c r="V27" s="34" t="s">
        <v>0</v>
      </c>
      <c r="W27" s="36"/>
      <c r="X27" s="36"/>
      <c r="Y27" s="36"/>
      <c r="Z27" s="19">
        <f t="shared" si="14"/>
        <v>60</v>
      </c>
      <c r="AA27" s="19">
        <f t="shared" si="15"/>
        <v>61</v>
      </c>
      <c r="AB27" s="72">
        <f t="shared" si="16"/>
        <v>81</v>
      </c>
      <c r="AC27" s="110">
        <f t="shared" si="17"/>
        <v>5.1502145922746783</v>
      </c>
      <c r="AD27" s="5">
        <f t="shared" si="18"/>
        <v>7.3053892215568865</v>
      </c>
      <c r="AE27" s="5">
        <f t="shared" si="19"/>
        <v>8.4816753926701569</v>
      </c>
      <c r="AG27" s="162"/>
    </row>
    <row r="28" spans="1:33" ht="15" customHeight="1" x14ac:dyDescent="0.15">
      <c r="B28" s="38" t="s">
        <v>1</v>
      </c>
      <c r="C28" s="28"/>
      <c r="D28" s="28"/>
      <c r="E28" s="29"/>
      <c r="F28" s="39">
        <f t="shared" ref="F28:K28" si="20">SUM(F20:F27)</f>
        <v>1854</v>
      </c>
      <c r="G28" s="39">
        <f t="shared" si="20"/>
        <v>1019</v>
      </c>
      <c r="H28" s="39">
        <f t="shared" si="20"/>
        <v>835</v>
      </c>
      <c r="I28" s="39">
        <f t="shared" si="20"/>
        <v>1101</v>
      </c>
      <c r="J28" s="68">
        <f t="shared" si="20"/>
        <v>955</v>
      </c>
      <c r="K28" s="39">
        <f t="shared" si="20"/>
        <v>1165</v>
      </c>
      <c r="L28" s="107">
        <f>SUM(L20:L27)</f>
        <v>100</v>
      </c>
      <c r="M28" s="25">
        <f t="shared" ref="M28:Q28" si="21">SUM(M20:M27)</f>
        <v>100.00000000000001</v>
      </c>
      <c r="N28" s="6">
        <f t="shared" si="21"/>
        <v>100</v>
      </c>
      <c r="O28" s="6">
        <f t="shared" si="21"/>
        <v>100.00000000000001</v>
      </c>
      <c r="P28" s="6">
        <f t="shared" si="21"/>
        <v>100</v>
      </c>
      <c r="Q28" s="6">
        <f t="shared" si="21"/>
        <v>100</v>
      </c>
      <c r="V28" s="38" t="s">
        <v>1</v>
      </c>
      <c r="W28" s="28"/>
      <c r="X28" s="28"/>
      <c r="Y28" s="29"/>
      <c r="Z28" s="39">
        <f t="shared" ref="Z28:AB28" si="22">SUM(Z20:Z27)</f>
        <v>1165</v>
      </c>
      <c r="AA28" s="39">
        <f t="shared" si="22"/>
        <v>835</v>
      </c>
      <c r="AB28" s="68">
        <f t="shared" si="22"/>
        <v>955</v>
      </c>
      <c r="AC28" s="107">
        <f>IF(SUM(AC20:AC27)&gt;100,"－",SUM(AC20:AC27))</f>
        <v>100</v>
      </c>
      <c r="AD28" s="6">
        <f t="shared" ref="AD28:AE28" si="23">IF(SUM(AD20:AD27)&gt;100,"－",SUM(AD20:AD27))</f>
        <v>100</v>
      </c>
      <c r="AE28" s="6">
        <f t="shared" si="23"/>
        <v>100</v>
      </c>
    </row>
    <row r="29" spans="1:33" ht="15" customHeight="1" x14ac:dyDescent="0.15">
      <c r="B29" s="38" t="s">
        <v>820</v>
      </c>
      <c r="C29" s="78"/>
      <c r="D29" s="28"/>
      <c r="E29" s="29"/>
      <c r="F29" s="40">
        <v>86.970476737507184</v>
      </c>
      <c r="G29" s="40">
        <v>112.28500517063082</v>
      </c>
      <c r="H29" s="40">
        <v>55.343669250645995</v>
      </c>
      <c r="I29" s="40">
        <v>73.344367588932812</v>
      </c>
      <c r="J29" s="40">
        <v>65.791762013729979</v>
      </c>
      <c r="K29" s="40">
        <v>113.39556561085973</v>
      </c>
      <c r="V29" s="38" t="s">
        <v>820</v>
      </c>
      <c r="W29" s="78"/>
      <c r="X29" s="28"/>
      <c r="Y29" s="29"/>
      <c r="Z29" s="40">
        <f t="shared" ref="Z29" si="24">K29</f>
        <v>113.39556561085973</v>
      </c>
      <c r="AA29" s="40">
        <f>H29</f>
        <v>55.343669250645995</v>
      </c>
      <c r="AB29" s="40">
        <f>J29</f>
        <v>65.791762013729979</v>
      </c>
    </row>
    <row r="30" spans="1:33" ht="15" customHeight="1" x14ac:dyDescent="0.15">
      <c r="B30" s="38" t="s">
        <v>1014</v>
      </c>
      <c r="C30" s="78"/>
      <c r="D30" s="28"/>
      <c r="E30" s="29"/>
      <c r="F30" s="47">
        <v>1378</v>
      </c>
      <c r="G30" s="47">
        <v>1378</v>
      </c>
      <c r="H30" s="47">
        <v>559</v>
      </c>
      <c r="I30" s="47">
        <v>1140</v>
      </c>
      <c r="J30" s="47">
        <v>1140</v>
      </c>
      <c r="K30" s="47">
        <v>1378</v>
      </c>
      <c r="V30" s="38" t="s">
        <v>1014</v>
      </c>
      <c r="W30" s="78"/>
      <c r="X30" s="28"/>
      <c r="Y30" s="29"/>
      <c r="Z30" s="47">
        <f t="shared" ref="Z30" si="25">K30</f>
        <v>1378</v>
      </c>
      <c r="AA30" s="47">
        <f>H30</f>
        <v>559</v>
      </c>
      <c r="AB30" s="47">
        <f>J30</f>
        <v>1140</v>
      </c>
    </row>
    <row r="31" spans="1:33" ht="15" customHeight="1" x14ac:dyDescent="0.15">
      <c r="K31" s="7"/>
      <c r="AA31" s="1"/>
    </row>
    <row r="32" spans="1:33" ht="15" customHeight="1" x14ac:dyDescent="0.15">
      <c r="A32" s="1" t="s">
        <v>822</v>
      </c>
      <c r="B32" s="22"/>
      <c r="H32" s="7"/>
      <c r="I32" s="7"/>
      <c r="K32" s="7"/>
      <c r="M32" s="7"/>
      <c r="V32" s="22"/>
    </row>
    <row r="33" spans="1:34" ht="13.7" customHeight="1" x14ac:dyDescent="0.15">
      <c r="B33" s="64"/>
      <c r="C33" s="33"/>
      <c r="D33" s="33"/>
      <c r="E33" s="33"/>
      <c r="F33" s="328"/>
      <c r="G33" s="329"/>
      <c r="H33" s="86" t="s">
        <v>2</v>
      </c>
      <c r="I33" s="86"/>
      <c r="J33" s="329"/>
      <c r="K33" s="329"/>
      <c r="L33" s="330"/>
      <c r="M33" s="329"/>
      <c r="N33" s="86" t="s">
        <v>3</v>
      </c>
      <c r="O33" s="86"/>
      <c r="P33" s="329"/>
      <c r="Q33" s="331"/>
      <c r="V33" s="64"/>
      <c r="W33" s="33"/>
      <c r="X33" s="33"/>
      <c r="Y33" s="33"/>
      <c r="Z33" s="79"/>
      <c r="AA33" s="83" t="s">
        <v>2</v>
      </c>
      <c r="AB33" s="86"/>
      <c r="AC33" s="103"/>
      <c r="AD33" s="83" t="s">
        <v>3</v>
      </c>
      <c r="AE33" s="84"/>
    </row>
    <row r="34" spans="1:34" ht="22.7" customHeight="1" x14ac:dyDescent="0.15">
      <c r="B34" s="34"/>
      <c r="C34" s="195"/>
      <c r="E34" s="75"/>
      <c r="F34" s="94" t="s">
        <v>389</v>
      </c>
      <c r="G34" s="94" t="s">
        <v>183</v>
      </c>
      <c r="H34" s="94" t="s">
        <v>184</v>
      </c>
      <c r="I34" s="94" t="s">
        <v>390</v>
      </c>
      <c r="J34" s="99" t="s">
        <v>186</v>
      </c>
      <c r="K34" s="94" t="s">
        <v>590</v>
      </c>
      <c r="L34" s="102" t="s">
        <v>389</v>
      </c>
      <c r="M34" s="94" t="s">
        <v>183</v>
      </c>
      <c r="N34" s="94" t="s">
        <v>184</v>
      </c>
      <c r="O34" s="94" t="s">
        <v>390</v>
      </c>
      <c r="P34" s="94" t="s">
        <v>186</v>
      </c>
      <c r="Q34" s="94" t="s">
        <v>590</v>
      </c>
      <c r="V34" s="34"/>
      <c r="W34" s="195"/>
      <c r="Y34" s="75"/>
      <c r="Z34" s="94" t="s">
        <v>545</v>
      </c>
      <c r="AA34" s="94" t="s">
        <v>184</v>
      </c>
      <c r="AB34" s="99" t="s">
        <v>186</v>
      </c>
      <c r="AC34" s="102" t="s">
        <v>545</v>
      </c>
      <c r="AD34" s="94" t="s">
        <v>184</v>
      </c>
      <c r="AE34" s="94" t="s">
        <v>186</v>
      </c>
    </row>
    <row r="35" spans="1:34" ht="12" customHeight="1" x14ac:dyDescent="0.15">
      <c r="B35" s="35"/>
      <c r="C35" s="88"/>
      <c r="D35" s="36"/>
      <c r="E35" s="76"/>
      <c r="F35" s="37"/>
      <c r="G35" s="37"/>
      <c r="H35" s="37"/>
      <c r="I35" s="37"/>
      <c r="J35" s="66"/>
      <c r="K35" s="37"/>
      <c r="L35" s="104">
        <f>$F$12</f>
        <v>1854</v>
      </c>
      <c r="M35" s="2">
        <f>$G$12</f>
        <v>1019</v>
      </c>
      <c r="N35" s="2">
        <f>$H$12</f>
        <v>835</v>
      </c>
      <c r="O35" s="2">
        <f>$I$12</f>
        <v>1101</v>
      </c>
      <c r="P35" s="2">
        <f>$J$12</f>
        <v>955</v>
      </c>
      <c r="Q35" s="2">
        <f>$K$12</f>
        <v>1165</v>
      </c>
      <c r="V35" s="35"/>
      <c r="W35" s="88"/>
      <c r="X35" s="36"/>
      <c r="Y35" s="76"/>
      <c r="Z35" s="37"/>
      <c r="AA35" s="37"/>
      <c r="AB35" s="66"/>
      <c r="AC35" s="104">
        <f>Q35</f>
        <v>1165</v>
      </c>
      <c r="AD35" s="2">
        <f>N35</f>
        <v>835</v>
      </c>
      <c r="AE35" s="2">
        <f>P35</f>
        <v>955</v>
      </c>
    </row>
    <row r="36" spans="1:34" ht="15" customHeight="1" x14ac:dyDescent="0.15">
      <c r="B36" s="34" t="s">
        <v>821</v>
      </c>
      <c r="C36" s="195"/>
      <c r="F36" s="18">
        <v>528</v>
      </c>
      <c r="G36" s="18">
        <v>210</v>
      </c>
      <c r="H36" s="18">
        <v>318</v>
      </c>
      <c r="I36" s="18">
        <v>340</v>
      </c>
      <c r="J36" s="67">
        <v>305</v>
      </c>
      <c r="K36" s="18">
        <v>245</v>
      </c>
      <c r="L36" s="106">
        <f>F36/L$35*100</f>
        <v>28.478964401294498</v>
      </c>
      <c r="M36" s="24">
        <f t="shared" ref="M36:Q41" si="26">G36/M$35*100</f>
        <v>20.608439646712462</v>
      </c>
      <c r="N36" s="4">
        <f t="shared" si="26"/>
        <v>38.08383233532934</v>
      </c>
      <c r="O36" s="4">
        <f t="shared" si="26"/>
        <v>30.881017257039055</v>
      </c>
      <c r="P36" s="4">
        <f t="shared" si="26"/>
        <v>31.937172774869111</v>
      </c>
      <c r="Q36" s="4">
        <f t="shared" si="26"/>
        <v>21.030042918454935</v>
      </c>
      <c r="R36" s="162"/>
      <c r="V36" s="34" t="s">
        <v>821</v>
      </c>
      <c r="W36" s="195"/>
      <c r="Z36" s="18">
        <f t="shared" ref="Z36:Z41" si="27">K36</f>
        <v>245</v>
      </c>
      <c r="AA36" s="18">
        <f t="shared" ref="AA36:AA41" si="28">H36</f>
        <v>318</v>
      </c>
      <c r="AB36" s="67">
        <f t="shared" ref="AB36:AB41" si="29">J36</f>
        <v>305</v>
      </c>
      <c r="AC36" s="106">
        <f>Q36</f>
        <v>21.030042918454935</v>
      </c>
      <c r="AD36" s="4">
        <f>N36</f>
        <v>38.08383233532934</v>
      </c>
      <c r="AE36" s="4">
        <f>P36</f>
        <v>31.937172774869111</v>
      </c>
      <c r="AH36" s="162"/>
    </row>
    <row r="37" spans="1:34" ht="15" customHeight="1" x14ac:dyDescent="0.15">
      <c r="B37" s="34" t="s">
        <v>1009</v>
      </c>
      <c r="C37" s="195"/>
      <c r="F37" s="18">
        <v>374</v>
      </c>
      <c r="G37" s="18">
        <v>179</v>
      </c>
      <c r="H37" s="18">
        <v>195</v>
      </c>
      <c r="I37" s="18">
        <v>243</v>
      </c>
      <c r="J37" s="67">
        <v>216</v>
      </c>
      <c r="K37" s="18">
        <v>206</v>
      </c>
      <c r="L37" s="106">
        <f t="shared" ref="L37:L41" si="30">F37/L$35*100</f>
        <v>20.17259978425027</v>
      </c>
      <c r="M37" s="24">
        <f t="shared" si="26"/>
        <v>17.566241413150145</v>
      </c>
      <c r="N37" s="4">
        <f t="shared" si="26"/>
        <v>23.353293413173652</v>
      </c>
      <c r="O37" s="4">
        <f t="shared" si="26"/>
        <v>22.070844686648503</v>
      </c>
      <c r="P37" s="4">
        <f t="shared" si="26"/>
        <v>22.61780104712042</v>
      </c>
      <c r="Q37" s="4">
        <f t="shared" si="26"/>
        <v>17.682403433476395</v>
      </c>
      <c r="R37" s="162"/>
      <c r="V37" s="34" t="s">
        <v>1009</v>
      </c>
      <c r="W37" s="195"/>
      <c r="Z37" s="18">
        <f t="shared" si="27"/>
        <v>206</v>
      </c>
      <c r="AA37" s="18">
        <f t="shared" si="28"/>
        <v>195</v>
      </c>
      <c r="AB37" s="67">
        <f t="shared" si="29"/>
        <v>216</v>
      </c>
      <c r="AC37" s="106">
        <f t="shared" ref="AC37:AC41" si="31">Q37</f>
        <v>17.682403433476395</v>
      </c>
      <c r="AD37" s="4">
        <f t="shared" ref="AD37:AD41" si="32">N37</f>
        <v>23.353293413173652</v>
      </c>
      <c r="AE37" s="4">
        <f t="shared" ref="AE37:AE41" si="33">P37</f>
        <v>22.61780104712042</v>
      </c>
      <c r="AH37" s="162"/>
    </row>
    <row r="38" spans="1:34" ht="15" customHeight="1" x14ac:dyDescent="0.15">
      <c r="B38" s="34" t="s">
        <v>1010</v>
      </c>
      <c r="C38" s="195"/>
      <c r="F38" s="18">
        <v>264</v>
      </c>
      <c r="G38" s="18">
        <v>159</v>
      </c>
      <c r="H38" s="18">
        <v>105</v>
      </c>
      <c r="I38" s="18">
        <v>155</v>
      </c>
      <c r="J38" s="67">
        <v>135</v>
      </c>
      <c r="K38" s="18">
        <v>179</v>
      </c>
      <c r="L38" s="106">
        <f t="shared" si="30"/>
        <v>14.239482200647249</v>
      </c>
      <c r="M38" s="24">
        <f t="shared" si="26"/>
        <v>15.603532875368009</v>
      </c>
      <c r="N38" s="4">
        <f t="shared" si="26"/>
        <v>12.574850299401197</v>
      </c>
      <c r="O38" s="4">
        <f t="shared" si="26"/>
        <v>14.07811080835604</v>
      </c>
      <c r="P38" s="4">
        <f t="shared" si="26"/>
        <v>14.136125654450263</v>
      </c>
      <c r="Q38" s="4">
        <f t="shared" si="26"/>
        <v>15.36480686695279</v>
      </c>
      <c r="R38" s="162"/>
      <c r="V38" s="34" t="s">
        <v>1010</v>
      </c>
      <c r="W38" s="195"/>
      <c r="Z38" s="18">
        <f t="shared" si="27"/>
        <v>179</v>
      </c>
      <c r="AA38" s="18">
        <f t="shared" si="28"/>
        <v>105</v>
      </c>
      <c r="AB38" s="67">
        <f t="shared" si="29"/>
        <v>135</v>
      </c>
      <c r="AC38" s="106">
        <f t="shared" si="31"/>
        <v>15.36480686695279</v>
      </c>
      <c r="AD38" s="4">
        <f t="shared" si="32"/>
        <v>12.574850299401197</v>
      </c>
      <c r="AE38" s="4">
        <f t="shared" si="33"/>
        <v>14.136125654450263</v>
      </c>
      <c r="AH38" s="162"/>
    </row>
    <row r="39" spans="1:34" ht="15" customHeight="1" x14ac:dyDescent="0.15">
      <c r="B39" s="34" t="s">
        <v>1011</v>
      </c>
      <c r="C39" s="195"/>
      <c r="F39" s="18">
        <v>297</v>
      </c>
      <c r="G39" s="18">
        <v>214</v>
      </c>
      <c r="H39" s="18">
        <v>83</v>
      </c>
      <c r="I39" s="18">
        <v>153</v>
      </c>
      <c r="J39" s="67">
        <v>125</v>
      </c>
      <c r="K39" s="18">
        <v>242</v>
      </c>
      <c r="L39" s="106">
        <f t="shared" si="30"/>
        <v>16.019417475728158</v>
      </c>
      <c r="M39" s="24">
        <f t="shared" si="26"/>
        <v>21.000981354268891</v>
      </c>
      <c r="N39" s="4">
        <f t="shared" si="26"/>
        <v>9.9401197604790426</v>
      </c>
      <c r="O39" s="4">
        <f t="shared" si="26"/>
        <v>13.896457765667575</v>
      </c>
      <c r="P39" s="4">
        <f t="shared" si="26"/>
        <v>13.089005235602095</v>
      </c>
      <c r="Q39" s="4">
        <f t="shared" si="26"/>
        <v>20.772532188841204</v>
      </c>
      <c r="R39" s="162"/>
      <c r="V39" s="34" t="s">
        <v>1011</v>
      </c>
      <c r="W39" s="195"/>
      <c r="Z39" s="18">
        <f t="shared" si="27"/>
        <v>242</v>
      </c>
      <c r="AA39" s="18">
        <f t="shared" si="28"/>
        <v>83</v>
      </c>
      <c r="AB39" s="67">
        <f t="shared" si="29"/>
        <v>125</v>
      </c>
      <c r="AC39" s="106">
        <f t="shared" si="31"/>
        <v>20.772532188841204</v>
      </c>
      <c r="AD39" s="4">
        <f t="shared" si="32"/>
        <v>9.9401197604790426</v>
      </c>
      <c r="AE39" s="4">
        <f t="shared" si="33"/>
        <v>13.089005235602095</v>
      </c>
      <c r="AH39" s="162"/>
    </row>
    <row r="40" spans="1:34" ht="15" customHeight="1" x14ac:dyDescent="0.15">
      <c r="B40" s="34" t="s">
        <v>1012</v>
      </c>
      <c r="C40" s="195"/>
      <c r="F40" s="18">
        <v>253</v>
      </c>
      <c r="G40" s="18">
        <v>206</v>
      </c>
      <c r="H40" s="18">
        <v>47</v>
      </c>
      <c r="I40" s="18">
        <v>103</v>
      </c>
      <c r="J40" s="67">
        <v>77</v>
      </c>
      <c r="K40" s="18">
        <v>232</v>
      </c>
      <c r="L40" s="106">
        <f t="shared" si="30"/>
        <v>13.646170442286948</v>
      </c>
      <c r="M40" s="24">
        <f t="shared" si="26"/>
        <v>20.215897939156037</v>
      </c>
      <c r="N40" s="4">
        <f t="shared" si="26"/>
        <v>5.6287425149700603</v>
      </c>
      <c r="O40" s="4">
        <f t="shared" si="26"/>
        <v>9.3551316984559492</v>
      </c>
      <c r="P40" s="4">
        <f t="shared" si="26"/>
        <v>8.0628272251308903</v>
      </c>
      <c r="Q40" s="4">
        <f t="shared" si="26"/>
        <v>19.914163090128756</v>
      </c>
      <c r="R40" s="162"/>
      <c r="V40" s="34" t="s">
        <v>1012</v>
      </c>
      <c r="W40" s="195"/>
      <c r="Z40" s="18">
        <f t="shared" si="27"/>
        <v>232</v>
      </c>
      <c r="AA40" s="18">
        <f t="shared" si="28"/>
        <v>47</v>
      </c>
      <c r="AB40" s="67">
        <f t="shared" si="29"/>
        <v>77</v>
      </c>
      <c r="AC40" s="106">
        <f t="shared" si="31"/>
        <v>19.914163090128756</v>
      </c>
      <c r="AD40" s="4">
        <f t="shared" si="32"/>
        <v>5.6287425149700603</v>
      </c>
      <c r="AE40" s="4">
        <f t="shared" si="33"/>
        <v>8.0628272251308903</v>
      </c>
      <c r="AH40" s="162"/>
    </row>
    <row r="41" spans="1:34" ht="15" customHeight="1" x14ac:dyDescent="0.15">
      <c r="B41" s="34" t="s">
        <v>0</v>
      </c>
      <c r="C41" s="195"/>
      <c r="D41" s="36"/>
      <c r="E41" s="36"/>
      <c r="F41" s="19">
        <v>138</v>
      </c>
      <c r="G41" s="19">
        <v>51</v>
      </c>
      <c r="H41" s="19">
        <v>87</v>
      </c>
      <c r="I41" s="19">
        <v>107</v>
      </c>
      <c r="J41" s="72">
        <v>97</v>
      </c>
      <c r="K41" s="19">
        <v>61</v>
      </c>
      <c r="L41" s="110">
        <f t="shared" si="30"/>
        <v>7.4433656957928811</v>
      </c>
      <c r="M41" s="26">
        <f t="shared" si="26"/>
        <v>5.0049067713444559</v>
      </c>
      <c r="N41" s="5">
        <f t="shared" si="26"/>
        <v>10.419161676646707</v>
      </c>
      <c r="O41" s="5">
        <f t="shared" si="26"/>
        <v>9.7184377838328793</v>
      </c>
      <c r="P41" s="5">
        <f t="shared" si="26"/>
        <v>10.157068062827225</v>
      </c>
      <c r="Q41" s="5">
        <f t="shared" si="26"/>
        <v>5.2360515021459229</v>
      </c>
      <c r="R41" s="162"/>
      <c r="V41" s="34" t="s">
        <v>0</v>
      </c>
      <c r="W41" s="195"/>
      <c r="X41" s="36"/>
      <c r="Y41" s="36"/>
      <c r="Z41" s="19">
        <f t="shared" si="27"/>
        <v>61</v>
      </c>
      <c r="AA41" s="19">
        <f t="shared" si="28"/>
        <v>87</v>
      </c>
      <c r="AB41" s="72">
        <f t="shared" si="29"/>
        <v>97</v>
      </c>
      <c r="AC41" s="110">
        <f t="shared" si="31"/>
        <v>5.2360515021459229</v>
      </c>
      <c r="AD41" s="5">
        <f t="shared" si="32"/>
        <v>10.419161676646707</v>
      </c>
      <c r="AE41" s="5">
        <f t="shared" si="33"/>
        <v>10.157068062827225</v>
      </c>
      <c r="AH41" s="162"/>
    </row>
    <row r="42" spans="1:34" ht="15" customHeight="1" x14ac:dyDescent="0.15">
      <c r="B42" s="38" t="s">
        <v>1</v>
      </c>
      <c r="C42" s="78"/>
      <c r="D42" s="28"/>
      <c r="E42" s="29"/>
      <c r="F42" s="39">
        <f t="shared" ref="F42:Q42" si="34">SUM(F36:F41)</f>
        <v>1854</v>
      </c>
      <c r="G42" s="39">
        <f t="shared" si="34"/>
        <v>1019</v>
      </c>
      <c r="H42" s="39">
        <f t="shared" si="34"/>
        <v>835</v>
      </c>
      <c r="I42" s="39">
        <f t="shared" si="34"/>
        <v>1101</v>
      </c>
      <c r="J42" s="68">
        <f t="shared" si="34"/>
        <v>955</v>
      </c>
      <c r="K42" s="39">
        <f t="shared" si="34"/>
        <v>1165</v>
      </c>
      <c r="L42" s="107">
        <f t="shared" si="34"/>
        <v>100</v>
      </c>
      <c r="M42" s="25">
        <f t="shared" si="34"/>
        <v>100</v>
      </c>
      <c r="N42" s="6">
        <f t="shared" si="34"/>
        <v>100</v>
      </c>
      <c r="O42" s="6">
        <f t="shared" si="34"/>
        <v>100.00000000000001</v>
      </c>
      <c r="P42" s="6">
        <f t="shared" si="34"/>
        <v>100</v>
      </c>
      <c r="Q42" s="6">
        <f t="shared" si="34"/>
        <v>100.00000000000001</v>
      </c>
      <c r="V42" s="38" t="s">
        <v>1</v>
      </c>
      <c r="W42" s="78"/>
      <c r="X42" s="28"/>
      <c r="Y42" s="29"/>
      <c r="Z42" s="39">
        <f t="shared" ref="Z42:AE42" si="35">SUM(Z36:Z41)</f>
        <v>1165</v>
      </c>
      <c r="AA42" s="39">
        <f t="shared" si="35"/>
        <v>835</v>
      </c>
      <c r="AB42" s="68">
        <f t="shared" si="35"/>
        <v>955</v>
      </c>
      <c r="AC42" s="107">
        <f t="shared" si="35"/>
        <v>100.00000000000001</v>
      </c>
      <c r="AD42" s="6">
        <f t="shared" si="35"/>
        <v>100</v>
      </c>
      <c r="AE42" s="6">
        <f t="shared" si="35"/>
        <v>100</v>
      </c>
    </row>
    <row r="43" spans="1:34" ht="15" customHeight="1" x14ac:dyDescent="0.15">
      <c r="B43" s="38" t="s">
        <v>575</v>
      </c>
      <c r="C43" s="78"/>
      <c r="D43" s="28"/>
      <c r="E43" s="29"/>
      <c r="F43" s="40">
        <v>2.1620046620046618</v>
      </c>
      <c r="G43" s="40">
        <v>2.7789256198347108</v>
      </c>
      <c r="H43" s="40">
        <v>1.3636363636363635</v>
      </c>
      <c r="I43" s="40">
        <v>1.8350100603621731</v>
      </c>
      <c r="J43" s="40">
        <v>1.6841491841491842</v>
      </c>
      <c r="K43" s="40">
        <v>2.7798913043478262</v>
      </c>
      <c r="V43" s="38" t="s">
        <v>575</v>
      </c>
      <c r="W43" s="78"/>
      <c r="X43" s="28"/>
      <c r="Y43" s="29"/>
      <c r="Z43" s="40">
        <f t="shared" ref="Z43" si="36">K43</f>
        <v>2.7798913043478262</v>
      </c>
      <c r="AA43" s="40">
        <f>H43</f>
        <v>1.3636363636363635</v>
      </c>
      <c r="AB43" s="40">
        <f>J43</f>
        <v>1.6841491841491842</v>
      </c>
    </row>
    <row r="44" spans="1:34" ht="15" customHeight="1" x14ac:dyDescent="0.15">
      <c r="B44" s="38" t="s">
        <v>1013</v>
      </c>
      <c r="C44" s="78"/>
      <c r="D44" s="28"/>
      <c r="E44" s="29"/>
      <c r="F44" s="47">
        <v>21</v>
      </c>
      <c r="G44" s="47">
        <v>21</v>
      </c>
      <c r="H44" s="47">
        <v>21</v>
      </c>
      <c r="I44" s="47">
        <v>22</v>
      </c>
      <c r="J44" s="47">
        <v>16</v>
      </c>
      <c r="K44" s="47">
        <v>22</v>
      </c>
      <c r="V44" s="38" t="s">
        <v>1013</v>
      </c>
      <c r="W44" s="78"/>
      <c r="X44" s="28"/>
      <c r="Y44" s="29"/>
      <c r="Z44" s="47">
        <f t="shared" ref="Z44" si="37">K44</f>
        <v>22</v>
      </c>
      <c r="AA44" s="47">
        <f>H44</f>
        <v>21</v>
      </c>
      <c r="AB44" s="47">
        <f>J44</f>
        <v>16</v>
      </c>
    </row>
    <row r="45" spans="1:34" ht="15" customHeight="1" x14ac:dyDescent="0.15">
      <c r="K45" s="7"/>
      <c r="AA45" s="1"/>
    </row>
    <row r="46" spans="1:34" ht="15" customHeight="1" x14ac:dyDescent="0.15">
      <c r="A46" s="1" t="s">
        <v>823</v>
      </c>
      <c r="B46" s="22"/>
      <c r="H46" s="7"/>
      <c r="I46" s="7"/>
      <c r="K46" s="7"/>
      <c r="M46" s="7"/>
      <c r="V46" s="22"/>
    </row>
    <row r="47" spans="1:34" ht="13.7" customHeight="1" x14ac:dyDescent="0.15">
      <c r="B47" s="64"/>
      <c r="C47" s="33"/>
      <c r="D47" s="33"/>
      <c r="E47" s="33"/>
      <c r="F47" s="328"/>
      <c r="G47" s="329"/>
      <c r="H47" s="86" t="s">
        <v>2</v>
      </c>
      <c r="I47" s="86"/>
      <c r="J47" s="329"/>
      <c r="K47" s="329"/>
      <c r="L47" s="330"/>
      <c r="M47" s="329"/>
      <c r="N47" s="86" t="s">
        <v>3</v>
      </c>
      <c r="O47" s="86"/>
      <c r="P47" s="329"/>
      <c r="Q47" s="331"/>
      <c r="V47" s="64"/>
      <c r="W47" s="33"/>
      <c r="X47" s="33"/>
      <c r="Y47" s="33"/>
      <c r="Z47" s="79"/>
      <c r="AA47" s="83" t="s">
        <v>2</v>
      </c>
      <c r="AB47" s="86"/>
      <c r="AC47" s="103"/>
      <c r="AD47" s="83" t="s">
        <v>3</v>
      </c>
      <c r="AE47" s="84"/>
    </row>
    <row r="48" spans="1:34" ht="22.7" customHeight="1" x14ac:dyDescent="0.15">
      <c r="B48" s="34"/>
      <c r="C48" s="195"/>
      <c r="E48" s="75"/>
      <c r="F48" s="94" t="s">
        <v>389</v>
      </c>
      <c r="G48" s="94" t="s">
        <v>183</v>
      </c>
      <c r="H48" s="94" t="s">
        <v>184</v>
      </c>
      <c r="I48" s="94" t="s">
        <v>390</v>
      </c>
      <c r="J48" s="99" t="s">
        <v>186</v>
      </c>
      <c r="K48" s="94" t="s">
        <v>590</v>
      </c>
      <c r="L48" s="102" t="s">
        <v>389</v>
      </c>
      <c r="M48" s="94" t="s">
        <v>183</v>
      </c>
      <c r="N48" s="94" t="s">
        <v>184</v>
      </c>
      <c r="O48" s="94" t="s">
        <v>390</v>
      </c>
      <c r="P48" s="94" t="s">
        <v>186</v>
      </c>
      <c r="Q48" s="94" t="s">
        <v>590</v>
      </c>
      <c r="V48" s="34"/>
      <c r="W48" s="195"/>
      <c r="Y48" s="75"/>
      <c r="Z48" s="94" t="s">
        <v>545</v>
      </c>
      <c r="AA48" s="94" t="s">
        <v>184</v>
      </c>
      <c r="AB48" s="99" t="s">
        <v>186</v>
      </c>
      <c r="AC48" s="102" t="s">
        <v>545</v>
      </c>
      <c r="AD48" s="94" t="s">
        <v>184</v>
      </c>
      <c r="AE48" s="94" t="s">
        <v>186</v>
      </c>
    </row>
    <row r="49" spans="1:34" ht="12" customHeight="1" x14ac:dyDescent="0.15">
      <c r="B49" s="35"/>
      <c r="C49" s="88"/>
      <c r="D49" s="36"/>
      <c r="E49" s="76"/>
      <c r="F49" s="37"/>
      <c r="G49" s="37"/>
      <c r="H49" s="37"/>
      <c r="I49" s="37"/>
      <c r="J49" s="66"/>
      <c r="K49" s="37"/>
      <c r="L49" s="104">
        <f>$F$12</f>
        <v>1854</v>
      </c>
      <c r="M49" s="2">
        <f>$G$12</f>
        <v>1019</v>
      </c>
      <c r="N49" s="2">
        <f>$H$12</f>
        <v>835</v>
      </c>
      <c r="O49" s="2">
        <f>$I$12</f>
        <v>1101</v>
      </c>
      <c r="P49" s="2">
        <f>$J$12</f>
        <v>955</v>
      </c>
      <c r="Q49" s="2">
        <f>$K$12</f>
        <v>1165</v>
      </c>
      <c r="V49" s="35"/>
      <c r="W49" s="88"/>
      <c r="X49" s="36"/>
      <c r="Y49" s="76"/>
      <c r="Z49" s="37"/>
      <c r="AA49" s="37"/>
      <c r="AB49" s="66"/>
      <c r="AC49" s="104">
        <f>Q49</f>
        <v>1165</v>
      </c>
      <c r="AD49" s="2">
        <f>N49</f>
        <v>835</v>
      </c>
      <c r="AE49" s="2">
        <f>P49</f>
        <v>955</v>
      </c>
    </row>
    <row r="50" spans="1:34" ht="15" customHeight="1" x14ac:dyDescent="0.15">
      <c r="B50" s="34" t="s">
        <v>821</v>
      </c>
      <c r="C50" s="195"/>
      <c r="F50" s="18">
        <v>1615</v>
      </c>
      <c r="G50" s="18">
        <v>900</v>
      </c>
      <c r="H50" s="18">
        <v>715</v>
      </c>
      <c r="I50" s="18">
        <v>879</v>
      </c>
      <c r="J50" s="67">
        <v>756</v>
      </c>
      <c r="K50" s="18">
        <v>1023</v>
      </c>
      <c r="L50" s="106">
        <f>F50/L$49*100</f>
        <v>87.108953613807984</v>
      </c>
      <c r="M50" s="24">
        <f t="shared" ref="M50:Q55" si="38">G50/M$49*100</f>
        <v>88.321884200196266</v>
      </c>
      <c r="N50" s="4">
        <f t="shared" si="38"/>
        <v>85.628742514970057</v>
      </c>
      <c r="O50" s="4">
        <f t="shared" si="38"/>
        <v>79.836512261580381</v>
      </c>
      <c r="P50" s="4">
        <f t="shared" si="38"/>
        <v>79.162303664921467</v>
      </c>
      <c r="Q50" s="4">
        <f t="shared" si="38"/>
        <v>87.811158798283259</v>
      </c>
      <c r="R50" s="162"/>
      <c r="V50" s="34" t="s">
        <v>821</v>
      </c>
      <c r="W50" s="195"/>
      <c r="Z50" s="18">
        <f t="shared" ref="Z50:Z55" si="39">K50</f>
        <v>1023</v>
      </c>
      <c r="AA50" s="18">
        <f t="shared" ref="AA50:AA55" si="40">H50</f>
        <v>715</v>
      </c>
      <c r="AB50" s="67">
        <f t="shared" ref="AB50:AB55" si="41">J50</f>
        <v>756</v>
      </c>
      <c r="AC50" s="106">
        <f>Q50</f>
        <v>87.811158798283259</v>
      </c>
      <c r="AD50" s="4">
        <f>N50</f>
        <v>85.628742514970057</v>
      </c>
      <c r="AE50" s="4">
        <f>P50</f>
        <v>79.162303664921467</v>
      </c>
      <c r="AH50" s="162"/>
    </row>
    <row r="51" spans="1:34" ht="15" customHeight="1" x14ac:dyDescent="0.15">
      <c r="B51" s="34" t="s">
        <v>1009</v>
      </c>
      <c r="C51" s="195"/>
      <c r="F51" s="18">
        <v>46</v>
      </c>
      <c r="G51" s="18">
        <v>23</v>
      </c>
      <c r="H51" s="18">
        <v>23</v>
      </c>
      <c r="I51" s="18">
        <v>35</v>
      </c>
      <c r="J51" s="67">
        <v>32</v>
      </c>
      <c r="K51" s="18">
        <v>26</v>
      </c>
      <c r="L51" s="106">
        <f t="shared" ref="L51:L55" si="42">F51/L$49*100</f>
        <v>2.4811218985976269</v>
      </c>
      <c r="M51" s="24">
        <f t="shared" si="38"/>
        <v>2.2571148184494603</v>
      </c>
      <c r="N51" s="4">
        <f t="shared" si="38"/>
        <v>2.7544910179640718</v>
      </c>
      <c r="O51" s="4">
        <f t="shared" si="38"/>
        <v>3.1789282470481379</v>
      </c>
      <c r="P51" s="4">
        <f t="shared" si="38"/>
        <v>3.3507853403141366</v>
      </c>
      <c r="Q51" s="4">
        <f t="shared" si="38"/>
        <v>2.2317596566523603</v>
      </c>
      <c r="R51" s="162"/>
      <c r="V51" s="34" t="s">
        <v>1009</v>
      </c>
      <c r="W51" s="195"/>
      <c r="Z51" s="18">
        <f t="shared" si="39"/>
        <v>26</v>
      </c>
      <c r="AA51" s="18">
        <f t="shared" si="40"/>
        <v>23</v>
      </c>
      <c r="AB51" s="67">
        <f t="shared" si="41"/>
        <v>32</v>
      </c>
      <c r="AC51" s="106">
        <f t="shared" ref="AC51:AC55" si="43">Q51</f>
        <v>2.2317596566523603</v>
      </c>
      <c r="AD51" s="4">
        <f t="shared" ref="AD51:AD55" si="44">N51</f>
        <v>2.7544910179640718</v>
      </c>
      <c r="AE51" s="4">
        <f t="shared" ref="AE51:AE55" si="45">P51</f>
        <v>3.3507853403141366</v>
      </c>
      <c r="AH51" s="162"/>
    </row>
    <row r="52" spans="1:34" ht="15" customHeight="1" x14ac:dyDescent="0.15">
      <c r="B52" s="34" t="s">
        <v>1010</v>
      </c>
      <c r="C52" s="195"/>
      <c r="F52" s="18">
        <v>13</v>
      </c>
      <c r="G52" s="18">
        <v>11</v>
      </c>
      <c r="H52" s="18">
        <v>2</v>
      </c>
      <c r="I52" s="18">
        <v>18</v>
      </c>
      <c r="J52" s="67">
        <v>14</v>
      </c>
      <c r="K52" s="18">
        <v>15</v>
      </c>
      <c r="L52" s="106">
        <f t="shared" si="42"/>
        <v>0.70118662351672068</v>
      </c>
      <c r="M52" s="24">
        <f t="shared" si="38"/>
        <v>1.0794896957801767</v>
      </c>
      <c r="N52" s="4">
        <f t="shared" si="38"/>
        <v>0.23952095808383234</v>
      </c>
      <c r="O52" s="4">
        <f t="shared" si="38"/>
        <v>1.6348773841961852</v>
      </c>
      <c r="P52" s="4">
        <f t="shared" si="38"/>
        <v>1.4659685863874345</v>
      </c>
      <c r="Q52" s="4">
        <f t="shared" si="38"/>
        <v>1.2875536480686696</v>
      </c>
      <c r="R52" s="162"/>
      <c r="V52" s="34" t="s">
        <v>1010</v>
      </c>
      <c r="W52" s="195"/>
      <c r="Z52" s="18">
        <f t="shared" si="39"/>
        <v>15</v>
      </c>
      <c r="AA52" s="18">
        <f t="shared" si="40"/>
        <v>2</v>
      </c>
      <c r="AB52" s="67">
        <f t="shared" si="41"/>
        <v>14</v>
      </c>
      <c r="AC52" s="106">
        <f t="shared" si="43"/>
        <v>1.2875536480686696</v>
      </c>
      <c r="AD52" s="4">
        <f t="shared" si="44"/>
        <v>0.23952095808383234</v>
      </c>
      <c r="AE52" s="4">
        <f t="shared" si="45"/>
        <v>1.4659685863874345</v>
      </c>
      <c r="AH52" s="162"/>
    </row>
    <row r="53" spans="1:34" ht="15" customHeight="1" x14ac:dyDescent="0.15">
      <c r="B53" s="34" t="s">
        <v>1011</v>
      </c>
      <c r="C53" s="195"/>
      <c r="F53" s="18">
        <v>12</v>
      </c>
      <c r="G53" s="18">
        <v>8</v>
      </c>
      <c r="H53" s="18">
        <v>4</v>
      </c>
      <c r="I53" s="18">
        <v>8</v>
      </c>
      <c r="J53" s="67">
        <v>6</v>
      </c>
      <c r="K53" s="18">
        <v>10</v>
      </c>
      <c r="L53" s="106">
        <f t="shared" si="42"/>
        <v>0.64724919093851141</v>
      </c>
      <c r="M53" s="24">
        <f t="shared" si="38"/>
        <v>0.78508341511285573</v>
      </c>
      <c r="N53" s="4">
        <f t="shared" si="38"/>
        <v>0.47904191616766467</v>
      </c>
      <c r="O53" s="4">
        <f t="shared" si="38"/>
        <v>0.72661217075386009</v>
      </c>
      <c r="P53" s="4">
        <f t="shared" si="38"/>
        <v>0.62827225130890052</v>
      </c>
      <c r="Q53" s="4">
        <f t="shared" si="38"/>
        <v>0.85836909871244638</v>
      </c>
      <c r="R53" s="162"/>
      <c r="V53" s="34" t="s">
        <v>1011</v>
      </c>
      <c r="W53" s="195"/>
      <c r="Z53" s="18">
        <f t="shared" si="39"/>
        <v>10</v>
      </c>
      <c r="AA53" s="18">
        <f t="shared" si="40"/>
        <v>4</v>
      </c>
      <c r="AB53" s="67">
        <f t="shared" si="41"/>
        <v>6</v>
      </c>
      <c r="AC53" s="106">
        <f t="shared" si="43"/>
        <v>0.85836909871244638</v>
      </c>
      <c r="AD53" s="4">
        <f t="shared" si="44"/>
        <v>0.47904191616766467</v>
      </c>
      <c r="AE53" s="4">
        <f t="shared" si="45"/>
        <v>0.62827225130890052</v>
      </c>
      <c r="AH53" s="162"/>
    </row>
    <row r="54" spans="1:34" ht="15" customHeight="1" x14ac:dyDescent="0.15">
      <c r="B54" s="34" t="s">
        <v>1012</v>
      </c>
      <c r="C54" s="195"/>
      <c r="F54" s="18">
        <v>9</v>
      </c>
      <c r="G54" s="18">
        <v>8</v>
      </c>
      <c r="H54" s="18">
        <v>1</v>
      </c>
      <c r="I54" s="18">
        <v>5</v>
      </c>
      <c r="J54" s="67">
        <v>2</v>
      </c>
      <c r="K54" s="18">
        <v>11</v>
      </c>
      <c r="L54" s="106">
        <f t="shared" si="42"/>
        <v>0.48543689320388345</v>
      </c>
      <c r="M54" s="24">
        <f t="shared" si="38"/>
        <v>0.78508341511285573</v>
      </c>
      <c r="N54" s="4">
        <f t="shared" si="38"/>
        <v>0.11976047904191617</v>
      </c>
      <c r="O54" s="4">
        <f t="shared" si="38"/>
        <v>0.45413260672116262</v>
      </c>
      <c r="P54" s="4">
        <f t="shared" si="38"/>
        <v>0.20942408376963353</v>
      </c>
      <c r="Q54" s="4">
        <f t="shared" si="38"/>
        <v>0.94420600858369097</v>
      </c>
      <c r="R54" s="162"/>
      <c r="V54" s="34" t="s">
        <v>1012</v>
      </c>
      <c r="W54" s="195"/>
      <c r="Z54" s="18">
        <f t="shared" si="39"/>
        <v>11</v>
      </c>
      <c r="AA54" s="18">
        <f t="shared" si="40"/>
        <v>1</v>
      </c>
      <c r="AB54" s="67">
        <f t="shared" si="41"/>
        <v>2</v>
      </c>
      <c r="AC54" s="106">
        <f t="shared" si="43"/>
        <v>0.94420600858369097</v>
      </c>
      <c r="AD54" s="4">
        <f t="shared" si="44"/>
        <v>0.11976047904191617</v>
      </c>
      <c r="AE54" s="4">
        <f t="shared" si="45"/>
        <v>0.20942408376963353</v>
      </c>
      <c r="AH54" s="162"/>
    </row>
    <row r="55" spans="1:34" ht="15" customHeight="1" x14ac:dyDescent="0.15">
      <c r="B55" s="34" t="s">
        <v>0</v>
      </c>
      <c r="C55" s="195"/>
      <c r="D55" s="36"/>
      <c r="E55" s="36"/>
      <c r="F55" s="19">
        <v>159</v>
      </c>
      <c r="G55" s="19">
        <v>69</v>
      </c>
      <c r="H55" s="19">
        <v>90</v>
      </c>
      <c r="I55" s="19">
        <v>156</v>
      </c>
      <c r="J55" s="72">
        <v>145</v>
      </c>
      <c r="K55" s="19">
        <v>80</v>
      </c>
      <c r="L55" s="110">
        <f t="shared" si="42"/>
        <v>8.5760517799352751</v>
      </c>
      <c r="M55" s="26">
        <f t="shared" si="38"/>
        <v>6.7713444553483813</v>
      </c>
      <c r="N55" s="5">
        <f t="shared" si="38"/>
        <v>10.778443113772456</v>
      </c>
      <c r="O55" s="5">
        <f t="shared" si="38"/>
        <v>14.168937329700274</v>
      </c>
      <c r="P55" s="5">
        <f t="shared" si="38"/>
        <v>15.183246073298429</v>
      </c>
      <c r="Q55" s="5">
        <f t="shared" si="38"/>
        <v>6.866952789699571</v>
      </c>
      <c r="R55" s="162"/>
      <c r="V55" s="34" t="s">
        <v>0</v>
      </c>
      <c r="W55" s="195"/>
      <c r="X55" s="36"/>
      <c r="Y55" s="36"/>
      <c r="Z55" s="19">
        <f t="shared" si="39"/>
        <v>80</v>
      </c>
      <c r="AA55" s="19">
        <f t="shared" si="40"/>
        <v>90</v>
      </c>
      <c r="AB55" s="72">
        <f t="shared" si="41"/>
        <v>145</v>
      </c>
      <c r="AC55" s="110">
        <f t="shared" si="43"/>
        <v>6.866952789699571</v>
      </c>
      <c r="AD55" s="5">
        <f t="shared" si="44"/>
        <v>10.778443113772456</v>
      </c>
      <c r="AE55" s="5">
        <f t="shared" si="45"/>
        <v>15.183246073298429</v>
      </c>
      <c r="AH55" s="162"/>
    </row>
    <row r="56" spans="1:34" ht="15" customHeight="1" x14ac:dyDescent="0.15">
      <c r="B56" s="38" t="s">
        <v>1</v>
      </c>
      <c r="C56" s="78"/>
      <c r="D56" s="28"/>
      <c r="E56" s="29"/>
      <c r="F56" s="39">
        <f t="shared" ref="F56:Q56" si="46">SUM(F50:F55)</f>
        <v>1854</v>
      </c>
      <c r="G56" s="39">
        <f t="shared" si="46"/>
        <v>1019</v>
      </c>
      <c r="H56" s="39">
        <f t="shared" si="46"/>
        <v>835</v>
      </c>
      <c r="I56" s="39">
        <f t="shared" si="46"/>
        <v>1101</v>
      </c>
      <c r="J56" s="68">
        <f t="shared" si="46"/>
        <v>955</v>
      </c>
      <c r="K56" s="39">
        <f t="shared" si="46"/>
        <v>1165</v>
      </c>
      <c r="L56" s="107">
        <f t="shared" si="46"/>
        <v>99.999999999999986</v>
      </c>
      <c r="M56" s="25">
        <f t="shared" si="46"/>
        <v>100</v>
      </c>
      <c r="N56" s="6">
        <f t="shared" si="46"/>
        <v>99.999999999999986</v>
      </c>
      <c r="O56" s="6">
        <f t="shared" si="46"/>
        <v>99.999999999999986</v>
      </c>
      <c r="P56" s="6">
        <f t="shared" si="46"/>
        <v>100</v>
      </c>
      <c r="Q56" s="6">
        <f t="shared" si="46"/>
        <v>99.999999999999986</v>
      </c>
      <c r="V56" s="38" t="s">
        <v>1</v>
      </c>
      <c r="W56" s="78"/>
      <c r="X56" s="28"/>
      <c r="Y56" s="29"/>
      <c r="Z56" s="39">
        <f t="shared" ref="Z56:AE56" si="47">SUM(Z50:Z55)</f>
        <v>1165</v>
      </c>
      <c r="AA56" s="39">
        <f t="shared" si="47"/>
        <v>835</v>
      </c>
      <c r="AB56" s="68">
        <f t="shared" si="47"/>
        <v>955</v>
      </c>
      <c r="AC56" s="107">
        <f t="shared" si="47"/>
        <v>99.999999999999986</v>
      </c>
      <c r="AD56" s="6">
        <f t="shared" si="47"/>
        <v>99.999999999999986</v>
      </c>
      <c r="AE56" s="6">
        <f t="shared" si="47"/>
        <v>100</v>
      </c>
    </row>
    <row r="57" spans="1:34" ht="15" customHeight="1" x14ac:dyDescent="0.15">
      <c r="B57" s="38" t="s">
        <v>575</v>
      </c>
      <c r="C57" s="78"/>
      <c r="D57" s="28"/>
      <c r="E57" s="29"/>
      <c r="F57" s="40">
        <v>0.10855457227138643</v>
      </c>
      <c r="G57" s="40">
        <v>0.14421052631578948</v>
      </c>
      <c r="H57" s="40">
        <v>6.3087248322147654E-2</v>
      </c>
      <c r="I57" s="40">
        <v>0.14708994708994708</v>
      </c>
      <c r="J57" s="40">
        <v>0.12098765432098765</v>
      </c>
      <c r="K57" s="40">
        <v>0.1640552995391705</v>
      </c>
      <c r="V57" s="38" t="s">
        <v>575</v>
      </c>
      <c r="W57" s="78"/>
      <c r="X57" s="28"/>
      <c r="Y57" s="29"/>
      <c r="Z57" s="40">
        <f t="shared" ref="Z57:Z58" si="48">K57</f>
        <v>0.1640552995391705</v>
      </c>
      <c r="AA57" s="40">
        <f>H57</f>
        <v>6.3087248322147654E-2</v>
      </c>
      <c r="AB57" s="40">
        <f>J57</f>
        <v>0.12098765432098765</v>
      </c>
    </row>
    <row r="58" spans="1:34" ht="15" customHeight="1" x14ac:dyDescent="0.15">
      <c r="B58" s="38" t="s">
        <v>1013</v>
      </c>
      <c r="C58" s="78"/>
      <c r="D58" s="28"/>
      <c r="E58" s="29"/>
      <c r="F58" s="47">
        <v>18</v>
      </c>
      <c r="G58" s="47">
        <v>18</v>
      </c>
      <c r="H58" s="47">
        <v>8</v>
      </c>
      <c r="I58" s="47">
        <v>13</v>
      </c>
      <c r="J58" s="47">
        <v>9</v>
      </c>
      <c r="K58" s="47">
        <v>18</v>
      </c>
      <c r="V58" s="38" t="s">
        <v>1013</v>
      </c>
      <c r="W58" s="78"/>
      <c r="X58" s="28"/>
      <c r="Y58" s="29"/>
      <c r="Z58" s="47">
        <f t="shared" si="48"/>
        <v>18</v>
      </c>
      <c r="AA58" s="47">
        <f>H58</f>
        <v>8</v>
      </c>
      <c r="AB58" s="47">
        <f>J58</f>
        <v>9</v>
      </c>
    </row>
    <row r="59" spans="1:34" ht="15" customHeight="1" x14ac:dyDescent="0.15">
      <c r="K59" s="7"/>
      <c r="AA59" s="1"/>
    </row>
    <row r="60" spans="1:34" ht="15" customHeight="1" x14ac:dyDescent="0.15">
      <c r="A60" s="1" t="s">
        <v>824</v>
      </c>
      <c r="B60" s="22"/>
      <c r="H60" s="7"/>
      <c r="I60" s="7"/>
      <c r="K60" s="7"/>
      <c r="M60" s="7"/>
      <c r="V60" s="22"/>
    </row>
    <row r="61" spans="1:34" ht="13.7" customHeight="1" x14ac:dyDescent="0.15">
      <c r="B61" s="64"/>
      <c r="C61" s="33"/>
      <c r="D61" s="33"/>
      <c r="E61" s="33"/>
      <c r="F61" s="328"/>
      <c r="G61" s="329"/>
      <c r="H61" s="86" t="s">
        <v>2</v>
      </c>
      <c r="I61" s="86"/>
      <c r="J61" s="329"/>
      <c r="K61" s="329"/>
      <c r="L61" s="330"/>
      <c r="M61" s="329"/>
      <c r="N61" s="86" t="s">
        <v>3</v>
      </c>
      <c r="O61" s="86"/>
      <c r="P61" s="329"/>
      <c r="Q61" s="331"/>
      <c r="V61" s="64"/>
      <c r="W61" s="33"/>
      <c r="X61" s="33"/>
      <c r="Y61" s="33"/>
      <c r="Z61" s="79"/>
      <c r="AA61" s="83" t="s">
        <v>2</v>
      </c>
      <c r="AB61" s="86"/>
      <c r="AC61" s="103"/>
      <c r="AD61" s="83" t="s">
        <v>3</v>
      </c>
      <c r="AE61" s="84"/>
    </row>
    <row r="62" spans="1:34" ht="22.7" customHeight="1" x14ac:dyDescent="0.15">
      <c r="B62" s="34"/>
      <c r="C62" s="195"/>
      <c r="E62" s="75"/>
      <c r="F62" s="94" t="s">
        <v>389</v>
      </c>
      <c r="G62" s="94" t="s">
        <v>183</v>
      </c>
      <c r="H62" s="94" t="s">
        <v>184</v>
      </c>
      <c r="I62" s="94" t="s">
        <v>390</v>
      </c>
      <c r="J62" s="99" t="s">
        <v>186</v>
      </c>
      <c r="K62" s="94" t="s">
        <v>590</v>
      </c>
      <c r="L62" s="102" t="s">
        <v>389</v>
      </c>
      <c r="M62" s="94" t="s">
        <v>183</v>
      </c>
      <c r="N62" s="94" t="s">
        <v>184</v>
      </c>
      <c r="O62" s="94" t="s">
        <v>390</v>
      </c>
      <c r="P62" s="94" t="s">
        <v>186</v>
      </c>
      <c r="Q62" s="94" t="s">
        <v>590</v>
      </c>
      <c r="V62" s="34"/>
      <c r="W62" s="195"/>
      <c r="Y62" s="75"/>
      <c r="Z62" s="94" t="s">
        <v>545</v>
      </c>
      <c r="AA62" s="94" t="s">
        <v>184</v>
      </c>
      <c r="AB62" s="99" t="s">
        <v>186</v>
      </c>
      <c r="AC62" s="102" t="s">
        <v>545</v>
      </c>
      <c r="AD62" s="94" t="s">
        <v>184</v>
      </c>
      <c r="AE62" s="94" t="s">
        <v>186</v>
      </c>
    </row>
    <row r="63" spans="1:34" ht="12" customHeight="1" x14ac:dyDescent="0.15">
      <c r="B63" s="35"/>
      <c r="C63" s="88"/>
      <c r="D63" s="36"/>
      <c r="E63" s="76"/>
      <c r="F63" s="37"/>
      <c r="G63" s="37"/>
      <c r="H63" s="37"/>
      <c r="I63" s="37"/>
      <c r="J63" s="66"/>
      <c r="K63" s="37"/>
      <c r="L63" s="104">
        <f>$F$12</f>
        <v>1854</v>
      </c>
      <c r="M63" s="2">
        <f>$G$12</f>
        <v>1019</v>
      </c>
      <c r="N63" s="2">
        <f>$H$12</f>
        <v>835</v>
      </c>
      <c r="O63" s="2">
        <f>$I$12</f>
        <v>1101</v>
      </c>
      <c r="P63" s="2">
        <f>$J$12</f>
        <v>955</v>
      </c>
      <c r="Q63" s="2">
        <f>$K$12</f>
        <v>1165</v>
      </c>
      <c r="V63" s="35"/>
      <c r="W63" s="88"/>
      <c r="X63" s="36"/>
      <c r="Y63" s="76"/>
      <c r="Z63" s="37"/>
      <c r="AA63" s="37"/>
      <c r="AB63" s="66"/>
      <c r="AC63" s="104">
        <f>Q63</f>
        <v>1165</v>
      </c>
      <c r="AD63" s="2">
        <f>N63</f>
        <v>835</v>
      </c>
      <c r="AE63" s="2">
        <f>P63</f>
        <v>955</v>
      </c>
    </row>
    <row r="64" spans="1:34" ht="15" customHeight="1" x14ac:dyDescent="0.15">
      <c r="B64" s="34" t="s">
        <v>821</v>
      </c>
      <c r="C64" s="195"/>
      <c r="F64" s="18">
        <v>1030</v>
      </c>
      <c r="G64" s="18">
        <v>528</v>
      </c>
      <c r="H64" s="18">
        <v>502</v>
      </c>
      <c r="I64" s="18">
        <v>701</v>
      </c>
      <c r="J64" s="67">
        <v>613</v>
      </c>
      <c r="K64" s="18">
        <v>616</v>
      </c>
      <c r="L64" s="106">
        <f>F64/L$63*100</f>
        <v>55.555555555555557</v>
      </c>
      <c r="M64" s="24">
        <f t="shared" ref="M64:Q69" si="49">G64/M$63*100</f>
        <v>51.815505397448483</v>
      </c>
      <c r="N64" s="4">
        <f t="shared" si="49"/>
        <v>60.119760479041915</v>
      </c>
      <c r="O64" s="4">
        <f t="shared" si="49"/>
        <v>63.66939146230699</v>
      </c>
      <c r="P64" s="4">
        <f t="shared" si="49"/>
        <v>64.188481675392666</v>
      </c>
      <c r="Q64" s="4">
        <f t="shared" si="49"/>
        <v>52.875536480686691</v>
      </c>
      <c r="R64" s="162"/>
      <c r="V64" s="34" t="s">
        <v>821</v>
      </c>
      <c r="W64" s="195"/>
      <c r="Z64" s="18">
        <f t="shared" ref="Z64:Z69" si="50">K64</f>
        <v>616</v>
      </c>
      <c r="AA64" s="18">
        <f t="shared" ref="AA64:AA69" si="51">H64</f>
        <v>502</v>
      </c>
      <c r="AB64" s="67">
        <f t="shared" ref="AB64:AB69" si="52">J64</f>
        <v>613</v>
      </c>
      <c r="AC64" s="106">
        <f>Q64</f>
        <v>52.875536480686691</v>
      </c>
      <c r="AD64" s="4">
        <f>N64</f>
        <v>60.119760479041915</v>
      </c>
      <c r="AE64" s="4">
        <f>P64</f>
        <v>64.188481675392666</v>
      </c>
      <c r="AH64" s="162"/>
    </row>
    <row r="65" spans="1:34" ht="15" customHeight="1" x14ac:dyDescent="0.15">
      <c r="B65" s="34" t="s">
        <v>1009</v>
      </c>
      <c r="C65" s="195"/>
      <c r="F65" s="18">
        <v>231</v>
      </c>
      <c r="G65" s="18">
        <v>122</v>
      </c>
      <c r="H65" s="18">
        <v>109</v>
      </c>
      <c r="I65" s="18">
        <v>105</v>
      </c>
      <c r="J65" s="67">
        <v>92</v>
      </c>
      <c r="K65" s="18">
        <v>135</v>
      </c>
      <c r="L65" s="106">
        <f t="shared" ref="L65:L69" si="53">F65/L$63*100</f>
        <v>12.459546925566343</v>
      </c>
      <c r="M65" s="24">
        <f t="shared" si="49"/>
        <v>11.97252208047105</v>
      </c>
      <c r="N65" s="4">
        <f t="shared" si="49"/>
        <v>13.053892215568863</v>
      </c>
      <c r="O65" s="4">
        <f t="shared" si="49"/>
        <v>9.5367847411444142</v>
      </c>
      <c r="P65" s="4">
        <f t="shared" si="49"/>
        <v>9.63350785340314</v>
      </c>
      <c r="Q65" s="4">
        <f t="shared" si="49"/>
        <v>11.587982832618025</v>
      </c>
      <c r="R65" s="162"/>
      <c r="V65" s="34" t="s">
        <v>1009</v>
      </c>
      <c r="W65" s="195"/>
      <c r="Z65" s="18">
        <f t="shared" si="50"/>
        <v>135</v>
      </c>
      <c r="AA65" s="18">
        <f t="shared" si="51"/>
        <v>109</v>
      </c>
      <c r="AB65" s="67">
        <f t="shared" si="52"/>
        <v>92</v>
      </c>
      <c r="AC65" s="106">
        <f t="shared" ref="AC65:AC69" si="54">Q65</f>
        <v>11.587982832618025</v>
      </c>
      <c r="AD65" s="4">
        <f t="shared" ref="AD65:AD69" si="55">N65</f>
        <v>13.053892215568863</v>
      </c>
      <c r="AE65" s="4">
        <f t="shared" ref="AE65:AE69" si="56">P65</f>
        <v>9.63350785340314</v>
      </c>
      <c r="AH65" s="162"/>
    </row>
    <row r="66" spans="1:34" ht="15" customHeight="1" x14ac:dyDescent="0.15">
      <c r="B66" s="34" t="s">
        <v>1010</v>
      </c>
      <c r="C66" s="195"/>
      <c r="F66" s="18">
        <v>172</v>
      </c>
      <c r="G66" s="18">
        <v>112</v>
      </c>
      <c r="H66" s="18">
        <v>60</v>
      </c>
      <c r="I66" s="18">
        <v>63</v>
      </c>
      <c r="J66" s="67">
        <v>54</v>
      </c>
      <c r="K66" s="18">
        <v>121</v>
      </c>
      <c r="L66" s="106">
        <f t="shared" si="53"/>
        <v>9.2772384034519959</v>
      </c>
      <c r="M66" s="24">
        <f t="shared" si="49"/>
        <v>10.991167811579979</v>
      </c>
      <c r="N66" s="4">
        <f t="shared" si="49"/>
        <v>7.1856287425149699</v>
      </c>
      <c r="O66" s="4">
        <f t="shared" si="49"/>
        <v>5.7220708446866482</v>
      </c>
      <c r="P66" s="4">
        <f t="shared" si="49"/>
        <v>5.6544502617801049</v>
      </c>
      <c r="Q66" s="4">
        <f t="shared" si="49"/>
        <v>10.386266094420602</v>
      </c>
      <c r="R66" s="162"/>
      <c r="V66" s="34" t="s">
        <v>1010</v>
      </c>
      <c r="W66" s="195"/>
      <c r="Z66" s="18">
        <f t="shared" si="50"/>
        <v>121</v>
      </c>
      <c r="AA66" s="18">
        <f t="shared" si="51"/>
        <v>60</v>
      </c>
      <c r="AB66" s="67">
        <f t="shared" si="52"/>
        <v>54</v>
      </c>
      <c r="AC66" s="106">
        <f t="shared" si="54"/>
        <v>10.386266094420602</v>
      </c>
      <c r="AD66" s="4">
        <f t="shared" si="55"/>
        <v>7.1856287425149699</v>
      </c>
      <c r="AE66" s="4">
        <f t="shared" si="56"/>
        <v>5.6544502617801049</v>
      </c>
      <c r="AH66" s="162"/>
    </row>
    <row r="67" spans="1:34" ht="15" customHeight="1" x14ac:dyDescent="0.15">
      <c r="B67" s="34" t="s">
        <v>1011</v>
      </c>
      <c r="C67" s="195"/>
      <c r="F67" s="18">
        <v>120</v>
      </c>
      <c r="G67" s="18">
        <v>85</v>
      </c>
      <c r="H67" s="18">
        <v>35</v>
      </c>
      <c r="I67" s="18">
        <v>51</v>
      </c>
      <c r="J67" s="67">
        <v>37</v>
      </c>
      <c r="K67" s="18">
        <v>99</v>
      </c>
      <c r="L67" s="106">
        <f t="shared" si="53"/>
        <v>6.4724919093851128</v>
      </c>
      <c r="M67" s="24">
        <f t="shared" si="49"/>
        <v>8.3415112855740929</v>
      </c>
      <c r="N67" s="4">
        <f t="shared" si="49"/>
        <v>4.1916167664670656</v>
      </c>
      <c r="O67" s="4">
        <f t="shared" si="49"/>
        <v>4.6321525885558579</v>
      </c>
      <c r="P67" s="4">
        <f t="shared" si="49"/>
        <v>3.8743455497382202</v>
      </c>
      <c r="Q67" s="4">
        <f t="shared" si="49"/>
        <v>8.4978540772532174</v>
      </c>
      <c r="R67" s="162"/>
      <c r="V67" s="34" t="s">
        <v>1011</v>
      </c>
      <c r="W67" s="195"/>
      <c r="Z67" s="18">
        <f t="shared" si="50"/>
        <v>99</v>
      </c>
      <c r="AA67" s="18">
        <f t="shared" si="51"/>
        <v>35</v>
      </c>
      <c r="AB67" s="67">
        <f t="shared" si="52"/>
        <v>37</v>
      </c>
      <c r="AC67" s="106">
        <f t="shared" si="54"/>
        <v>8.4978540772532174</v>
      </c>
      <c r="AD67" s="4">
        <f t="shared" si="55"/>
        <v>4.1916167664670656</v>
      </c>
      <c r="AE67" s="4">
        <f t="shared" si="56"/>
        <v>3.8743455497382202</v>
      </c>
      <c r="AH67" s="162"/>
    </row>
    <row r="68" spans="1:34" ht="15" customHeight="1" x14ac:dyDescent="0.15">
      <c r="B68" s="34" t="s">
        <v>1012</v>
      </c>
      <c r="C68" s="195"/>
      <c r="F68" s="18">
        <v>139</v>
      </c>
      <c r="G68" s="18">
        <v>99</v>
      </c>
      <c r="H68" s="18">
        <v>40</v>
      </c>
      <c r="I68" s="18">
        <v>21</v>
      </c>
      <c r="J68" s="67">
        <v>12</v>
      </c>
      <c r="K68" s="18">
        <v>108</v>
      </c>
      <c r="L68" s="106">
        <f t="shared" si="53"/>
        <v>7.4973031283710894</v>
      </c>
      <c r="M68" s="24">
        <f t="shared" si="49"/>
        <v>9.7154072620215892</v>
      </c>
      <c r="N68" s="4">
        <f t="shared" si="49"/>
        <v>4.7904191616766472</v>
      </c>
      <c r="O68" s="4">
        <f t="shared" si="49"/>
        <v>1.9073569482288828</v>
      </c>
      <c r="P68" s="4">
        <f t="shared" si="49"/>
        <v>1.256544502617801</v>
      </c>
      <c r="Q68" s="4">
        <f t="shared" si="49"/>
        <v>9.2703862660944196</v>
      </c>
      <c r="R68" s="162"/>
      <c r="V68" s="34" t="s">
        <v>1012</v>
      </c>
      <c r="W68" s="195"/>
      <c r="Z68" s="18">
        <f t="shared" si="50"/>
        <v>108</v>
      </c>
      <c r="AA68" s="18">
        <f t="shared" si="51"/>
        <v>40</v>
      </c>
      <c r="AB68" s="67">
        <f t="shared" si="52"/>
        <v>12</v>
      </c>
      <c r="AC68" s="106">
        <f t="shared" si="54"/>
        <v>9.2703862660944196</v>
      </c>
      <c r="AD68" s="4">
        <f t="shared" si="55"/>
        <v>4.7904191616766472</v>
      </c>
      <c r="AE68" s="4">
        <f t="shared" si="56"/>
        <v>1.256544502617801</v>
      </c>
      <c r="AH68" s="162"/>
    </row>
    <row r="69" spans="1:34" ht="15" customHeight="1" x14ac:dyDescent="0.15">
      <c r="B69" s="34" t="s">
        <v>0</v>
      </c>
      <c r="C69" s="195"/>
      <c r="D69" s="36"/>
      <c r="E69" s="36"/>
      <c r="F69" s="19">
        <v>162</v>
      </c>
      <c r="G69" s="19">
        <v>73</v>
      </c>
      <c r="H69" s="19">
        <v>89</v>
      </c>
      <c r="I69" s="19">
        <v>160</v>
      </c>
      <c r="J69" s="72">
        <v>147</v>
      </c>
      <c r="K69" s="19">
        <v>86</v>
      </c>
      <c r="L69" s="110">
        <f t="shared" si="53"/>
        <v>8.7378640776699026</v>
      </c>
      <c r="M69" s="26">
        <f t="shared" si="49"/>
        <v>7.1638861629048094</v>
      </c>
      <c r="N69" s="5">
        <f t="shared" si="49"/>
        <v>10.658682634730539</v>
      </c>
      <c r="O69" s="5">
        <f t="shared" si="49"/>
        <v>14.532243415077204</v>
      </c>
      <c r="P69" s="5">
        <f t="shared" si="49"/>
        <v>15.392670157068064</v>
      </c>
      <c r="Q69" s="5">
        <f t="shared" si="49"/>
        <v>7.3819742489270386</v>
      </c>
      <c r="R69" s="162"/>
      <c r="V69" s="34" t="s">
        <v>0</v>
      </c>
      <c r="W69" s="195"/>
      <c r="X69" s="36"/>
      <c r="Y69" s="36"/>
      <c r="Z69" s="19">
        <f t="shared" si="50"/>
        <v>86</v>
      </c>
      <c r="AA69" s="19">
        <f t="shared" si="51"/>
        <v>89</v>
      </c>
      <c r="AB69" s="72">
        <f t="shared" si="52"/>
        <v>147</v>
      </c>
      <c r="AC69" s="110">
        <f t="shared" si="54"/>
        <v>7.3819742489270386</v>
      </c>
      <c r="AD69" s="5">
        <f t="shared" si="55"/>
        <v>10.658682634730539</v>
      </c>
      <c r="AE69" s="5">
        <f t="shared" si="56"/>
        <v>15.392670157068064</v>
      </c>
      <c r="AH69" s="162"/>
    </row>
    <row r="70" spans="1:34" ht="15" customHeight="1" x14ac:dyDescent="0.15">
      <c r="B70" s="38" t="s">
        <v>1</v>
      </c>
      <c r="C70" s="78"/>
      <c r="D70" s="28"/>
      <c r="E70" s="29"/>
      <c r="F70" s="39">
        <f t="shared" ref="F70:Q70" si="57">SUM(F64:F69)</f>
        <v>1854</v>
      </c>
      <c r="G70" s="39">
        <f t="shared" si="57"/>
        <v>1019</v>
      </c>
      <c r="H70" s="39">
        <f t="shared" si="57"/>
        <v>835</v>
      </c>
      <c r="I70" s="39">
        <f t="shared" si="57"/>
        <v>1101</v>
      </c>
      <c r="J70" s="68">
        <f t="shared" si="57"/>
        <v>955</v>
      </c>
      <c r="K70" s="39">
        <f t="shared" si="57"/>
        <v>1165</v>
      </c>
      <c r="L70" s="107">
        <f t="shared" si="57"/>
        <v>99.999999999999986</v>
      </c>
      <c r="M70" s="25">
        <f t="shared" si="57"/>
        <v>100</v>
      </c>
      <c r="N70" s="6">
        <f t="shared" si="57"/>
        <v>100</v>
      </c>
      <c r="O70" s="6">
        <f t="shared" si="57"/>
        <v>99.999999999999986</v>
      </c>
      <c r="P70" s="6">
        <f t="shared" si="57"/>
        <v>100</v>
      </c>
      <c r="Q70" s="6">
        <f t="shared" si="57"/>
        <v>100</v>
      </c>
      <c r="V70" s="38" t="s">
        <v>1</v>
      </c>
      <c r="W70" s="78"/>
      <c r="X70" s="28"/>
      <c r="Y70" s="29"/>
      <c r="Z70" s="39">
        <f t="shared" ref="Z70:AE70" si="58">SUM(Z64:Z69)</f>
        <v>1165</v>
      </c>
      <c r="AA70" s="39">
        <f t="shared" si="58"/>
        <v>835</v>
      </c>
      <c r="AB70" s="68">
        <f t="shared" si="58"/>
        <v>955</v>
      </c>
      <c r="AC70" s="107">
        <f t="shared" si="58"/>
        <v>100</v>
      </c>
      <c r="AD70" s="6">
        <f t="shared" si="58"/>
        <v>100</v>
      </c>
      <c r="AE70" s="6">
        <f t="shared" si="58"/>
        <v>100</v>
      </c>
    </row>
    <row r="71" spans="1:34" ht="15" customHeight="1" x14ac:dyDescent="0.15">
      <c r="B71" s="38" t="s">
        <v>575</v>
      </c>
      <c r="C71" s="78"/>
      <c r="D71" s="28"/>
      <c r="E71" s="29"/>
      <c r="F71" s="40">
        <v>1.2754137115839244</v>
      </c>
      <c r="G71" s="40">
        <v>1.572938689217759</v>
      </c>
      <c r="H71" s="40">
        <v>0.89812332439678288</v>
      </c>
      <c r="I71" s="40">
        <v>0.57917109458023375</v>
      </c>
      <c r="J71" s="40">
        <v>0.49504950495049505</v>
      </c>
      <c r="K71" s="40">
        <v>1.5134383688600557</v>
      </c>
      <c r="V71" s="38" t="s">
        <v>575</v>
      </c>
      <c r="W71" s="78"/>
      <c r="X71" s="28"/>
      <c r="Y71" s="29"/>
      <c r="Z71" s="40">
        <f t="shared" ref="Z71:Z72" si="59">K71</f>
        <v>1.5134383688600557</v>
      </c>
      <c r="AA71" s="40">
        <f>H71</f>
        <v>0.89812332439678288</v>
      </c>
      <c r="AB71" s="40">
        <f>J71</f>
        <v>0.49504950495049505</v>
      </c>
    </row>
    <row r="72" spans="1:34" ht="15" customHeight="1" x14ac:dyDescent="0.15">
      <c r="B72" s="38" t="s">
        <v>1013</v>
      </c>
      <c r="C72" s="78"/>
      <c r="D72" s="28"/>
      <c r="E72" s="29"/>
      <c r="F72" s="47">
        <v>37</v>
      </c>
      <c r="G72" s="47">
        <v>33</v>
      </c>
      <c r="H72" s="47">
        <v>37</v>
      </c>
      <c r="I72" s="47">
        <v>12</v>
      </c>
      <c r="J72" s="47">
        <v>11</v>
      </c>
      <c r="K72" s="47">
        <v>33</v>
      </c>
      <c r="V72" s="38" t="s">
        <v>1013</v>
      </c>
      <c r="W72" s="78"/>
      <c r="X72" s="28"/>
      <c r="Y72" s="29"/>
      <c r="Z72" s="47">
        <f t="shared" si="59"/>
        <v>33</v>
      </c>
      <c r="AA72" s="47">
        <f>H72</f>
        <v>37</v>
      </c>
      <c r="AB72" s="47">
        <f>J72</f>
        <v>11</v>
      </c>
    </row>
    <row r="73" spans="1:34" ht="15" customHeight="1" x14ac:dyDescent="0.15">
      <c r="K73" s="7"/>
      <c r="AA73" s="1"/>
    </row>
    <row r="74" spans="1:34" ht="15" customHeight="1" x14ac:dyDescent="0.15">
      <c r="A74" s="1" t="s">
        <v>825</v>
      </c>
      <c r="B74" s="22"/>
      <c r="H74" s="7"/>
      <c r="I74" s="7"/>
      <c r="K74" s="7"/>
      <c r="M74" s="7"/>
      <c r="V74" s="22"/>
    </row>
    <row r="75" spans="1:34" ht="13.7" customHeight="1" x14ac:dyDescent="0.15">
      <c r="B75" s="64"/>
      <c r="C75" s="33"/>
      <c r="D75" s="33"/>
      <c r="E75" s="33"/>
      <c r="F75" s="328"/>
      <c r="G75" s="329"/>
      <c r="H75" s="86" t="s">
        <v>2</v>
      </c>
      <c r="I75" s="86"/>
      <c r="J75" s="329"/>
      <c r="K75" s="329"/>
      <c r="L75" s="330"/>
      <c r="M75" s="329"/>
      <c r="N75" s="86" t="s">
        <v>3</v>
      </c>
      <c r="O75" s="86"/>
      <c r="P75" s="329"/>
      <c r="Q75" s="331"/>
      <c r="V75" s="64"/>
      <c r="W75" s="33"/>
      <c r="X75" s="33"/>
      <c r="Y75" s="33"/>
      <c r="Z75" s="79"/>
      <c r="AA75" s="83" t="s">
        <v>2</v>
      </c>
      <c r="AB75" s="86"/>
      <c r="AC75" s="103"/>
      <c r="AD75" s="83" t="s">
        <v>3</v>
      </c>
      <c r="AE75" s="84"/>
    </row>
    <row r="76" spans="1:34" ht="22.7" customHeight="1" x14ac:dyDescent="0.15">
      <c r="B76" s="34"/>
      <c r="C76" s="195"/>
      <c r="E76" s="75"/>
      <c r="F76" s="94" t="s">
        <v>389</v>
      </c>
      <c r="G76" s="94" t="s">
        <v>183</v>
      </c>
      <c r="H76" s="94" t="s">
        <v>184</v>
      </c>
      <c r="I76" s="94" t="s">
        <v>390</v>
      </c>
      <c r="J76" s="99" t="s">
        <v>186</v>
      </c>
      <c r="K76" s="94" t="s">
        <v>590</v>
      </c>
      <c r="L76" s="102" t="s">
        <v>389</v>
      </c>
      <c r="M76" s="94" t="s">
        <v>183</v>
      </c>
      <c r="N76" s="94" t="s">
        <v>184</v>
      </c>
      <c r="O76" s="94" t="s">
        <v>390</v>
      </c>
      <c r="P76" s="94" t="s">
        <v>186</v>
      </c>
      <c r="Q76" s="94" t="s">
        <v>590</v>
      </c>
      <c r="V76" s="34"/>
      <c r="W76" s="195"/>
      <c r="Y76" s="75"/>
      <c r="Z76" s="94" t="s">
        <v>545</v>
      </c>
      <c r="AA76" s="94" t="s">
        <v>184</v>
      </c>
      <c r="AB76" s="99" t="s">
        <v>186</v>
      </c>
      <c r="AC76" s="102" t="s">
        <v>545</v>
      </c>
      <c r="AD76" s="94" t="s">
        <v>184</v>
      </c>
      <c r="AE76" s="94" t="s">
        <v>186</v>
      </c>
    </row>
    <row r="77" spans="1:34" ht="12" customHeight="1" x14ac:dyDescent="0.15">
      <c r="B77" s="35"/>
      <c r="C77" s="88"/>
      <c r="D77" s="36"/>
      <c r="E77" s="76"/>
      <c r="F77" s="37"/>
      <c r="G77" s="37"/>
      <c r="H77" s="37"/>
      <c r="I77" s="37"/>
      <c r="J77" s="66"/>
      <c r="K77" s="37"/>
      <c r="L77" s="104">
        <f>$F$12</f>
        <v>1854</v>
      </c>
      <c r="M77" s="2">
        <f>$G$12</f>
        <v>1019</v>
      </c>
      <c r="N77" s="2">
        <f>$H$12</f>
        <v>835</v>
      </c>
      <c r="O77" s="2">
        <f>$I$12</f>
        <v>1101</v>
      </c>
      <c r="P77" s="2">
        <f>$J$12</f>
        <v>955</v>
      </c>
      <c r="Q77" s="2">
        <f>$K$12</f>
        <v>1165</v>
      </c>
      <c r="V77" s="35"/>
      <c r="W77" s="88"/>
      <c r="X77" s="36"/>
      <c r="Y77" s="76"/>
      <c r="Z77" s="37"/>
      <c r="AA77" s="37"/>
      <c r="AB77" s="66"/>
      <c r="AC77" s="104">
        <f>Q77</f>
        <v>1165</v>
      </c>
      <c r="AD77" s="2">
        <f>N77</f>
        <v>835</v>
      </c>
      <c r="AE77" s="2">
        <f>P77</f>
        <v>955</v>
      </c>
    </row>
    <row r="78" spans="1:34" ht="15" customHeight="1" x14ac:dyDescent="0.15">
      <c r="B78" s="34" t="s">
        <v>1017</v>
      </c>
      <c r="C78" s="195"/>
      <c r="F78" s="18">
        <v>528</v>
      </c>
      <c r="G78" s="18">
        <v>210</v>
      </c>
      <c r="H78" s="18">
        <v>318</v>
      </c>
      <c r="I78" s="18">
        <v>340</v>
      </c>
      <c r="J78" s="67">
        <v>305</v>
      </c>
      <c r="K78" s="18">
        <v>245</v>
      </c>
      <c r="L78" s="106">
        <f t="shared" ref="L78:Q83" si="60">F78/L$77*100</f>
        <v>28.478964401294498</v>
      </c>
      <c r="M78" s="24">
        <f t="shared" si="60"/>
        <v>20.608439646712462</v>
      </c>
      <c r="N78" s="4">
        <f t="shared" si="60"/>
        <v>38.08383233532934</v>
      </c>
      <c r="O78" s="4">
        <f t="shared" si="60"/>
        <v>30.881017257039055</v>
      </c>
      <c r="P78" s="4">
        <f t="shared" si="60"/>
        <v>31.937172774869111</v>
      </c>
      <c r="Q78" s="4">
        <f t="shared" si="60"/>
        <v>21.030042918454935</v>
      </c>
      <c r="R78" s="162"/>
      <c r="V78" s="34" t="s">
        <v>1016</v>
      </c>
      <c r="W78" s="195"/>
      <c r="Z78" s="18">
        <f t="shared" ref="Z78:Z83" si="61">K78</f>
        <v>245</v>
      </c>
      <c r="AA78" s="18">
        <f t="shared" ref="AA78:AA83" si="62">H78</f>
        <v>318</v>
      </c>
      <c r="AB78" s="67">
        <f t="shared" ref="AB78:AB83" si="63">J78</f>
        <v>305</v>
      </c>
      <c r="AC78" s="106">
        <f>Q78</f>
        <v>21.030042918454935</v>
      </c>
      <c r="AD78" s="4">
        <f>N78</f>
        <v>38.08383233532934</v>
      </c>
      <c r="AE78" s="4">
        <f>P78</f>
        <v>31.937172774869111</v>
      </c>
      <c r="AH78" s="162"/>
    </row>
    <row r="79" spans="1:34" ht="15" customHeight="1" x14ac:dyDescent="0.15">
      <c r="B79" s="34" t="s">
        <v>1019</v>
      </c>
      <c r="C79" s="195"/>
      <c r="F79" s="18">
        <v>357</v>
      </c>
      <c r="G79" s="18">
        <v>172</v>
      </c>
      <c r="H79" s="18">
        <v>185</v>
      </c>
      <c r="I79" s="18">
        <v>224</v>
      </c>
      <c r="J79" s="67">
        <v>197</v>
      </c>
      <c r="K79" s="18">
        <v>199</v>
      </c>
      <c r="L79" s="106">
        <f t="shared" si="60"/>
        <v>19.255663430420711</v>
      </c>
      <c r="M79" s="24">
        <f t="shared" si="60"/>
        <v>16.879293424926399</v>
      </c>
      <c r="N79" s="4">
        <f t="shared" si="60"/>
        <v>22.155688622754489</v>
      </c>
      <c r="O79" s="4">
        <f t="shared" si="60"/>
        <v>20.345140781108086</v>
      </c>
      <c r="P79" s="4">
        <f t="shared" si="60"/>
        <v>20.628272251308903</v>
      </c>
      <c r="Q79" s="4">
        <f t="shared" si="60"/>
        <v>17.081545064377682</v>
      </c>
      <c r="R79" s="162"/>
      <c r="V79" s="34" t="s">
        <v>1018</v>
      </c>
      <c r="W79" s="195"/>
      <c r="Z79" s="18">
        <f t="shared" si="61"/>
        <v>199</v>
      </c>
      <c r="AA79" s="18">
        <f t="shared" si="62"/>
        <v>185</v>
      </c>
      <c r="AB79" s="67">
        <f t="shared" si="63"/>
        <v>197</v>
      </c>
      <c r="AC79" s="106">
        <f t="shared" ref="AC79:AC83" si="64">Q79</f>
        <v>17.081545064377682</v>
      </c>
      <c r="AD79" s="4">
        <f t="shared" ref="AD79:AD83" si="65">N79</f>
        <v>22.155688622754489</v>
      </c>
      <c r="AE79" s="4">
        <f t="shared" ref="AE79:AE83" si="66">P79</f>
        <v>20.628272251308903</v>
      </c>
      <c r="AH79" s="162"/>
    </row>
    <row r="80" spans="1:34" ht="15" customHeight="1" x14ac:dyDescent="0.15">
      <c r="B80" s="34" t="s">
        <v>1021</v>
      </c>
      <c r="C80" s="195"/>
      <c r="F80" s="18">
        <v>244</v>
      </c>
      <c r="G80" s="18">
        <v>147</v>
      </c>
      <c r="H80" s="18">
        <v>97</v>
      </c>
      <c r="I80" s="18">
        <v>142</v>
      </c>
      <c r="J80" s="67">
        <v>124</v>
      </c>
      <c r="K80" s="18">
        <v>165</v>
      </c>
      <c r="L80" s="106">
        <f t="shared" si="60"/>
        <v>13.160733549083064</v>
      </c>
      <c r="M80" s="24">
        <f t="shared" si="60"/>
        <v>14.425907752698725</v>
      </c>
      <c r="N80" s="4">
        <f t="shared" si="60"/>
        <v>11.616766467065869</v>
      </c>
      <c r="O80" s="4">
        <f t="shared" si="60"/>
        <v>12.897366030881017</v>
      </c>
      <c r="P80" s="4">
        <f t="shared" si="60"/>
        <v>12.984293193717278</v>
      </c>
      <c r="Q80" s="4">
        <f t="shared" si="60"/>
        <v>14.163090128755366</v>
      </c>
      <c r="R80" s="162"/>
      <c r="V80" s="34" t="s">
        <v>1020</v>
      </c>
      <c r="W80" s="195"/>
      <c r="Z80" s="18">
        <f t="shared" si="61"/>
        <v>165</v>
      </c>
      <c r="AA80" s="18">
        <f t="shared" si="62"/>
        <v>97</v>
      </c>
      <c r="AB80" s="67">
        <f t="shared" si="63"/>
        <v>124</v>
      </c>
      <c r="AC80" s="106">
        <f t="shared" si="64"/>
        <v>14.163090128755366</v>
      </c>
      <c r="AD80" s="4">
        <f t="shared" si="65"/>
        <v>11.616766467065869</v>
      </c>
      <c r="AE80" s="4">
        <f t="shared" si="66"/>
        <v>12.984293193717278</v>
      </c>
      <c r="AH80" s="162"/>
    </row>
    <row r="81" spans="1:34" ht="15" customHeight="1" x14ac:dyDescent="0.15">
      <c r="B81" s="34" t="s">
        <v>1023</v>
      </c>
      <c r="C81" s="195"/>
      <c r="F81" s="18">
        <v>281</v>
      </c>
      <c r="G81" s="18">
        <v>199</v>
      </c>
      <c r="H81" s="18">
        <v>82</v>
      </c>
      <c r="I81" s="18">
        <v>148</v>
      </c>
      <c r="J81" s="67">
        <v>119</v>
      </c>
      <c r="K81" s="18">
        <v>228</v>
      </c>
      <c r="L81" s="106">
        <f t="shared" si="60"/>
        <v>15.156418554476808</v>
      </c>
      <c r="M81" s="24">
        <f t="shared" si="60"/>
        <v>19.528949950932287</v>
      </c>
      <c r="N81" s="4">
        <f t="shared" si="60"/>
        <v>9.8203592814371259</v>
      </c>
      <c r="O81" s="4">
        <f t="shared" si="60"/>
        <v>13.44232515894641</v>
      </c>
      <c r="P81" s="4">
        <f t="shared" si="60"/>
        <v>12.460732984293193</v>
      </c>
      <c r="Q81" s="4">
        <f t="shared" si="60"/>
        <v>19.570815450643778</v>
      </c>
      <c r="R81" s="162"/>
      <c r="V81" s="34" t="s">
        <v>1022</v>
      </c>
      <c r="W81" s="195"/>
      <c r="Z81" s="18">
        <f t="shared" si="61"/>
        <v>228</v>
      </c>
      <c r="AA81" s="18">
        <f t="shared" si="62"/>
        <v>82</v>
      </c>
      <c r="AB81" s="67">
        <f t="shared" si="63"/>
        <v>119</v>
      </c>
      <c r="AC81" s="106">
        <f t="shared" si="64"/>
        <v>19.570815450643778</v>
      </c>
      <c r="AD81" s="4">
        <f t="shared" si="65"/>
        <v>9.8203592814371259</v>
      </c>
      <c r="AE81" s="4">
        <f t="shared" si="66"/>
        <v>12.460732984293193</v>
      </c>
      <c r="AH81" s="162"/>
    </row>
    <row r="82" spans="1:34" ht="15" customHeight="1" x14ac:dyDescent="0.15">
      <c r="B82" s="34" t="s">
        <v>1024</v>
      </c>
      <c r="C82" s="195"/>
      <c r="F82" s="18">
        <v>265</v>
      </c>
      <c r="G82" s="18">
        <v>217</v>
      </c>
      <c r="H82" s="18">
        <v>48</v>
      </c>
      <c r="I82" s="18">
        <v>108</v>
      </c>
      <c r="J82" s="67">
        <v>82</v>
      </c>
      <c r="K82" s="18">
        <v>243</v>
      </c>
      <c r="L82" s="106">
        <f t="shared" si="60"/>
        <v>14.29341963322546</v>
      </c>
      <c r="M82" s="24">
        <f t="shared" si="60"/>
        <v>21.295387634936212</v>
      </c>
      <c r="N82" s="4">
        <f t="shared" si="60"/>
        <v>5.7485029940119761</v>
      </c>
      <c r="O82" s="4">
        <f t="shared" si="60"/>
        <v>9.8092643051771127</v>
      </c>
      <c r="P82" s="4">
        <f t="shared" si="60"/>
        <v>8.5863874345549736</v>
      </c>
      <c r="Q82" s="4">
        <f t="shared" si="60"/>
        <v>20.858369098712444</v>
      </c>
      <c r="R82" s="162"/>
      <c r="V82" s="34" t="s">
        <v>1024</v>
      </c>
      <c r="W82" s="195"/>
      <c r="Z82" s="18">
        <f t="shared" si="61"/>
        <v>243</v>
      </c>
      <c r="AA82" s="18">
        <f t="shared" si="62"/>
        <v>48</v>
      </c>
      <c r="AB82" s="67">
        <f t="shared" si="63"/>
        <v>82</v>
      </c>
      <c r="AC82" s="106">
        <f t="shared" si="64"/>
        <v>20.858369098712444</v>
      </c>
      <c r="AD82" s="4">
        <f t="shared" si="65"/>
        <v>5.7485029940119761</v>
      </c>
      <c r="AE82" s="4">
        <f t="shared" si="66"/>
        <v>8.5863874345549736</v>
      </c>
      <c r="AH82" s="162"/>
    </row>
    <row r="83" spans="1:34" ht="15" customHeight="1" x14ac:dyDescent="0.15">
      <c r="B83" s="34" t="s">
        <v>0</v>
      </c>
      <c r="C83" s="195"/>
      <c r="D83" s="36"/>
      <c r="E83" s="36"/>
      <c r="F83" s="19">
        <v>179</v>
      </c>
      <c r="G83" s="19">
        <v>74</v>
      </c>
      <c r="H83" s="19">
        <v>105</v>
      </c>
      <c r="I83" s="19">
        <v>139</v>
      </c>
      <c r="J83" s="72">
        <v>128</v>
      </c>
      <c r="K83" s="19">
        <v>85</v>
      </c>
      <c r="L83" s="110">
        <f t="shared" si="60"/>
        <v>9.65480043149946</v>
      </c>
      <c r="M83" s="26">
        <f t="shared" si="60"/>
        <v>7.2620215897939158</v>
      </c>
      <c r="N83" s="5">
        <f t="shared" si="60"/>
        <v>12.574850299401197</v>
      </c>
      <c r="O83" s="5">
        <f t="shared" si="60"/>
        <v>12.62488646684832</v>
      </c>
      <c r="P83" s="5">
        <f t="shared" si="60"/>
        <v>13.403141361256546</v>
      </c>
      <c r="Q83" s="5">
        <f t="shared" si="60"/>
        <v>7.296137339055794</v>
      </c>
      <c r="R83" s="162"/>
      <c r="V83" s="34" t="s">
        <v>0</v>
      </c>
      <c r="W83" s="195"/>
      <c r="X83" s="36"/>
      <c r="Y83" s="36"/>
      <c r="Z83" s="19">
        <f t="shared" si="61"/>
        <v>85</v>
      </c>
      <c r="AA83" s="19">
        <f t="shared" si="62"/>
        <v>105</v>
      </c>
      <c r="AB83" s="72">
        <f t="shared" si="63"/>
        <v>128</v>
      </c>
      <c r="AC83" s="110">
        <f t="shared" si="64"/>
        <v>7.296137339055794</v>
      </c>
      <c r="AD83" s="5">
        <f t="shared" si="65"/>
        <v>12.574850299401197</v>
      </c>
      <c r="AE83" s="5">
        <f t="shared" si="66"/>
        <v>13.403141361256546</v>
      </c>
      <c r="AH83" s="162"/>
    </row>
    <row r="84" spans="1:34" ht="15" customHeight="1" x14ac:dyDescent="0.15">
      <c r="B84" s="38" t="s">
        <v>1</v>
      </c>
      <c r="C84" s="78"/>
      <c r="D84" s="28"/>
      <c r="E84" s="29"/>
      <c r="F84" s="39">
        <f t="shared" ref="F84:Q84" si="67">SUM(F78:F83)</f>
        <v>1854</v>
      </c>
      <c r="G84" s="39">
        <f t="shared" si="67"/>
        <v>1019</v>
      </c>
      <c r="H84" s="39">
        <f t="shared" si="67"/>
        <v>835</v>
      </c>
      <c r="I84" s="39">
        <f t="shared" si="67"/>
        <v>1101</v>
      </c>
      <c r="J84" s="68">
        <f t="shared" si="67"/>
        <v>955</v>
      </c>
      <c r="K84" s="39">
        <f t="shared" si="67"/>
        <v>1165</v>
      </c>
      <c r="L84" s="107">
        <f t="shared" si="67"/>
        <v>100</v>
      </c>
      <c r="M84" s="25">
        <f t="shared" si="67"/>
        <v>100.00000000000001</v>
      </c>
      <c r="N84" s="6">
        <f t="shared" si="67"/>
        <v>99.999999999999986</v>
      </c>
      <c r="O84" s="6">
        <f t="shared" si="67"/>
        <v>99.999999999999986</v>
      </c>
      <c r="P84" s="6">
        <f t="shared" si="67"/>
        <v>100</v>
      </c>
      <c r="Q84" s="6">
        <f t="shared" si="67"/>
        <v>99.999999999999986</v>
      </c>
      <c r="V84" s="38" t="s">
        <v>1</v>
      </c>
      <c r="W84" s="78"/>
      <c r="X84" s="28"/>
      <c r="Y84" s="29"/>
      <c r="Z84" s="39">
        <f t="shared" ref="Z84:AE84" si="68">SUM(Z78:Z83)</f>
        <v>1165</v>
      </c>
      <c r="AA84" s="39">
        <f t="shared" si="68"/>
        <v>835</v>
      </c>
      <c r="AB84" s="68">
        <f t="shared" si="68"/>
        <v>955</v>
      </c>
      <c r="AC84" s="107">
        <f t="shared" si="68"/>
        <v>99.999999999999986</v>
      </c>
      <c r="AD84" s="6">
        <f t="shared" si="68"/>
        <v>99.999999999999986</v>
      </c>
      <c r="AE84" s="6">
        <f t="shared" si="68"/>
        <v>100</v>
      </c>
    </row>
    <row r="85" spans="1:34" ht="15" customHeight="1" x14ac:dyDescent="0.15">
      <c r="B85" s="38" t="s">
        <v>1025</v>
      </c>
      <c r="C85" s="78"/>
      <c r="D85" s="28"/>
      <c r="E85" s="29"/>
      <c r="F85" s="40">
        <v>2.2394029850746269</v>
      </c>
      <c r="G85" s="40">
        <v>2.9037037037037039</v>
      </c>
      <c r="H85" s="40">
        <v>1.3794520547945206</v>
      </c>
      <c r="I85" s="40">
        <v>1.8555093555093556</v>
      </c>
      <c r="J85" s="40">
        <v>1.6904474002418379</v>
      </c>
      <c r="K85" s="40">
        <v>2.8990740740740741</v>
      </c>
      <c r="V85" s="38" t="s">
        <v>1025</v>
      </c>
      <c r="W85" s="78"/>
      <c r="X85" s="28"/>
      <c r="Y85" s="29"/>
      <c r="Z85" s="40">
        <f t="shared" ref="Z85" si="69">K85</f>
        <v>2.8990740740740741</v>
      </c>
      <c r="AA85" s="40">
        <f>H85</f>
        <v>1.3794520547945206</v>
      </c>
      <c r="AB85" s="40">
        <f>J85</f>
        <v>1.6904474002418379</v>
      </c>
    </row>
    <row r="86" spans="1:34" ht="15" customHeight="1" x14ac:dyDescent="0.15">
      <c r="B86" s="38" t="s">
        <v>1027</v>
      </c>
      <c r="C86" s="78"/>
      <c r="D86" s="28"/>
      <c r="E86" s="29"/>
      <c r="F86" s="47">
        <v>25</v>
      </c>
      <c r="G86" s="47">
        <v>21</v>
      </c>
      <c r="H86" s="47">
        <v>25</v>
      </c>
      <c r="I86" s="47">
        <v>25</v>
      </c>
      <c r="J86" s="47">
        <v>12</v>
      </c>
      <c r="K86" s="47">
        <v>25</v>
      </c>
      <c r="V86" s="38" t="s">
        <v>1027</v>
      </c>
      <c r="W86" s="78"/>
      <c r="X86" s="28"/>
      <c r="Y86" s="29"/>
      <c r="Z86" s="47">
        <f t="shared" ref="Z86" si="70">K86</f>
        <v>25</v>
      </c>
      <c r="AA86" s="47">
        <f>H86</f>
        <v>25</v>
      </c>
      <c r="AB86" s="47">
        <f>J86</f>
        <v>12</v>
      </c>
    </row>
    <row r="87" spans="1:34" ht="15" customHeight="1" x14ac:dyDescent="0.15">
      <c r="K87" s="7"/>
      <c r="AA87" s="1"/>
    </row>
    <row r="88" spans="1:34" ht="15" customHeight="1" x14ac:dyDescent="0.15">
      <c r="A88" s="1" t="s">
        <v>826</v>
      </c>
      <c r="B88" s="22"/>
      <c r="H88" s="7"/>
      <c r="I88" s="7"/>
      <c r="K88" s="7"/>
      <c r="M88" s="7"/>
      <c r="V88" s="22"/>
    </row>
    <row r="89" spans="1:34" ht="13.7" customHeight="1" x14ac:dyDescent="0.15">
      <c r="B89" s="64"/>
      <c r="C89" s="33"/>
      <c r="D89" s="33"/>
      <c r="E89" s="33"/>
      <c r="F89" s="328"/>
      <c r="G89" s="329"/>
      <c r="H89" s="86" t="s">
        <v>2</v>
      </c>
      <c r="I89" s="86"/>
      <c r="J89" s="329"/>
      <c r="K89" s="329"/>
      <c r="L89" s="330"/>
      <c r="M89" s="329"/>
      <c r="N89" s="86" t="s">
        <v>3</v>
      </c>
      <c r="O89" s="86"/>
      <c r="P89" s="329"/>
      <c r="Q89" s="331"/>
      <c r="V89" s="64"/>
      <c r="W89" s="33"/>
      <c r="X89" s="33"/>
      <c r="Y89" s="33"/>
      <c r="Z89" s="79"/>
      <c r="AA89" s="83" t="s">
        <v>2</v>
      </c>
      <c r="AB89" s="86"/>
      <c r="AC89" s="103"/>
      <c r="AD89" s="83" t="s">
        <v>3</v>
      </c>
      <c r="AE89" s="84"/>
    </row>
    <row r="90" spans="1:34" ht="22.7" customHeight="1" x14ac:dyDescent="0.15">
      <c r="B90" s="34"/>
      <c r="C90" s="195"/>
      <c r="E90" s="75"/>
      <c r="F90" s="94" t="s">
        <v>389</v>
      </c>
      <c r="G90" s="94" t="s">
        <v>183</v>
      </c>
      <c r="H90" s="94" t="s">
        <v>184</v>
      </c>
      <c r="I90" s="94" t="s">
        <v>390</v>
      </c>
      <c r="J90" s="99" t="s">
        <v>186</v>
      </c>
      <c r="K90" s="94" t="s">
        <v>590</v>
      </c>
      <c r="L90" s="102" t="s">
        <v>389</v>
      </c>
      <c r="M90" s="94" t="s">
        <v>183</v>
      </c>
      <c r="N90" s="94" t="s">
        <v>184</v>
      </c>
      <c r="O90" s="94" t="s">
        <v>390</v>
      </c>
      <c r="P90" s="94" t="s">
        <v>186</v>
      </c>
      <c r="Q90" s="94" t="s">
        <v>590</v>
      </c>
      <c r="V90" s="34"/>
      <c r="W90" s="195"/>
      <c r="Y90" s="75"/>
      <c r="Z90" s="94" t="s">
        <v>545</v>
      </c>
      <c r="AA90" s="94" t="s">
        <v>184</v>
      </c>
      <c r="AB90" s="99" t="s">
        <v>186</v>
      </c>
      <c r="AC90" s="102" t="s">
        <v>545</v>
      </c>
      <c r="AD90" s="94" t="s">
        <v>184</v>
      </c>
      <c r="AE90" s="94" t="s">
        <v>186</v>
      </c>
    </row>
    <row r="91" spans="1:34" ht="12" customHeight="1" x14ac:dyDescent="0.15">
      <c r="B91" s="35"/>
      <c r="C91" s="88"/>
      <c r="D91" s="36"/>
      <c r="E91" s="76"/>
      <c r="F91" s="37"/>
      <c r="G91" s="37"/>
      <c r="H91" s="37"/>
      <c r="I91" s="37"/>
      <c r="J91" s="66"/>
      <c r="K91" s="37"/>
      <c r="L91" s="104">
        <f>$F$12</f>
        <v>1854</v>
      </c>
      <c r="M91" s="2">
        <f>$G$12</f>
        <v>1019</v>
      </c>
      <c r="N91" s="2">
        <f>$H$12</f>
        <v>835</v>
      </c>
      <c r="O91" s="2">
        <f>$I$12</f>
        <v>1101</v>
      </c>
      <c r="P91" s="2">
        <f>$J$12</f>
        <v>955</v>
      </c>
      <c r="Q91" s="2">
        <f>$K$12</f>
        <v>1165</v>
      </c>
      <c r="V91" s="35"/>
      <c r="W91" s="88"/>
      <c r="X91" s="36"/>
      <c r="Y91" s="76"/>
      <c r="Z91" s="37"/>
      <c r="AA91" s="37"/>
      <c r="AB91" s="66"/>
      <c r="AC91" s="104">
        <f>Q91</f>
        <v>1165</v>
      </c>
      <c r="AD91" s="2">
        <f>N91</f>
        <v>835</v>
      </c>
      <c r="AE91" s="2">
        <f>P91</f>
        <v>955</v>
      </c>
    </row>
    <row r="92" spans="1:34" ht="15" customHeight="1" x14ac:dyDescent="0.15">
      <c r="B92" s="34" t="s">
        <v>1017</v>
      </c>
      <c r="C92" s="195"/>
      <c r="F92" s="18">
        <v>1615</v>
      </c>
      <c r="G92" s="18">
        <v>900</v>
      </c>
      <c r="H92" s="18">
        <v>715</v>
      </c>
      <c r="I92" s="18">
        <v>879</v>
      </c>
      <c r="J92" s="67">
        <v>756</v>
      </c>
      <c r="K92" s="18">
        <v>1023</v>
      </c>
      <c r="L92" s="106">
        <f t="shared" ref="L92:Q97" si="71">F92/L$91*100</f>
        <v>87.108953613807984</v>
      </c>
      <c r="M92" s="24">
        <f t="shared" si="71"/>
        <v>88.321884200196266</v>
      </c>
      <c r="N92" s="4">
        <f t="shared" si="71"/>
        <v>85.628742514970057</v>
      </c>
      <c r="O92" s="4">
        <f t="shared" si="71"/>
        <v>79.836512261580381</v>
      </c>
      <c r="P92" s="4">
        <f t="shared" si="71"/>
        <v>79.162303664921467</v>
      </c>
      <c r="Q92" s="4">
        <f t="shared" si="71"/>
        <v>87.811158798283259</v>
      </c>
      <c r="R92" s="162"/>
      <c r="V92" s="34" t="s">
        <v>1016</v>
      </c>
      <c r="W92" s="195"/>
      <c r="Z92" s="18">
        <f t="shared" ref="Z92:Z97" si="72">K92</f>
        <v>1023</v>
      </c>
      <c r="AA92" s="18">
        <f t="shared" ref="AA92:AA97" si="73">H92</f>
        <v>715</v>
      </c>
      <c r="AB92" s="67">
        <f t="shared" ref="AB92:AB97" si="74">J92</f>
        <v>756</v>
      </c>
      <c r="AC92" s="106">
        <f>Q92</f>
        <v>87.811158798283259</v>
      </c>
      <c r="AD92" s="4">
        <f>N92</f>
        <v>85.628742514970057</v>
      </c>
      <c r="AE92" s="4">
        <f>P92</f>
        <v>79.162303664921467</v>
      </c>
      <c r="AH92" s="162"/>
    </row>
    <row r="93" spans="1:34" ht="15" customHeight="1" x14ac:dyDescent="0.15">
      <c r="B93" s="34" t="s">
        <v>1019</v>
      </c>
      <c r="C93" s="195"/>
      <c r="F93" s="18">
        <v>41</v>
      </c>
      <c r="G93" s="18">
        <v>21</v>
      </c>
      <c r="H93" s="18">
        <v>20</v>
      </c>
      <c r="I93" s="18">
        <v>33</v>
      </c>
      <c r="J93" s="67">
        <v>30</v>
      </c>
      <c r="K93" s="18">
        <v>24</v>
      </c>
      <c r="L93" s="106">
        <f t="shared" si="71"/>
        <v>2.2114347357065802</v>
      </c>
      <c r="M93" s="24">
        <f t="shared" si="71"/>
        <v>2.0608439646712462</v>
      </c>
      <c r="N93" s="4">
        <f t="shared" si="71"/>
        <v>2.3952095808383236</v>
      </c>
      <c r="O93" s="4">
        <f t="shared" si="71"/>
        <v>2.9972752043596729</v>
      </c>
      <c r="P93" s="4">
        <f t="shared" si="71"/>
        <v>3.1413612565445024</v>
      </c>
      <c r="Q93" s="4">
        <f t="shared" si="71"/>
        <v>2.0600858369098711</v>
      </c>
      <c r="R93" s="162"/>
      <c r="V93" s="34" t="s">
        <v>1018</v>
      </c>
      <c r="W93" s="195"/>
      <c r="Z93" s="18">
        <f t="shared" si="72"/>
        <v>24</v>
      </c>
      <c r="AA93" s="18">
        <f t="shared" si="73"/>
        <v>20</v>
      </c>
      <c r="AB93" s="67">
        <f t="shared" si="74"/>
        <v>30</v>
      </c>
      <c r="AC93" s="106">
        <f t="shared" ref="AC93:AC97" si="75">Q93</f>
        <v>2.0600858369098711</v>
      </c>
      <c r="AD93" s="4">
        <f t="shared" ref="AD93:AD97" si="76">N93</f>
        <v>2.3952095808383236</v>
      </c>
      <c r="AE93" s="4">
        <f t="shared" ref="AE93:AE97" si="77">P93</f>
        <v>3.1413612565445024</v>
      </c>
      <c r="AH93" s="162"/>
    </row>
    <row r="94" spans="1:34" ht="15" customHeight="1" x14ac:dyDescent="0.15">
      <c r="B94" s="34" t="s">
        <v>1021</v>
      </c>
      <c r="C94" s="195"/>
      <c r="F94" s="18">
        <v>11</v>
      </c>
      <c r="G94" s="18">
        <v>9</v>
      </c>
      <c r="H94" s="18">
        <v>2</v>
      </c>
      <c r="I94" s="18">
        <v>15</v>
      </c>
      <c r="J94" s="67">
        <v>12</v>
      </c>
      <c r="K94" s="18">
        <v>12</v>
      </c>
      <c r="L94" s="106">
        <f t="shared" si="71"/>
        <v>0.59331175836030203</v>
      </c>
      <c r="M94" s="24">
        <f t="shared" si="71"/>
        <v>0.88321884200196277</v>
      </c>
      <c r="N94" s="4">
        <f t="shared" si="71"/>
        <v>0.23952095808383234</v>
      </c>
      <c r="O94" s="4">
        <f t="shared" si="71"/>
        <v>1.3623978201634876</v>
      </c>
      <c r="P94" s="4">
        <f t="shared" si="71"/>
        <v>1.256544502617801</v>
      </c>
      <c r="Q94" s="4">
        <f t="shared" si="71"/>
        <v>1.0300429184549356</v>
      </c>
      <c r="R94" s="162"/>
      <c r="V94" s="34" t="s">
        <v>1020</v>
      </c>
      <c r="W94" s="195"/>
      <c r="Z94" s="18">
        <f t="shared" si="72"/>
        <v>12</v>
      </c>
      <c r="AA94" s="18">
        <f t="shared" si="73"/>
        <v>2</v>
      </c>
      <c r="AB94" s="67">
        <f t="shared" si="74"/>
        <v>12</v>
      </c>
      <c r="AC94" s="106">
        <f t="shared" si="75"/>
        <v>1.0300429184549356</v>
      </c>
      <c r="AD94" s="4">
        <f t="shared" si="76"/>
        <v>0.23952095808383234</v>
      </c>
      <c r="AE94" s="4">
        <f t="shared" si="77"/>
        <v>1.256544502617801</v>
      </c>
      <c r="AH94" s="162"/>
    </row>
    <row r="95" spans="1:34" ht="15" customHeight="1" x14ac:dyDescent="0.15">
      <c r="B95" s="34" t="s">
        <v>1023</v>
      </c>
      <c r="C95" s="195"/>
      <c r="F95" s="18">
        <v>11</v>
      </c>
      <c r="G95" s="18">
        <v>9</v>
      </c>
      <c r="H95" s="18">
        <v>2</v>
      </c>
      <c r="I95" s="18">
        <v>7</v>
      </c>
      <c r="J95" s="67">
        <v>4</v>
      </c>
      <c r="K95" s="18">
        <v>12</v>
      </c>
      <c r="L95" s="106">
        <f t="shared" si="71"/>
        <v>0.59331175836030203</v>
      </c>
      <c r="M95" s="24">
        <f t="shared" si="71"/>
        <v>0.88321884200196277</v>
      </c>
      <c r="N95" s="4">
        <f t="shared" si="71"/>
        <v>0.23952095808383234</v>
      </c>
      <c r="O95" s="4">
        <f t="shared" si="71"/>
        <v>0.63578564940962767</v>
      </c>
      <c r="P95" s="4">
        <f t="shared" si="71"/>
        <v>0.41884816753926707</v>
      </c>
      <c r="Q95" s="4">
        <f t="shared" si="71"/>
        <v>1.0300429184549356</v>
      </c>
      <c r="R95" s="162"/>
      <c r="V95" s="34" t="s">
        <v>1022</v>
      </c>
      <c r="W95" s="195"/>
      <c r="Z95" s="18">
        <f t="shared" si="72"/>
        <v>12</v>
      </c>
      <c r="AA95" s="18">
        <f t="shared" si="73"/>
        <v>2</v>
      </c>
      <c r="AB95" s="67">
        <f t="shared" si="74"/>
        <v>4</v>
      </c>
      <c r="AC95" s="106">
        <f t="shared" si="75"/>
        <v>1.0300429184549356</v>
      </c>
      <c r="AD95" s="4">
        <f t="shared" si="76"/>
        <v>0.23952095808383234</v>
      </c>
      <c r="AE95" s="4">
        <f t="shared" si="77"/>
        <v>0.41884816753926707</v>
      </c>
      <c r="AH95" s="162"/>
    </row>
    <row r="96" spans="1:34" ht="15" customHeight="1" x14ac:dyDescent="0.15">
      <c r="B96" s="34" t="s">
        <v>1024</v>
      </c>
      <c r="C96" s="195"/>
      <c r="F96" s="18">
        <v>8</v>
      </c>
      <c r="G96" s="18">
        <v>8</v>
      </c>
      <c r="H96" s="18">
        <v>0</v>
      </c>
      <c r="I96" s="18">
        <v>5</v>
      </c>
      <c r="J96" s="67">
        <v>2</v>
      </c>
      <c r="K96" s="18">
        <v>11</v>
      </c>
      <c r="L96" s="106">
        <f t="shared" si="71"/>
        <v>0.43149946062567418</v>
      </c>
      <c r="M96" s="24">
        <f t="shared" si="71"/>
        <v>0.78508341511285573</v>
      </c>
      <c r="N96" s="4">
        <f t="shared" si="71"/>
        <v>0</v>
      </c>
      <c r="O96" s="4">
        <f t="shared" si="71"/>
        <v>0.45413260672116262</v>
      </c>
      <c r="P96" s="4">
        <f t="shared" si="71"/>
        <v>0.20942408376963353</v>
      </c>
      <c r="Q96" s="4">
        <f t="shared" si="71"/>
        <v>0.94420600858369097</v>
      </c>
      <c r="R96" s="162"/>
      <c r="V96" s="34" t="s">
        <v>1024</v>
      </c>
      <c r="W96" s="195"/>
      <c r="Z96" s="18">
        <f t="shared" si="72"/>
        <v>11</v>
      </c>
      <c r="AA96" s="18">
        <f t="shared" si="73"/>
        <v>0</v>
      </c>
      <c r="AB96" s="67">
        <f t="shared" si="74"/>
        <v>2</v>
      </c>
      <c r="AC96" s="106">
        <f t="shared" si="75"/>
        <v>0.94420600858369097</v>
      </c>
      <c r="AD96" s="4">
        <f t="shared" si="76"/>
        <v>0</v>
      </c>
      <c r="AE96" s="4">
        <f t="shared" si="77"/>
        <v>0.20942408376963353</v>
      </c>
      <c r="AH96" s="162"/>
    </row>
    <row r="97" spans="1:34" ht="15" customHeight="1" x14ac:dyDescent="0.15">
      <c r="B97" s="34" t="s">
        <v>0</v>
      </c>
      <c r="C97" s="195"/>
      <c r="D97" s="36"/>
      <c r="E97" s="36"/>
      <c r="F97" s="19">
        <v>168</v>
      </c>
      <c r="G97" s="19">
        <v>72</v>
      </c>
      <c r="H97" s="19">
        <v>96</v>
      </c>
      <c r="I97" s="19">
        <v>162</v>
      </c>
      <c r="J97" s="72">
        <v>151</v>
      </c>
      <c r="K97" s="19">
        <v>83</v>
      </c>
      <c r="L97" s="110">
        <f t="shared" si="71"/>
        <v>9.0614886731391593</v>
      </c>
      <c r="M97" s="26">
        <f t="shared" si="71"/>
        <v>7.0657507360157021</v>
      </c>
      <c r="N97" s="5">
        <f t="shared" si="71"/>
        <v>11.497005988023952</v>
      </c>
      <c r="O97" s="5">
        <f t="shared" si="71"/>
        <v>14.713896457765669</v>
      </c>
      <c r="P97" s="5">
        <f t="shared" si="71"/>
        <v>15.811518324607329</v>
      </c>
      <c r="Q97" s="5">
        <f t="shared" si="71"/>
        <v>7.1244635193133048</v>
      </c>
      <c r="R97" s="162"/>
      <c r="V97" s="34" t="s">
        <v>0</v>
      </c>
      <c r="W97" s="195"/>
      <c r="X97" s="36"/>
      <c r="Y97" s="36"/>
      <c r="Z97" s="19">
        <f t="shared" si="72"/>
        <v>83</v>
      </c>
      <c r="AA97" s="19">
        <f t="shared" si="73"/>
        <v>96</v>
      </c>
      <c r="AB97" s="72">
        <f t="shared" si="74"/>
        <v>151</v>
      </c>
      <c r="AC97" s="110">
        <f t="shared" si="75"/>
        <v>7.1244635193133048</v>
      </c>
      <c r="AD97" s="5">
        <f t="shared" si="76"/>
        <v>11.497005988023952</v>
      </c>
      <c r="AE97" s="5">
        <f t="shared" si="77"/>
        <v>15.811518324607329</v>
      </c>
      <c r="AH97" s="162"/>
    </row>
    <row r="98" spans="1:34" ht="15" customHeight="1" x14ac:dyDescent="0.15">
      <c r="B98" s="38" t="s">
        <v>1</v>
      </c>
      <c r="C98" s="78"/>
      <c r="D98" s="28"/>
      <c r="E98" s="29"/>
      <c r="F98" s="39">
        <f t="shared" ref="F98:Q98" si="78">SUM(F92:F97)</f>
        <v>1854</v>
      </c>
      <c r="G98" s="39">
        <f t="shared" si="78"/>
        <v>1019</v>
      </c>
      <c r="H98" s="39">
        <f t="shared" si="78"/>
        <v>835</v>
      </c>
      <c r="I98" s="39">
        <f t="shared" si="78"/>
        <v>1101</v>
      </c>
      <c r="J98" s="68">
        <f t="shared" si="78"/>
        <v>955</v>
      </c>
      <c r="K98" s="39">
        <f t="shared" si="78"/>
        <v>1165</v>
      </c>
      <c r="L98" s="107">
        <f t="shared" si="78"/>
        <v>100</v>
      </c>
      <c r="M98" s="25">
        <f t="shared" si="78"/>
        <v>100</v>
      </c>
      <c r="N98" s="6">
        <f t="shared" si="78"/>
        <v>100</v>
      </c>
      <c r="O98" s="6">
        <f t="shared" si="78"/>
        <v>100</v>
      </c>
      <c r="P98" s="6">
        <f t="shared" si="78"/>
        <v>100</v>
      </c>
      <c r="Q98" s="6">
        <f t="shared" si="78"/>
        <v>100.00000000000001</v>
      </c>
      <c r="V98" s="38" t="s">
        <v>1</v>
      </c>
      <c r="W98" s="78"/>
      <c r="X98" s="28"/>
      <c r="Y98" s="29"/>
      <c r="Z98" s="39">
        <f t="shared" ref="Z98:AE98" si="79">SUM(Z92:Z97)</f>
        <v>1165</v>
      </c>
      <c r="AA98" s="39">
        <f t="shared" si="79"/>
        <v>835</v>
      </c>
      <c r="AB98" s="68">
        <f t="shared" si="79"/>
        <v>955</v>
      </c>
      <c r="AC98" s="107">
        <f t="shared" si="79"/>
        <v>100.00000000000001</v>
      </c>
      <c r="AD98" s="6">
        <f t="shared" si="79"/>
        <v>100</v>
      </c>
      <c r="AE98" s="6">
        <f t="shared" si="79"/>
        <v>100</v>
      </c>
    </row>
    <row r="99" spans="1:34" ht="15" customHeight="1" x14ac:dyDescent="0.15">
      <c r="B99" s="38" t="s">
        <v>1025</v>
      </c>
      <c r="C99" s="78"/>
      <c r="D99" s="28"/>
      <c r="E99" s="29"/>
      <c r="F99" s="40">
        <v>9.9644128113879002E-2</v>
      </c>
      <c r="G99" s="40">
        <v>0.1457233368532207</v>
      </c>
      <c r="H99" s="40">
        <v>4.0595399188092018E-2</v>
      </c>
      <c r="I99" s="40">
        <v>0.13631522896698617</v>
      </c>
      <c r="J99" s="40">
        <v>0.10572139303482588</v>
      </c>
      <c r="K99" s="40">
        <v>0.16728280961182995</v>
      </c>
      <c r="V99" s="38" t="s">
        <v>1025</v>
      </c>
      <c r="W99" s="78"/>
      <c r="X99" s="28"/>
      <c r="Y99" s="29"/>
      <c r="Z99" s="40">
        <f t="shared" ref="Z99:Z100" si="80">K99</f>
        <v>0.16728280961182995</v>
      </c>
      <c r="AA99" s="40">
        <f>H99</f>
        <v>4.0595399188092018E-2</v>
      </c>
      <c r="AB99" s="40">
        <f>J99</f>
        <v>0.10572139303482588</v>
      </c>
    </row>
    <row r="100" spans="1:34" ht="15" customHeight="1" x14ac:dyDescent="0.15">
      <c r="B100" s="38" t="s">
        <v>1027</v>
      </c>
      <c r="C100" s="78"/>
      <c r="D100" s="28"/>
      <c r="E100" s="29"/>
      <c r="F100" s="47">
        <v>18</v>
      </c>
      <c r="G100" s="47">
        <v>18</v>
      </c>
      <c r="H100" s="47">
        <v>3</v>
      </c>
      <c r="I100" s="47">
        <v>13</v>
      </c>
      <c r="J100" s="47">
        <v>9</v>
      </c>
      <c r="K100" s="47">
        <v>18</v>
      </c>
      <c r="V100" s="38" t="s">
        <v>1027</v>
      </c>
      <c r="W100" s="78"/>
      <c r="X100" s="28"/>
      <c r="Y100" s="29"/>
      <c r="Z100" s="47">
        <f t="shared" si="80"/>
        <v>18</v>
      </c>
      <c r="AA100" s="47">
        <f>H100</f>
        <v>3</v>
      </c>
      <c r="AB100" s="47">
        <f>J100</f>
        <v>9</v>
      </c>
    </row>
    <row r="101" spans="1:34" ht="15" customHeight="1" x14ac:dyDescent="0.15">
      <c r="K101" s="7"/>
      <c r="AA101" s="1"/>
    </row>
    <row r="102" spans="1:34" ht="15" customHeight="1" x14ac:dyDescent="0.15">
      <c r="A102" s="1" t="s">
        <v>827</v>
      </c>
      <c r="B102" s="22"/>
      <c r="H102" s="7"/>
      <c r="I102" s="7"/>
      <c r="K102" s="7"/>
      <c r="M102" s="7"/>
      <c r="V102" s="22"/>
    </row>
    <row r="103" spans="1:34" ht="13.7" customHeight="1" x14ac:dyDescent="0.15">
      <c r="B103" s="64"/>
      <c r="C103" s="33"/>
      <c r="D103" s="33"/>
      <c r="E103" s="33"/>
      <c r="F103" s="328"/>
      <c r="G103" s="329"/>
      <c r="H103" s="86" t="s">
        <v>2</v>
      </c>
      <c r="I103" s="86"/>
      <c r="J103" s="329"/>
      <c r="K103" s="329"/>
      <c r="L103" s="330"/>
      <c r="M103" s="329"/>
      <c r="N103" s="86" t="s">
        <v>3</v>
      </c>
      <c r="O103" s="86"/>
      <c r="P103" s="329"/>
      <c r="Q103" s="331"/>
      <c r="V103" s="64"/>
      <c r="W103" s="33"/>
      <c r="X103" s="33"/>
      <c r="Y103" s="33"/>
      <c r="Z103" s="79"/>
      <c r="AA103" s="83" t="s">
        <v>2</v>
      </c>
      <c r="AB103" s="86"/>
      <c r="AC103" s="103"/>
      <c r="AD103" s="83" t="s">
        <v>3</v>
      </c>
      <c r="AE103" s="84"/>
    </row>
    <row r="104" spans="1:34" ht="22.7" customHeight="1" x14ac:dyDescent="0.15">
      <c r="B104" s="34"/>
      <c r="C104" s="195"/>
      <c r="E104" s="75"/>
      <c r="F104" s="94" t="s">
        <v>389</v>
      </c>
      <c r="G104" s="94" t="s">
        <v>183</v>
      </c>
      <c r="H104" s="94" t="s">
        <v>184</v>
      </c>
      <c r="I104" s="94" t="s">
        <v>390</v>
      </c>
      <c r="J104" s="99" t="s">
        <v>186</v>
      </c>
      <c r="K104" s="94" t="s">
        <v>590</v>
      </c>
      <c r="L104" s="102" t="s">
        <v>389</v>
      </c>
      <c r="M104" s="94" t="s">
        <v>183</v>
      </c>
      <c r="N104" s="94" t="s">
        <v>184</v>
      </c>
      <c r="O104" s="94" t="s">
        <v>390</v>
      </c>
      <c r="P104" s="94" t="s">
        <v>186</v>
      </c>
      <c r="Q104" s="94" t="s">
        <v>590</v>
      </c>
      <c r="V104" s="34"/>
      <c r="W104" s="195"/>
      <c r="Y104" s="75"/>
      <c r="Z104" s="94" t="s">
        <v>545</v>
      </c>
      <c r="AA104" s="94" t="s">
        <v>184</v>
      </c>
      <c r="AB104" s="99" t="s">
        <v>186</v>
      </c>
      <c r="AC104" s="102" t="s">
        <v>545</v>
      </c>
      <c r="AD104" s="94" t="s">
        <v>184</v>
      </c>
      <c r="AE104" s="94" t="s">
        <v>186</v>
      </c>
    </row>
    <row r="105" spans="1:34" ht="12" customHeight="1" x14ac:dyDescent="0.15">
      <c r="B105" s="35"/>
      <c r="C105" s="88"/>
      <c r="D105" s="36"/>
      <c r="E105" s="76"/>
      <c r="F105" s="37"/>
      <c r="G105" s="37"/>
      <c r="H105" s="37"/>
      <c r="I105" s="37"/>
      <c r="J105" s="66"/>
      <c r="K105" s="37"/>
      <c r="L105" s="104">
        <f>$F$12</f>
        <v>1854</v>
      </c>
      <c r="M105" s="2">
        <f>$G$12</f>
        <v>1019</v>
      </c>
      <c r="N105" s="2">
        <f>$H$12</f>
        <v>835</v>
      </c>
      <c r="O105" s="2">
        <f>$I$12</f>
        <v>1101</v>
      </c>
      <c r="P105" s="2">
        <f>$J$12</f>
        <v>955</v>
      </c>
      <c r="Q105" s="2">
        <f>$K$12</f>
        <v>1165</v>
      </c>
      <c r="V105" s="35"/>
      <c r="W105" s="88"/>
      <c r="X105" s="36"/>
      <c r="Y105" s="76"/>
      <c r="Z105" s="37"/>
      <c r="AA105" s="37"/>
      <c r="AB105" s="66"/>
      <c r="AC105" s="104">
        <f>Q105</f>
        <v>1165</v>
      </c>
      <c r="AD105" s="2">
        <f>N105</f>
        <v>835</v>
      </c>
      <c r="AE105" s="2">
        <f>P105</f>
        <v>955</v>
      </c>
    </row>
    <row r="106" spans="1:34" ht="15" customHeight="1" x14ac:dyDescent="0.15">
      <c r="B106" s="34" t="s">
        <v>1017</v>
      </c>
      <c r="C106" s="195"/>
      <c r="F106" s="18">
        <v>1030</v>
      </c>
      <c r="G106" s="18">
        <v>528</v>
      </c>
      <c r="H106" s="18">
        <v>502</v>
      </c>
      <c r="I106" s="18">
        <v>701</v>
      </c>
      <c r="J106" s="67">
        <v>613</v>
      </c>
      <c r="K106" s="18">
        <v>616</v>
      </c>
      <c r="L106" s="106">
        <f t="shared" ref="L106:Q111" si="81">F106/L$105*100</f>
        <v>55.555555555555557</v>
      </c>
      <c r="M106" s="24">
        <f t="shared" si="81"/>
        <v>51.815505397448483</v>
      </c>
      <c r="N106" s="4">
        <f t="shared" si="81"/>
        <v>60.119760479041915</v>
      </c>
      <c r="O106" s="4">
        <f t="shared" si="81"/>
        <v>63.66939146230699</v>
      </c>
      <c r="P106" s="4">
        <f t="shared" si="81"/>
        <v>64.188481675392666</v>
      </c>
      <c r="Q106" s="4">
        <f t="shared" si="81"/>
        <v>52.875536480686691</v>
      </c>
      <c r="R106" s="162"/>
      <c r="V106" s="34" t="s">
        <v>1016</v>
      </c>
      <c r="W106" s="195"/>
      <c r="Z106" s="18">
        <f t="shared" ref="Z106:Z111" si="82">K106</f>
        <v>616</v>
      </c>
      <c r="AA106" s="18">
        <f t="shared" ref="AA106:AA111" si="83">H106</f>
        <v>502</v>
      </c>
      <c r="AB106" s="67">
        <f t="shared" ref="AB106:AB111" si="84">J106</f>
        <v>613</v>
      </c>
      <c r="AC106" s="106">
        <f>Q106</f>
        <v>52.875536480686691</v>
      </c>
      <c r="AD106" s="4">
        <f>N106</f>
        <v>60.119760479041915</v>
      </c>
      <c r="AE106" s="4">
        <f>P106</f>
        <v>64.188481675392666</v>
      </c>
      <c r="AH106" s="162"/>
    </row>
    <row r="107" spans="1:34" ht="15" customHeight="1" x14ac:dyDescent="0.15">
      <c r="B107" s="34" t="s">
        <v>1019</v>
      </c>
      <c r="C107" s="195"/>
      <c r="F107" s="18">
        <v>216</v>
      </c>
      <c r="G107" s="18">
        <v>117</v>
      </c>
      <c r="H107" s="18">
        <v>99</v>
      </c>
      <c r="I107" s="18">
        <v>94</v>
      </c>
      <c r="J107" s="67">
        <v>81</v>
      </c>
      <c r="K107" s="18">
        <v>130</v>
      </c>
      <c r="L107" s="106">
        <f t="shared" si="81"/>
        <v>11.650485436893204</v>
      </c>
      <c r="M107" s="24">
        <f t="shared" si="81"/>
        <v>11.481844946025516</v>
      </c>
      <c r="N107" s="4">
        <f t="shared" si="81"/>
        <v>11.8562874251497</v>
      </c>
      <c r="O107" s="4">
        <f t="shared" si="81"/>
        <v>8.5376930063578556</v>
      </c>
      <c r="P107" s="4">
        <f t="shared" si="81"/>
        <v>8.4816753926701569</v>
      </c>
      <c r="Q107" s="4">
        <f t="shared" si="81"/>
        <v>11.158798283261802</v>
      </c>
      <c r="R107" s="162"/>
      <c r="V107" s="34" t="s">
        <v>1018</v>
      </c>
      <c r="W107" s="195"/>
      <c r="Z107" s="18">
        <f t="shared" si="82"/>
        <v>130</v>
      </c>
      <c r="AA107" s="18">
        <f t="shared" si="83"/>
        <v>99</v>
      </c>
      <c r="AB107" s="67">
        <f t="shared" si="84"/>
        <v>81</v>
      </c>
      <c r="AC107" s="106">
        <f t="shared" ref="AC107:AC111" si="85">Q107</f>
        <v>11.158798283261802</v>
      </c>
      <c r="AD107" s="4">
        <f t="shared" ref="AD107:AD111" si="86">N107</f>
        <v>11.8562874251497</v>
      </c>
      <c r="AE107" s="4">
        <f t="shared" ref="AE107:AE111" si="87">P107</f>
        <v>8.4816753926701569</v>
      </c>
      <c r="AH107" s="162"/>
    </row>
    <row r="108" spans="1:34" ht="15" customHeight="1" x14ac:dyDescent="0.15">
      <c r="B108" s="34" t="s">
        <v>1021</v>
      </c>
      <c r="C108" s="195"/>
      <c r="F108" s="18">
        <v>152</v>
      </c>
      <c r="G108" s="18">
        <v>102</v>
      </c>
      <c r="H108" s="18">
        <v>50</v>
      </c>
      <c r="I108" s="18">
        <v>58</v>
      </c>
      <c r="J108" s="67">
        <v>50</v>
      </c>
      <c r="K108" s="18">
        <v>110</v>
      </c>
      <c r="L108" s="106">
        <f t="shared" si="81"/>
        <v>8.198489751887811</v>
      </c>
      <c r="M108" s="24">
        <f t="shared" si="81"/>
        <v>10.009813542688912</v>
      </c>
      <c r="N108" s="4">
        <f t="shared" si="81"/>
        <v>5.9880239520958085</v>
      </c>
      <c r="O108" s="4">
        <f t="shared" si="81"/>
        <v>5.2679382379654864</v>
      </c>
      <c r="P108" s="4">
        <f t="shared" si="81"/>
        <v>5.2356020942408374</v>
      </c>
      <c r="Q108" s="4">
        <f t="shared" si="81"/>
        <v>9.4420600858369106</v>
      </c>
      <c r="R108" s="162"/>
      <c r="V108" s="34" t="s">
        <v>1020</v>
      </c>
      <c r="W108" s="195"/>
      <c r="Z108" s="18">
        <f t="shared" si="82"/>
        <v>110</v>
      </c>
      <c r="AA108" s="18">
        <f t="shared" si="83"/>
        <v>50</v>
      </c>
      <c r="AB108" s="67">
        <f t="shared" si="84"/>
        <v>50</v>
      </c>
      <c r="AC108" s="106">
        <f t="shared" si="85"/>
        <v>9.4420600858369106</v>
      </c>
      <c r="AD108" s="4">
        <f t="shared" si="86"/>
        <v>5.9880239520958085</v>
      </c>
      <c r="AE108" s="4">
        <f t="shared" si="87"/>
        <v>5.2356020942408374</v>
      </c>
      <c r="AH108" s="162"/>
    </row>
    <row r="109" spans="1:34" ht="15" customHeight="1" x14ac:dyDescent="0.15">
      <c r="B109" s="34" t="s">
        <v>1023</v>
      </c>
      <c r="C109" s="195"/>
      <c r="F109" s="18">
        <v>113</v>
      </c>
      <c r="G109" s="18">
        <v>79</v>
      </c>
      <c r="H109" s="18">
        <v>34</v>
      </c>
      <c r="I109" s="18">
        <v>51</v>
      </c>
      <c r="J109" s="67">
        <v>37</v>
      </c>
      <c r="K109" s="18">
        <v>93</v>
      </c>
      <c r="L109" s="106">
        <f t="shared" si="81"/>
        <v>6.0949298813376487</v>
      </c>
      <c r="M109" s="24">
        <f t="shared" si="81"/>
        <v>7.7526987242394503</v>
      </c>
      <c r="N109" s="4">
        <f t="shared" si="81"/>
        <v>4.0718562874251498</v>
      </c>
      <c r="O109" s="4">
        <f t="shared" si="81"/>
        <v>4.6321525885558579</v>
      </c>
      <c r="P109" s="4">
        <f t="shared" si="81"/>
        <v>3.8743455497382202</v>
      </c>
      <c r="Q109" s="4">
        <f t="shared" si="81"/>
        <v>7.9828326180257507</v>
      </c>
      <c r="R109" s="162"/>
      <c r="V109" s="34" t="s">
        <v>1022</v>
      </c>
      <c r="W109" s="195"/>
      <c r="Z109" s="18">
        <f t="shared" si="82"/>
        <v>93</v>
      </c>
      <c r="AA109" s="18">
        <f t="shared" si="83"/>
        <v>34</v>
      </c>
      <c r="AB109" s="67">
        <f t="shared" si="84"/>
        <v>37</v>
      </c>
      <c r="AC109" s="106">
        <f t="shared" si="85"/>
        <v>7.9828326180257507</v>
      </c>
      <c r="AD109" s="4">
        <f t="shared" si="86"/>
        <v>4.0718562874251498</v>
      </c>
      <c r="AE109" s="4">
        <f t="shared" si="87"/>
        <v>3.8743455497382202</v>
      </c>
      <c r="AH109" s="162"/>
    </row>
    <row r="110" spans="1:34" ht="15" customHeight="1" x14ac:dyDescent="0.15">
      <c r="B110" s="34" t="s">
        <v>1024</v>
      </c>
      <c r="C110" s="195"/>
      <c r="F110" s="18">
        <v>143</v>
      </c>
      <c r="G110" s="18">
        <v>104</v>
      </c>
      <c r="H110" s="18">
        <v>39</v>
      </c>
      <c r="I110" s="18">
        <v>20</v>
      </c>
      <c r="J110" s="67">
        <v>11</v>
      </c>
      <c r="K110" s="18">
        <v>113</v>
      </c>
      <c r="L110" s="106">
        <f t="shared" si="81"/>
        <v>7.713052858683926</v>
      </c>
      <c r="M110" s="24">
        <f t="shared" si="81"/>
        <v>10.206084396467125</v>
      </c>
      <c r="N110" s="4">
        <f t="shared" si="81"/>
        <v>4.6706586826347305</v>
      </c>
      <c r="O110" s="4">
        <f t="shared" si="81"/>
        <v>1.8165304268846505</v>
      </c>
      <c r="P110" s="4">
        <f t="shared" si="81"/>
        <v>1.1518324607329842</v>
      </c>
      <c r="Q110" s="4">
        <f t="shared" si="81"/>
        <v>9.6995708154506435</v>
      </c>
      <c r="R110" s="162"/>
      <c r="V110" s="34" t="s">
        <v>1024</v>
      </c>
      <c r="W110" s="195"/>
      <c r="Z110" s="18">
        <f t="shared" si="82"/>
        <v>113</v>
      </c>
      <c r="AA110" s="18">
        <f t="shared" si="83"/>
        <v>39</v>
      </c>
      <c r="AB110" s="67">
        <f t="shared" si="84"/>
        <v>11</v>
      </c>
      <c r="AC110" s="106">
        <f t="shared" si="85"/>
        <v>9.6995708154506435</v>
      </c>
      <c r="AD110" s="4">
        <f t="shared" si="86"/>
        <v>4.6706586826347305</v>
      </c>
      <c r="AE110" s="4">
        <f t="shared" si="87"/>
        <v>1.1518324607329842</v>
      </c>
      <c r="AH110" s="162"/>
    </row>
    <row r="111" spans="1:34" ht="15" customHeight="1" x14ac:dyDescent="0.15">
      <c r="B111" s="34" t="s">
        <v>0</v>
      </c>
      <c r="C111" s="195"/>
      <c r="D111" s="36"/>
      <c r="E111" s="36"/>
      <c r="F111" s="19">
        <v>200</v>
      </c>
      <c r="G111" s="19">
        <v>89</v>
      </c>
      <c r="H111" s="19">
        <v>111</v>
      </c>
      <c r="I111" s="19">
        <v>177</v>
      </c>
      <c r="J111" s="72">
        <v>163</v>
      </c>
      <c r="K111" s="19">
        <v>103</v>
      </c>
      <c r="L111" s="110">
        <f t="shared" si="81"/>
        <v>10.787486515641856</v>
      </c>
      <c r="M111" s="26">
        <f t="shared" si="81"/>
        <v>8.7340529931305202</v>
      </c>
      <c r="N111" s="5">
        <f t="shared" si="81"/>
        <v>13.293413173652693</v>
      </c>
      <c r="O111" s="5">
        <f t="shared" si="81"/>
        <v>16.076294277929154</v>
      </c>
      <c r="P111" s="5">
        <f t="shared" si="81"/>
        <v>17.06806282722513</v>
      </c>
      <c r="Q111" s="5">
        <f t="shared" si="81"/>
        <v>8.8412017167381975</v>
      </c>
      <c r="R111" s="162"/>
      <c r="V111" s="34" t="s">
        <v>0</v>
      </c>
      <c r="W111" s="195"/>
      <c r="X111" s="36"/>
      <c r="Y111" s="36"/>
      <c r="Z111" s="19">
        <f t="shared" si="82"/>
        <v>103</v>
      </c>
      <c r="AA111" s="19">
        <f t="shared" si="83"/>
        <v>111</v>
      </c>
      <c r="AB111" s="72">
        <f t="shared" si="84"/>
        <v>163</v>
      </c>
      <c r="AC111" s="110">
        <f t="shared" si="85"/>
        <v>8.8412017167381975</v>
      </c>
      <c r="AD111" s="5">
        <f t="shared" si="86"/>
        <v>13.293413173652693</v>
      </c>
      <c r="AE111" s="5">
        <f t="shared" si="87"/>
        <v>17.06806282722513</v>
      </c>
      <c r="AH111" s="162"/>
    </row>
    <row r="112" spans="1:34" ht="15" customHeight="1" x14ac:dyDescent="0.15">
      <c r="B112" s="38" t="s">
        <v>1</v>
      </c>
      <c r="C112" s="78"/>
      <c r="D112" s="28"/>
      <c r="E112" s="29"/>
      <c r="F112" s="39">
        <f t="shared" ref="F112:Q112" si="88">SUM(F106:F111)</f>
        <v>1854</v>
      </c>
      <c r="G112" s="39">
        <f t="shared" si="88"/>
        <v>1019</v>
      </c>
      <c r="H112" s="39">
        <f t="shared" si="88"/>
        <v>835</v>
      </c>
      <c r="I112" s="39">
        <f t="shared" si="88"/>
        <v>1101</v>
      </c>
      <c r="J112" s="68">
        <f t="shared" si="88"/>
        <v>955</v>
      </c>
      <c r="K112" s="39">
        <f t="shared" si="88"/>
        <v>1165</v>
      </c>
      <c r="L112" s="107">
        <f t="shared" si="88"/>
        <v>100</v>
      </c>
      <c r="M112" s="25">
        <f t="shared" si="88"/>
        <v>100</v>
      </c>
      <c r="N112" s="6">
        <f t="shared" si="88"/>
        <v>100.00000000000001</v>
      </c>
      <c r="O112" s="6">
        <f t="shared" si="88"/>
        <v>99.999999999999986</v>
      </c>
      <c r="P112" s="6">
        <f t="shared" si="88"/>
        <v>100</v>
      </c>
      <c r="Q112" s="6">
        <f t="shared" si="88"/>
        <v>100</v>
      </c>
      <c r="V112" s="38" t="s">
        <v>1</v>
      </c>
      <c r="W112" s="78"/>
      <c r="X112" s="28"/>
      <c r="Y112" s="29"/>
      <c r="Z112" s="39">
        <f t="shared" ref="Z112:AE112" si="89">SUM(Z106:Z111)</f>
        <v>1165</v>
      </c>
      <c r="AA112" s="39">
        <f t="shared" si="89"/>
        <v>835</v>
      </c>
      <c r="AB112" s="68">
        <f t="shared" si="89"/>
        <v>955</v>
      </c>
      <c r="AC112" s="107">
        <f t="shared" si="89"/>
        <v>100</v>
      </c>
      <c r="AD112" s="6">
        <f t="shared" si="89"/>
        <v>100.00000000000001</v>
      </c>
      <c r="AE112" s="6">
        <f t="shared" si="89"/>
        <v>100</v>
      </c>
    </row>
    <row r="113" spans="1:34" ht="15" customHeight="1" x14ac:dyDescent="0.15">
      <c r="B113" s="38" t="s">
        <v>1025</v>
      </c>
      <c r="C113" s="78"/>
      <c r="D113" s="28"/>
      <c r="E113" s="29"/>
      <c r="F113" s="40">
        <v>1.3742442563482467</v>
      </c>
      <c r="G113" s="40">
        <v>1.6311827956989247</v>
      </c>
      <c r="H113" s="40">
        <v>1.0441988950276244</v>
      </c>
      <c r="I113" s="40">
        <v>0.56060606060606055</v>
      </c>
      <c r="J113" s="40">
        <v>0.47095959595959597</v>
      </c>
      <c r="K113" s="40">
        <v>1.5649717514124293</v>
      </c>
      <c r="V113" s="38" t="s">
        <v>1025</v>
      </c>
      <c r="W113" s="78"/>
      <c r="X113" s="28"/>
      <c r="Y113" s="29"/>
      <c r="Z113" s="40">
        <f t="shared" ref="Z113:Z114" si="90">K113</f>
        <v>1.5649717514124293</v>
      </c>
      <c r="AA113" s="40">
        <f>H113</f>
        <v>1.0441988950276244</v>
      </c>
      <c r="AB113" s="40">
        <f>J113</f>
        <v>0.47095959595959597</v>
      </c>
    </row>
    <row r="114" spans="1:34" ht="15" customHeight="1" x14ac:dyDescent="0.15">
      <c r="B114" s="38" t="s">
        <v>1027</v>
      </c>
      <c r="C114" s="78"/>
      <c r="D114" s="28"/>
      <c r="E114" s="29"/>
      <c r="F114" s="47">
        <v>156</v>
      </c>
      <c r="G114" s="47">
        <v>49</v>
      </c>
      <c r="H114" s="47">
        <v>156</v>
      </c>
      <c r="I114" s="47">
        <v>12</v>
      </c>
      <c r="J114" s="47">
        <v>10</v>
      </c>
      <c r="K114" s="47">
        <v>49</v>
      </c>
      <c r="V114" s="38" t="s">
        <v>1027</v>
      </c>
      <c r="W114" s="78"/>
      <c r="X114" s="28"/>
      <c r="Y114" s="29"/>
      <c r="Z114" s="47">
        <f t="shared" si="90"/>
        <v>49</v>
      </c>
      <c r="AA114" s="47">
        <f>H114</f>
        <v>156</v>
      </c>
      <c r="AB114" s="47">
        <f>J114</f>
        <v>10</v>
      </c>
    </row>
    <row r="115" spans="1:34" ht="15" customHeight="1" x14ac:dyDescent="0.15">
      <c r="B115" s="62"/>
      <c r="C115" s="62"/>
      <c r="D115" s="45"/>
      <c r="E115" s="45"/>
      <c r="F115" s="464"/>
      <c r="G115" s="464"/>
      <c r="H115" s="464"/>
      <c r="I115" s="464"/>
      <c r="J115" s="464"/>
      <c r="K115" s="464"/>
      <c r="V115" s="62"/>
      <c r="W115" s="62"/>
      <c r="X115" s="45"/>
      <c r="Y115" s="45"/>
      <c r="Z115" s="464"/>
      <c r="AA115" s="464"/>
      <c r="AB115" s="464"/>
    </row>
    <row r="116" spans="1:34" ht="15" customHeight="1" x14ac:dyDescent="0.15">
      <c r="A116" s="1" t="s">
        <v>1015</v>
      </c>
      <c r="B116" s="22"/>
      <c r="H116" s="7"/>
      <c r="I116" s="7"/>
      <c r="K116" s="7"/>
      <c r="M116" s="7"/>
      <c r="V116" s="22"/>
    </row>
    <row r="117" spans="1:34" ht="13.7" customHeight="1" x14ac:dyDescent="0.15">
      <c r="B117" s="64"/>
      <c r="C117" s="33"/>
      <c r="D117" s="33"/>
      <c r="E117" s="33"/>
      <c r="F117" s="328"/>
      <c r="G117" s="329"/>
      <c r="H117" s="86" t="s">
        <v>2</v>
      </c>
      <c r="I117" s="86"/>
      <c r="J117" s="329"/>
      <c r="K117" s="329"/>
      <c r="L117" s="330"/>
      <c r="M117" s="329"/>
      <c r="N117" s="86" t="s">
        <v>3</v>
      </c>
      <c r="O117" s="86"/>
      <c r="P117" s="329"/>
      <c r="Q117" s="331"/>
      <c r="V117" s="64"/>
      <c r="W117" s="33"/>
      <c r="X117" s="33"/>
      <c r="Y117" s="33"/>
      <c r="Z117" s="79"/>
      <c r="AA117" s="83" t="s">
        <v>2</v>
      </c>
      <c r="AB117" s="86"/>
      <c r="AC117" s="103"/>
      <c r="AD117" s="83" t="s">
        <v>3</v>
      </c>
      <c r="AE117" s="84"/>
    </row>
    <row r="118" spans="1:34" ht="22.7" customHeight="1" x14ac:dyDescent="0.15">
      <c r="B118" s="34"/>
      <c r="C118" s="195"/>
      <c r="E118" s="75"/>
      <c r="F118" s="94" t="s">
        <v>389</v>
      </c>
      <c r="G118" s="94" t="s">
        <v>183</v>
      </c>
      <c r="H118" s="94" t="s">
        <v>184</v>
      </c>
      <c r="I118" s="94" t="s">
        <v>390</v>
      </c>
      <c r="J118" s="99" t="s">
        <v>186</v>
      </c>
      <c r="K118" s="94" t="s">
        <v>590</v>
      </c>
      <c r="L118" s="102" t="s">
        <v>389</v>
      </c>
      <c r="M118" s="94" t="s">
        <v>183</v>
      </c>
      <c r="N118" s="94" t="s">
        <v>184</v>
      </c>
      <c r="O118" s="94" t="s">
        <v>390</v>
      </c>
      <c r="P118" s="94" t="s">
        <v>186</v>
      </c>
      <c r="Q118" s="94" t="s">
        <v>590</v>
      </c>
      <c r="V118" s="34"/>
      <c r="W118" s="195"/>
      <c r="Y118" s="75"/>
      <c r="Z118" s="94" t="s">
        <v>545</v>
      </c>
      <c r="AA118" s="94" t="s">
        <v>184</v>
      </c>
      <c r="AB118" s="99" t="s">
        <v>186</v>
      </c>
      <c r="AC118" s="102" t="s">
        <v>545</v>
      </c>
      <c r="AD118" s="94" t="s">
        <v>184</v>
      </c>
      <c r="AE118" s="94" t="s">
        <v>186</v>
      </c>
    </row>
    <row r="119" spans="1:34" ht="12" customHeight="1" x14ac:dyDescent="0.15">
      <c r="B119" s="35"/>
      <c r="C119" s="88"/>
      <c r="D119" s="36"/>
      <c r="E119" s="76"/>
      <c r="F119" s="37"/>
      <c r="G119" s="37"/>
      <c r="H119" s="37"/>
      <c r="I119" s="37"/>
      <c r="J119" s="66"/>
      <c r="K119" s="37"/>
      <c r="L119" s="104">
        <f>$F$12</f>
        <v>1854</v>
      </c>
      <c r="M119" s="2">
        <f>$G$12</f>
        <v>1019</v>
      </c>
      <c r="N119" s="2">
        <f>$H$12</f>
        <v>835</v>
      </c>
      <c r="O119" s="2">
        <f>$I$12</f>
        <v>1101</v>
      </c>
      <c r="P119" s="2">
        <f>$J$12</f>
        <v>955</v>
      </c>
      <c r="Q119" s="2">
        <f>$K$12</f>
        <v>1165</v>
      </c>
      <c r="V119" s="35"/>
      <c r="W119" s="88"/>
      <c r="X119" s="36"/>
      <c r="Y119" s="76"/>
      <c r="Z119" s="37"/>
      <c r="AA119" s="37"/>
      <c r="AB119" s="66"/>
      <c r="AC119" s="104">
        <f>Q119</f>
        <v>1165</v>
      </c>
      <c r="AD119" s="2">
        <f>N119</f>
        <v>835</v>
      </c>
      <c r="AE119" s="2">
        <f>P119</f>
        <v>955</v>
      </c>
    </row>
    <row r="120" spans="1:34" ht="15" customHeight="1" x14ac:dyDescent="0.15">
      <c r="B120" s="34" t="s">
        <v>821</v>
      </c>
      <c r="C120" s="195"/>
      <c r="F120" s="18">
        <v>345</v>
      </c>
      <c r="G120" s="18">
        <v>122</v>
      </c>
      <c r="H120" s="18">
        <v>223</v>
      </c>
      <c r="I120" s="18">
        <v>248</v>
      </c>
      <c r="J120" s="67">
        <v>224</v>
      </c>
      <c r="K120" s="18">
        <v>146</v>
      </c>
      <c r="L120" s="106">
        <f>F120/L$119*100</f>
        <v>18.608414239482201</v>
      </c>
      <c r="M120" s="24">
        <f t="shared" ref="M120:Q126" si="91">G120/M$119*100</f>
        <v>11.97252208047105</v>
      </c>
      <c r="N120" s="4">
        <f t="shared" si="91"/>
        <v>26.706586826347305</v>
      </c>
      <c r="O120" s="4">
        <f t="shared" si="91"/>
        <v>22.524977293369663</v>
      </c>
      <c r="P120" s="4">
        <f t="shared" si="91"/>
        <v>23.455497382198953</v>
      </c>
      <c r="Q120" s="4">
        <f t="shared" si="91"/>
        <v>12.532188841201716</v>
      </c>
      <c r="R120" s="162"/>
      <c r="V120" s="34" t="s">
        <v>821</v>
      </c>
      <c r="W120" s="195"/>
      <c r="Z120" s="18">
        <f t="shared" ref="Z120" si="92">K120</f>
        <v>146</v>
      </c>
      <c r="AA120" s="18">
        <f t="shared" ref="AA120" si="93">H120</f>
        <v>223</v>
      </c>
      <c r="AB120" s="67">
        <f t="shared" ref="AB120" si="94">J120</f>
        <v>224</v>
      </c>
      <c r="AC120" s="106">
        <f>Q120</f>
        <v>12.532188841201716</v>
      </c>
      <c r="AD120" s="4">
        <f>N120</f>
        <v>26.706586826347305</v>
      </c>
      <c r="AE120" s="4">
        <f>P120</f>
        <v>23.455497382198953</v>
      </c>
      <c r="AH120" s="162"/>
    </row>
    <row r="121" spans="1:34" ht="15" customHeight="1" x14ac:dyDescent="0.15">
      <c r="B121" s="34" t="s">
        <v>1009</v>
      </c>
      <c r="C121" s="195"/>
      <c r="F121" s="18">
        <v>277</v>
      </c>
      <c r="G121" s="18">
        <v>114</v>
      </c>
      <c r="H121" s="18">
        <v>163</v>
      </c>
      <c r="I121" s="18">
        <v>197</v>
      </c>
      <c r="J121" s="67">
        <v>183</v>
      </c>
      <c r="K121" s="18">
        <v>128</v>
      </c>
      <c r="L121" s="106">
        <f t="shared" ref="L121:L126" si="95">F121/L$119*100</f>
        <v>14.94066882416397</v>
      </c>
      <c r="M121" s="24">
        <f t="shared" si="91"/>
        <v>11.187438665358194</v>
      </c>
      <c r="N121" s="4">
        <f t="shared" si="91"/>
        <v>19.520958083832333</v>
      </c>
      <c r="O121" s="4">
        <f t="shared" si="91"/>
        <v>17.892824704813805</v>
      </c>
      <c r="P121" s="4">
        <f t="shared" si="91"/>
        <v>19.162303664921467</v>
      </c>
      <c r="Q121" s="4">
        <f t="shared" si="91"/>
        <v>10.987124463519313</v>
      </c>
      <c r="R121" s="162"/>
      <c r="V121" s="34" t="s">
        <v>1009</v>
      </c>
      <c r="W121" s="195"/>
      <c r="Z121" s="18">
        <f t="shared" ref="Z121:Z126" si="96">K121</f>
        <v>128</v>
      </c>
      <c r="AA121" s="18">
        <f t="shared" ref="AA121:AA126" si="97">H121</f>
        <v>163</v>
      </c>
      <c r="AB121" s="67">
        <f t="shared" ref="AB121:AB126" si="98">J121</f>
        <v>183</v>
      </c>
      <c r="AC121" s="106">
        <f t="shared" ref="AC121:AC126" si="99">Q121</f>
        <v>10.987124463519313</v>
      </c>
      <c r="AD121" s="4">
        <f t="shared" ref="AD121:AD126" si="100">N121</f>
        <v>19.520958083832333</v>
      </c>
      <c r="AE121" s="4">
        <f t="shared" ref="AE121:AE126" si="101">P121</f>
        <v>19.162303664921467</v>
      </c>
      <c r="AH121" s="162"/>
    </row>
    <row r="122" spans="1:34" ht="15" customHeight="1" x14ac:dyDescent="0.15">
      <c r="B122" s="34" t="s">
        <v>1010</v>
      </c>
      <c r="C122" s="195"/>
      <c r="F122" s="18">
        <v>251</v>
      </c>
      <c r="G122" s="18">
        <v>130</v>
      </c>
      <c r="H122" s="18">
        <v>121</v>
      </c>
      <c r="I122" s="18">
        <v>149</v>
      </c>
      <c r="J122" s="67">
        <v>132</v>
      </c>
      <c r="K122" s="18">
        <v>147</v>
      </c>
      <c r="L122" s="106">
        <f t="shared" si="95"/>
        <v>13.53829557713053</v>
      </c>
      <c r="M122" s="24">
        <f t="shared" si="91"/>
        <v>12.757605495583906</v>
      </c>
      <c r="N122" s="4">
        <f t="shared" si="91"/>
        <v>14.491017964071856</v>
      </c>
      <c r="O122" s="4">
        <f t="shared" si="91"/>
        <v>13.533151680290645</v>
      </c>
      <c r="P122" s="4">
        <f t="shared" si="91"/>
        <v>13.821989528795811</v>
      </c>
      <c r="Q122" s="4">
        <f t="shared" si="91"/>
        <v>12.618025751072961</v>
      </c>
      <c r="R122" s="162"/>
      <c r="V122" s="34" t="s">
        <v>1010</v>
      </c>
      <c r="W122" s="195"/>
      <c r="Z122" s="18">
        <f t="shared" si="96"/>
        <v>147</v>
      </c>
      <c r="AA122" s="18">
        <f t="shared" si="97"/>
        <v>121</v>
      </c>
      <c r="AB122" s="67">
        <f t="shared" si="98"/>
        <v>132</v>
      </c>
      <c r="AC122" s="106">
        <f t="shared" si="99"/>
        <v>12.618025751072961</v>
      </c>
      <c r="AD122" s="4">
        <f t="shared" si="100"/>
        <v>14.491017964071856</v>
      </c>
      <c r="AE122" s="4">
        <f t="shared" si="101"/>
        <v>13.821989528795811</v>
      </c>
      <c r="AH122" s="162"/>
    </row>
    <row r="123" spans="1:34" ht="15" customHeight="1" x14ac:dyDescent="0.15">
      <c r="B123" s="34" t="s">
        <v>1011</v>
      </c>
      <c r="C123" s="195"/>
      <c r="F123" s="18">
        <v>329</v>
      </c>
      <c r="G123" s="18">
        <v>208</v>
      </c>
      <c r="H123" s="18">
        <v>121</v>
      </c>
      <c r="I123" s="18">
        <v>179</v>
      </c>
      <c r="J123" s="67">
        <v>150</v>
      </c>
      <c r="K123" s="18">
        <v>237</v>
      </c>
      <c r="L123" s="106">
        <f t="shared" si="95"/>
        <v>17.745415318230854</v>
      </c>
      <c r="M123" s="24">
        <f t="shared" si="91"/>
        <v>20.412168792934249</v>
      </c>
      <c r="N123" s="4">
        <f t="shared" si="91"/>
        <v>14.491017964071856</v>
      </c>
      <c r="O123" s="4">
        <f t="shared" si="91"/>
        <v>16.257947320617621</v>
      </c>
      <c r="P123" s="4">
        <f t="shared" si="91"/>
        <v>15.706806282722512</v>
      </c>
      <c r="Q123" s="4">
        <f t="shared" si="91"/>
        <v>20.343347639484978</v>
      </c>
      <c r="R123" s="162"/>
      <c r="V123" s="34" t="s">
        <v>1011</v>
      </c>
      <c r="W123" s="195"/>
      <c r="Z123" s="18">
        <f t="shared" si="96"/>
        <v>237</v>
      </c>
      <c r="AA123" s="18">
        <f t="shared" si="97"/>
        <v>121</v>
      </c>
      <c r="AB123" s="67">
        <f t="shared" si="98"/>
        <v>150</v>
      </c>
      <c r="AC123" s="106">
        <f t="shared" si="99"/>
        <v>20.343347639484978</v>
      </c>
      <c r="AD123" s="4">
        <f t="shared" si="100"/>
        <v>14.491017964071856</v>
      </c>
      <c r="AE123" s="4">
        <f t="shared" si="101"/>
        <v>15.706806282722512</v>
      </c>
      <c r="AH123" s="162"/>
    </row>
    <row r="124" spans="1:34" ht="15" customHeight="1" x14ac:dyDescent="0.15">
      <c r="B124" s="34" t="s">
        <v>1028</v>
      </c>
      <c r="C124" s="195"/>
      <c r="F124" s="18">
        <v>341</v>
      </c>
      <c r="G124" s="18">
        <v>249</v>
      </c>
      <c r="H124" s="18">
        <v>92</v>
      </c>
      <c r="I124" s="18">
        <v>128</v>
      </c>
      <c r="J124" s="67">
        <v>88</v>
      </c>
      <c r="K124" s="18">
        <v>289</v>
      </c>
      <c r="L124" s="106">
        <f t="shared" si="95"/>
        <v>18.392664509169361</v>
      </c>
      <c r="M124" s="24">
        <f t="shared" si="91"/>
        <v>24.435721295387637</v>
      </c>
      <c r="N124" s="4">
        <f t="shared" si="91"/>
        <v>11.017964071856287</v>
      </c>
      <c r="O124" s="4">
        <f t="shared" si="91"/>
        <v>11.625794732061761</v>
      </c>
      <c r="P124" s="4">
        <f t="shared" si="91"/>
        <v>9.2146596858638734</v>
      </c>
      <c r="Q124" s="4">
        <f t="shared" si="91"/>
        <v>24.806866952789701</v>
      </c>
      <c r="R124" s="162"/>
      <c r="V124" s="34" t="s">
        <v>1028</v>
      </c>
      <c r="W124" s="195"/>
      <c r="Z124" s="18">
        <f t="shared" si="96"/>
        <v>289</v>
      </c>
      <c r="AA124" s="18">
        <f t="shared" si="97"/>
        <v>92</v>
      </c>
      <c r="AB124" s="67">
        <f t="shared" si="98"/>
        <v>88</v>
      </c>
      <c r="AC124" s="106">
        <f t="shared" si="99"/>
        <v>24.806866952789701</v>
      </c>
      <c r="AD124" s="4">
        <f t="shared" si="100"/>
        <v>11.017964071856287</v>
      </c>
      <c r="AE124" s="4">
        <f t="shared" si="101"/>
        <v>9.2146596858638734</v>
      </c>
      <c r="AH124" s="162"/>
    </row>
    <row r="125" spans="1:34" ht="15" customHeight="1" x14ac:dyDescent="0.15">
      <c r="B125" s="34" t="s">
        <v>1001</v>
      </c>
      <c r="C125" s="195"/>
      <c r="F125" s="18">
        <v>126</v>
      </c>
      <c r="G125" s="18">
        <v>104</v>
      </c>
      <c r="H125" s="18">
        <v>22</v>
      </c>
      <c r="I125" s="18">
        <v>26</v>
      </c>
      <c r="J125" s="67">
        <v>17</v>
      </c>
      <c r="K125" s="18">
        <v>113</v>
      </c>
      <c r="L125" s="106">
        <f t="shared" si="95"/>
        <v>6.7961165048543686</v>
      </c>
      <c r="M125" s="24">
        <f t="shared" si="91"/>
        <v>10.206084396467125</v>
      </c>
      <c r="N125" s="4">
        <f t="shared" si="91"/>
        <v>2.6347305389221556</v>
      </c>
      <c r="O125" s="4">
        <f t="shared" si="91"/>
        <v>2.3614895549500452</v>
      </c>
      <c r="P125" s="4">
        <f t="shared" si="91"/>
        <v>1.7801047120418849</v>
      </c>
      <c r="Q125" s="4">
        <f t="shared" si="91"/>
        <v>9.6995708154506435</v>
      </c>
      <c r="R125" s="162"/>
      <c r="V125" s="34" t="s">
        <v>1001</v>
      </c>
      <c r="W125" s="195"/>
      <c r="Z125" s="18">
        <f t="shared" si="96"/>
        <v>113</v>
      </c>
      <c r="AA125" s="18">
        <f t="shared" si="97"/>
        <v>22</v>
      </c>
      <c r="AB125" s="67">
        <f t="shared" si="98"/>
        <v>17</v>
      </c>
      <c r="AC125" s="106">
        <f t="shared" si="99"/>
        <v>9.6995708154506435</v>
      </c>
      <c r="AD125" s="4">
        <f t="shared" si="100"/>
        <v>2.6347305389221556</v>
      </c>
      <c r="AE125" s="4">
        <f t="shared" si="101"/>
        <v>1.7801047120418849</v>
      </c>
      <c r="AH125" s="162"/>
    </row>
    <row r="126" spans="1:34" ht="15" customHeight="1" x14ac:dyDescent="0.15">
      <c r="B126" s="34" t="s">
        <v>0</v>
      </c>
      <c r="C126" s="195"/>
      <c r="D126" s="36"/>
      <c r="E126" s="36"/>
      <c r="F126" s="19">
        <v>185</v>
      </c>
      <c r="G126" s="19">
        <v>92</v>
      </c>
      <c r="H126" s="19">
        <v>93</v>
      </c>
      <c r="I126" s="19">
        <v>174</v>
      </c>
      <c r="J126" s="72">
        <v>161</v>
      </c>
      <c r="K126" s="19">
        <v>105</v>
      </c>
      <c r="L126" s="110">
        <f t="shared" si="95"/>
        <v>9.9784250269687167</v>
      </c>
      <c r="M126" s="26">
        <f t="shared" si="91"/>
        <v>9.0284592737978411</v>
      </c>
      <c r="N126" s="5">
        <f t="shared" si="91"/>
        <v>11.137724550898204</v>
      </c>
      <c r="O126" s="5">
        <f t="shared" si="91"/>
        <v>15.803814713896458</v>
      </c>
      <c r="P126" s="5">
        <f t="shared" si="91"/>
        <v>16.858638743455497</v>
      </c>
      <c r="Q126" s="5">
        <f t="shared" si="91"/>
        <v>9.0128755364806867</v>
      </c>
      <c r="R126" s="162"/>
      <c r="V126" s="34" t="s">
        <v>0</v>
      </c>
      <c r="W126" s="195"/>
      <c r="X126" s="36"/>
      <c r="Y126" s="36"/>
      <c r="Z126" s="19">
        <f t="shared" si="96"/>
        <v>105</v>
      </c>
      <c r="AA126" s="19">
        <f t="shared" si="97"/>
        <v>93</v>
      </c>
      <c r="AB126" s="72">
        <f t="shared" si="98"/>
        <v>161</v>
      </c>
      <c r="AC126" s="110">
        <f t="shared" si="99"/>
        <v>9.0128755364806867</v>
      </c>
      <c r="AD126" s="5">
        <f t="shared" si="100"/>
        <v>11.137724550898204</v>
      </c>
      <c r="AE126" s="5">
        <f t="shared" si="101"/>
        <v>16.858638743455497</v>
      </c>
      <c r="AH126" s="162"/>
    </row>
    <row r="127" spans="1:34" ht="15" customHeight="1" x14ac:dyDescent="0.15">
      <c r="B127" s="38" t="s">
        <v>1</v>
      </c>
      <c r="C127" s="78"/>
      <c r="D127" s="28"/>
      <c r="E127" s="29"/>
      <c r="F127" s="39">
        <f t="shared" ref="F127:Q127" si="102">SUM(F120:F126)</f>
        <v>1854</v>
      </c>
      <c r="G127" s="39">
        <f t="shared" si="102"/>
        <v>1019</v>
      </c>
      <c r="H127" s="39">
        <f t="shared" si="102"/>
        <v>835</v>
      </c>
      <c r="I127" s="39">
        <f t="shared" si="102"/>
        <v>1101</v>
      </c>
      <c r="J127" s="68">
        <f t="shared" si="102"/>
        <v>955</v>
      </c>
      <c r="K127" s="39">
        <f t="shared" si="102"/>
        <v>1165</v>
      </c>
      <c r="L127" s="107">
        <f t="shared" si="102"/>
        <v>100.00000000000001</v>
      </c>
      <c r="M127" s="25">
        <f t="shared" si="102"/>
        <v>100</v>
      </c>
      <c r="N127" s="6">
        <f t="shared" si="102"/>
        <v>99.999999999999986</v>
      </c>
      <c r="O127" s="6">
        <f t="shared" si="102"/>
        <v>99.999999999999986</v>
      </c>
      <c r="P127" s="6">
        <f t="shared" si="102"/>
        <v>100.00000000000001</v>
      </c>
      <c r="Q127" s="6">
        <f t="shared" si="102"/>
        <v>100.00000000000001</v>
      </c>
      <c r="V127" s="38" t="s">
        <v>1</v>
      </c>
      <c r="W127" s="78"/>
      <c r="X127" s="28"/>
      <c r="Y127" s="29"/>
      <c r="Z127" s="39">
        <f t="shared" ref="Z127:AE127" si="103">SUM(Z120:Z126)</f>
        <v>1165</v>
      </c>
      <c r="AA127" s="39">
        <f t="shared" si="103"/>
        <v>835</v>
      </c>
      <c r="AB127" s="68">
        <f t="shared" si="103"/>
        <v>955</v>
      </c>
      <c r="AC127" s="107">
        <f t="shared" si="103"/>
        <v>100.00000000000001</v>
      </c>
      <c r="AD127" s="6">
        <f t="shared" si="103"/>
        <v>99.999999999999986</v>
      </c>
      <c r="AE127" s="6">
        <f t="shared" si="103"/>
        <v>100.00000000000001</v>
      </c>
    </row>
    <row r="128" spans="1:34" ht="15" customHeight="1" x14ac:dyDescent="0.15">
      <c r="B128" s="38" t="s">
        <v>575</v>
      </c>
      <c r="C128" s="78"/>
      <c r="D128" s="28"/>
      <c r="E128" s="29"/>
      <c r="F128" s="40">
        <v>3.5170760934691434</v>
      </c>
      <c r="G128" s="40">
        <v>4.4854368932038833</v>
      </c>
      <c r="H128" s="40">
        <v>2.3072776280323448</v>
      </c>
      <c r="I128" s="40">
        <v>2.4293419633225457</v>
      </c>
      <c r="J128" s="40">
        <v>2.158690176322418</v>
      </c>
      <c r="K128" s="40">
        <v>4.4301886792452834</v>
      </c>
      <c r="V128" s="38" t="s">
        <v>575</v>
      </c>
      <c r="W128" s="78"/>
      <c r="X128" s="28"/>
      <c r="Y128" s="29"/>
      <c r="Z128" s="40">
        <f t="shared" ref="Z128:Z129" si="104">K128</f>
        <v>4.4301886792452834</v>
      </c>
      <c r="AA128" s="40">
        <f>H128</f>
        <v>2.3072776280323448</v>
      </c>
      <c r="AB128" s="40">
        <f>J128</f>
        <v>2.158690176322418</v>
      </c>
    </row>
    <row r="129" spans="1:34" ht="15" customHeight="1" x14ac:dyDescent="0.15">
      <c r="B129" s="38" t="s">
        <v>1013</v>
      </c>
      <c r="C129" s="78"/>
      <c r="D129" s="28"/>
      <c r="E129" s="29"/>
      <c r="F129" s="47">
        <v>43</v>
      </c>
      <c r="G129" s="47">
        <v>35</v>
      </c>
      <c r="H129" s="47">
        <v>43</v>
      </c>
      <c r="I129" s="47">
        <v>27</v>
      </c>
      <c r="J129" s="47">
        <v>27</v>
      </c>
      <c r="K129" s="47">
        <v>35</v>
      </c>
      <c r="V129" s="38" t="s">
        <v>1013</v>
      </c>
      <c r="W129" s="78"/>
      <c r="X129" s="28"/>
      <c r="Y129" s="29"/>
      <c r="Z129" s="47">
        <f t="shared" si="104"/>
        <v>35</v>
      </c>
      <c r="AA129" s="47">
        <f>H129</f>
        <v>43</v>
      </c>
      <c r="AB129" s="47">
        <f>J129</f>
        <v>27</v>
      </c>
    </row>
    <row r="130" spans="1:34" ht="15" customHeight="1" x14ac:dyDescent="0.15">
      <c r="K130" s="7"/>
      <c r="AA130" s="1"/>
    </row>
    <row r="131" spans="1:34" ht="15" customHeight="1" x14ac:dyDescent="0.15">
      <c r="A131" s="1" t="s">
        <v>1026</v>
      </c>
      <c r="B131" s="22"/>
      <c r="H131" s="7"/>
      <c r="I131" s="7"/>
      <c r="K131" s="7"/>
      <c r="M131" s="7"/>
      <c r="V131" s="22"/>
    </row>
    <row r="132" spans="1:34" ht="13.7" customHeight="1" x14ac:dyDescent="0.15">
      <c r="B132" s="64"/>
      <c r="C132" s="33"/>
      <c r="D132" s="33"/>
      <c r="E132" s="33"/>
      <c r="F132" s="328"/>
      <c r="G132" s="329"/>
      <c r="H132" s="86" t="s">
        <v>2</v>
      </c>
      <c r="I132" s="86"/>
      <c r="J132" s="329"/>
      <c r="K132" s="329"/>
      <c r="L132" s="330"/>
      <c r="M132" s="329"/>
      <c r="N132" s="86" t="s">
        <v>3</v>
      </c>
      <c r="O132" s="86"/>
      <c r="P132" s="329"/>
      <c r="Q132" s="331"/>
      <c r="V132" s="64"/>
      <c r="W132" s="33"/>
      <c r="X132" s="33"/>
      <c r="Y132" s="33"/>
      <c r="Z132" s="79"/>
      <c r="AA132" s="83" t="s">
        <v>2</v>
      </c>
      <c r="AB132" s="86"/>
      <c r="AC132" s="103"/>
      <c r="AD132" s="83" t="s">
        <v>3</v>
      </c>
      <c r="AE132" s="84"/>
    </row>
    <row r="133" spans="1:34" ht="22.7" customHeight="1" x14ac:dyDescent="0.15">
      <c r="B133" s="34"/>
      <c r="C133" s="195"/>
      <c r="E133" s="75"/>
      <c r="F133" s="94" t="s">
        <v>389</v>
      </c>
      <c r="G133" s="94" t="s">
        <v>183</v>
      </c>
      <c r="H133" s="94" t="s">
        <v>184</v>
      </c>
      <c r="I133" s="94" t="s">
        <v>390</v>
      </c>
      <c r="J133" s="99" t="s">
        <v>186</v>
      </c>
      <c r="K133" s="94" t="s">
        <v>590</v>
      </c>
      <c r="L133" s="102" t="s">
        <v>389</v>
      </c>
      <c r="M133" s="94" t="s">
        <v>183</v>
      </c>
      <c r="N133" s="94" t="s">
        <v>184</v>
      </c>
      <c r="O133" s="94" t="s">
        <v>390</v>
      </c>
      <c r="P133" s="94" t="s">
        <v>186</v>
      </c>
      <c r="Q133" s="94" t="s">
        <v>590</v>
      </c>
      <c r="V133" s="34"/>
      <c r="W133" s="195"/>
      <c r="Y133" s="75"/>
      <c r="Z133" s="94" t="s">
        <v>545</v>
      </c>
      <c r="AA133" s="94" t="s">
        <v>184</v>
      </c>
      <c r="AB133" s="99" t="s">
        <v>186</v>
      </c>
      <c r="AC133" s="102" t="s">
        <v>545</v>
      </c>
      <c r="AD133" s="94" t="s">
        <v>184</v>
      </c>
      <c r="AE133" s="94" t="s">
        <v>186</v>
      </c>
    </row>
    <row r="134" spans="1:34" ht="12" customHeight="1" x14ac:dyDescent="0.15">
      <c r="B134" s="35"/>
      <c r="C134" s="88"/>
      <c r="D134" s="36"/>
      <c r="E134" s="76"/>
      <c r="F134" s="37"/>
      <c r="G134" s="37"/>
      <c r="H134" s="37"/>
      <c r="I134" s="37"/>
      <c r="J134" s="66"/>
      <c r="K134" s="37"/>
      <c r="L134" s="104">
        <f>$F$12</f>
        <v>1854</v>
      </c>
      <c r="M134" s="2">
        <f>$G$12</f>
        <v>1019</v>
      </c>
      <c r="N134" s="2">
        <f>$H$12</f>
        <v>835</v>
      </c>
      <c r="O134" s="2">
        <f>$I$12</f>
        <v>1101</v>
      </c>
      <c r="P134" s="2">
        <f>$J$12</f>
        <v>955</v>
      </c>
      <c r="Q134" s="2">
        <f>$K$12</f>
        <v>1165</v>
      </c>
      <c r="V134" s="35"/>
      <c r="W134" s="88"/>
      <c r="X134" s="36"/>
      <c r="Y134" s="76"/>
      <c r="Z134" s="37"/>
      <c r="AA134" s="37"/>
      <c r="AB134" s="66"/>
      <c r="AC134" s="104">
        <f>Q134</f>
        <v>1165</v>
      </c>
      <c r="AD134" s="2">
        <f>N134</f>
        <v>835</v>
      </c>
      <c r="AE134" s="2">
        <f>P134</f>
        <v>955</v>
      </c>
    </row>
    <row r="135" spans="1:34" ht="15" customHeight="1" x14ac:dyDescent="0.15">
      <c r="B135" s="34" t="s">
        <v>1017</v>
      </c>
      <c r="C135" s="195"/>
      <c r="F135" s="18">
        <v>345</v>
      </c>
      <c r="G135" s="18">
        <v>122</v>
      </c>
      <c r="H135" s="18">
        <v>223</v>
      </c>
      <c r="I135" s="18">
        <v>248</v>
      </c>
      <c r="J135" s="67">
        <v>224</v>
      </c>
      <c r="K135" s="18">
        <v>146</v>
      </c>
      <c r="L135" s="106">
        <f>F135/L$134*100</f>
        <v>18.608414239482201</v>
      </c>
      <c r="M135" s="24">
        <f t="shared" ref="M135:Q141" si="105">G135/M$134*100</f>
        <v>11.97252208047105</v>
      </c>
      <c r="N135" s="4">
        <f t="shared" si="105"/>
        <v>26.706586826347305</v>
      </c>
      <c r="O135" s="4">
        <f t="shared" si="105"/>
        <v>22.524977293369663</v>
      </c>
      <c r="P135" s="4">
        <f t="shared" si="105"/>
        <v>23.455497382198953</v>
      </c>
      <c r="Q135" s="4">
        <f t="shared" si="105"/>
        <v>12.532188841201716</v>
      </c>
      <c r="R135" s="162"/>
      <c r="V135" s="34" t="s">
        <v>1016</v>
      </c>
      <c r="W135" s="195"/>
      <c r="Z135" s="18">
        <f t="shared" ref="Z135" si="106">K135</f>
        <v>146</v>
      </c>
      <c r="AA135" s="18">
        <f t="shared" ref="AA135" si="107">H135</f>
        <v>223</v>
      </c>
      <c r="AB135" s="67">
        <f t="shared" ref="AB135" si="108">J135</f>
        <v>224</v>
      </c>
      <c r="AC135" s="106">
        <f>Q135</f>
        <v>12.532188841201716</v>
      </c>
      <c r="AD135" s="4">
        <f>N135</f>
        <v>26.706586826347305</v>
      </c>
      <c r="AE135" s="4">
        <f>P135</f>
        <v>23.455497382198953</v>
      </c>
      <c r="AH135" s="162"/>
    </row>
    <row r="136" spans="1:34" ht="15" customHeight="1" x14ac:dyDescent="0.15">
      <c r="B136" s="34" t="s">
        <v>1019</v>
      </c>
      <c r="C136" s="195"/>
      <c r="F136" s="18">
        <v>263</v>
      </c>
      <c r="G136" s="18">
        <v>110</v>
      </c>
      <c r="H136" s="18">
        <v>153</v>
      </c>
      <c r="I136" s="18">
        <v>183</v>
      </c>
      <c r="J136" s="67">
        <v>169</v>
      </c>
      <c r="K136" s="18">
        <v>124</v>
      </c>
      <c r="L136" s="106">
        <f t="shared" ref="L136:L141" si="109">F136/L$134*100</f>
        <v>14.18554476806904</v>
      </c>
      <c r="M136" s="24">
        <f t="shared" si="105"/>
        <v>10.794896957801766</v>
      </c>
      <c r="N136" s="4">
        <f t="shared" si="105"/>
        <v>18.323353293413174</v>
      </c>
      <c r="O136" s="4">
        <f t="shared" si="105"/>
        <v>16.621253405994551</v>
      </c>
      <c r="P136" s="4">
        <f t="shared" si="105"/>
        <v>17.69633507853403</v>
      </c>
      <c r="Q136" s="4">
        <f t="shared" si="105"/>
        <v>10.643776824034335</v>
      </c>
      <c r="R136" s="162"/>
      <c r="V136" s="34" t="s">
        <v>1018</v>
      </c>
      <c r="W136" s="195"/>
      <c r="Z136" s="18">
        <f t="shared" ref="Z136:Z141" si="110">K136</f>
        <v>124</v>
      </c>
      <c r="AA136" s="18">
        <f t="shared" ref="AA136:AA141" si="111">H136</f>
        <v>153</v>
      </c>
      <c r="AB136" s="67">
        <f t="shared" ref="AB136:AB141" si="112">J136</f>
        <v>169</v>
      </c>
      <c r="AC136" s="106">
        <f t="shared" ref="AC136:AC141" si="113">Q136</f>
        <v>10.643776824034335</v>
      </c>
      <c r="AD136" s="4">
        <f t="shared" ref="AD136:AD141" si="114">N136</f>
        <v>18.323353293413174</v>
      </c>
      <c r="AE136" s="4">
        <f t="shared" ref="AE136:AE141" si="115">P136</f>
        <v>17.69633507853403</v>
      </c>
      <c r="AH136" s="162"/>
    </row>
    <row r="137" spans="1:34" ht="15" customHeight="1" x14ac:dyDescent="0.15">
      <c r="B137" s="34" t="s">
        <v>1021</v>
      </c>
      <c r="C137" s="195"/>
      <c r="F137" s="18">
        <v>238</v>
      </c>
      <c r="G137" s="18">
        <v>124</v>
      </c>
      <c r="H137" s="18">
        <v>114</v>
      </c>
      <c r="I137" s="18">
        <v>139</v>
      </c>
      <c r="J137" s="67">
        <v>124</v>
      </c>
      <c r="K137" s="18">
        <v>139</v>
      </c>
      <c r="L137" s="106">
        <f t="shared" si="109"/>
        <v>12.837108953613807</v>
      </c>
      <c r="M137" s="24">
        <f t="shared" si="105"/>
        <v>12.168792934249264</v>
      </c>
      <c r="N137" s="4">
        <f t="shared" si="105"/>
        <v>13.652694610778443</v>
      </c>
      <c r="O137" s="4">
        <f t="shared" si="105"/>
        <v>12.62488646684832</v>
      </c>
      <c r="P137" s="4">
        <f t="shared" si="105"/>
        <v>12.984293193717278</v>
      </c>
      <c r="Q137" s="4">
        <f t="shared" si="105"/>
        <v>11.931330472103003</v>
      </c>
      <c r="R137" s="162"/>
      <c r="V137" s="34" t="s">
        <v>1020</v>
      </c>
      <c r="W137" s="195"/>
      <c r="Z137" s="18">
        <f t="shared" si="110"/>
        <v>139</v>
      </c>
      <c r="AA137" s="18">
        <f t="shared" si="111"/>
        <v>114</v>
      </c>
      <c r="AB137" s="67">
        <f t="shared" si="112"/>
        <v>124</v>
      </c>
      <c r="AC137" s="106">
        <f t="shared" si="113"/>
        <v>11.931330472103003</v>
      </c>
      <c r="AD137" s="4">
        <f t="shared" si="114"/>
        <v>13.652694610778443</v>
      </c>
      <c r="AE137" s="4">
        <f t="shared" si="115"/>
        <v>12.984293193717278</v>
      </c>
      <c r="AH137" s="162"/>
    </row>
    <row r="138" spans="1:34" ht="15" customHeight="1" x14ac:dyDescent="0.15">
      <c r="B138" s="34" t="s">
        <v>1023</v>
      </c>
      <c r="C138" s="195"/>
      <c r="F138" s="18">
        <v>301</v>
      </c>
      <c r="G138" s="18">
        <v>187</v>
      </c>
      <c r="H138" s="18">
        <v>114</v>
      </c>
      <c r="I138" s="18">
        <v>164</v>
      </c>
      <c r="J138" s="67">
        <v>136</v>
      </c>
      <c r="K138" s="18">
        <v>215</v>
      </c>
      <c r="L138" s="106">
        <f t="shared" si="109"/>
        <v>16.235167206040995</v>
      </c>
      <c r="M138" s="24">
        <f t="shared" si="105"/>
        <v>18.351324828263003</v>
      </c>
      <c r="N138" s="4">
        <f t="shared" si="105"/>
        <v>13.652694610778443</v>
      </c>
      <c r="O138" s="4">
        <f t="shared" si="105"/>
        <v>14.895549500454134</v>
      </c>
      <c r="P138" s="4">
        <f t="shared" si="105"/>
        <v>14.240837696335079</v>
      </c>
      <c r="Q138" s="4">
        <f t="shared" si="105"/>
        <v>18.454935622317599</v>
      </c>
      <c r="R138" s="162"/>
      <c r="V138" s="34" t="s">
        <v>1022</v>
      </c>
      <c r="W138" s="195"/>
      <c r="Z138" s="18">
        <f t="shared" si="110"/>
        <v>215</v>
      </c>
      <c r="AA138" s="18">
        <f t="shared" si="111"/>
        <v>114</v>
      </c>
      <c r="AB138" s="67">
        <f t="shared" si="112"/>
        <v>136</v>
      </c>
      <c r="AC138" s="106">
        <f t="shared" si="113"/>
        <v>18.454935622317599</v>
      </c>
      <c r="AD138" s="4">
        <f t="shared" si="114"/>
        <v>13.652694610778443</v>
      </c>
      <c r="AE138" s="4">
        <f t="shared" si="115"/>
        <v>14.240837696335079</v>
      </c>
      <c r="AH138" s="162"/>
    </row>
    <row r="139" spans="1:34" ht="15" customHeight="1" x14ac:dyDescent="0.15">
      <c r="B139" s="34" t="s">
        <v>1030</v>
      </c>
      <c r="C139" s="195"/>
      <c r="F139" s="18">
        <v>324</v>
      </c>
      <c r="G139" s="18">
        <v>241</v>
      </c>
      <c r="H139" s="18">
        <v>83</v>
      </c>
      <c r="I139" s="18">
        <v>133</v>
      </c>
      <c r="J139" s="67">
        <v>92</v>
      </c>
      <c r="K139" s="18">
        <v>282</v>
      </c>
      <c r="L139" s="106">
        <f t="shared" si="109"/>
        <v>17.475728155339805</v>
      </c>
      <c r="M139" s="24">
        <f t="shared" si="105"/>
        <v>23.650637880274779</v>
      </c>
      <c r="N139" s="4">
        <f t="shared" si="105"/>
        <v>9.9401197604790426</v>
      </c>
      <c r="O139" s="4">
        <f t="shared" si="105"/>
        <v>12.079927338782923</v>
      </c>
      <c r="P139" s="4">
        <f t="shared" si="105"/>
        <v>9.63350785340314</v>
      </c>
      <c r="Q139" s="4">
        <f t="shared" si="105"/>
        <v>24.206008583690988</v>
      </c>
      <c r="R139" s="162"/>
      <c r="V139" s="34" t="s">
        <v>1029</v>
      </c>
      <c r="W139" s="195"/>
      <c r="Z139" s="18">
        <f t="shared" si="110"/>
        <v>282</v>
      </c>
      <c r="AA139" s="18">
        <f t="shared" si="111"/>
        <v>83</v>
      </c>
      <c r="AB139" s="67">
        <f t="shared" si="112"/>
        <v>92</v>
      </c>
      <c r="AC139" s="106">
        <f t="shared" si="113"/>
        <v>24.206008583690988</v>
      </c>
      <c r="AD139" s="4">
        <f t="shared" si="114"/>
        <v>9.9401197604790426</v>
      </c>
      <c r="AE139" s="4">
        <f t="shared" si="115"/>
        <v>9.63350785340314</v>
      </c>
      <c r="AH139" s="162"/>
    </row>
    <row r="140" spans="1:34" ht="15" customHeight="1" x14ac:dyDescent="0.15">
      <c r="B140" s="34" t="s">
        <v>1031</v>
      </c>
      <c r="C140" s="195"/>
      <c r="F140" s="18">
        <v>138</v>
      </c>
      <c r="G140" s="18">
        <v>112</v>
      </c>
      <c r="H140" s="18">
        <v>26</v>
      </c>
      <c r="I140" s="18">
        <v>26</v>
      </c>
      <c r="J140" s="67">
        <v>17</v>
      </c>
      <c r="K140" s="18">
        <v>121</v>
      </c>
      <c r="L140" s="106">
        <f t="shared" si="109"/>
        <v>7.4433656957928811</v>
      </c>
      <c r="M140" s="24">
        <f t="shared" si="105"/>
        <v>10.991167811579979</v>
      </c>
      <c r="N140" s="4">
        <f t="shared" si="105"/>
        <v>3.1137724550898205</v>
      </c>
      <c r="O140" s="4">
        <f t="shared" si="105"/>
        <v>2.3614895549500452</v>
      </c>
      <c r="P140" s="4">
        <f t="shared" si="105"/>
        <v>1.7801047120418849</v>
      </c>
      <c r="Q140" s="4">
        <f t="shared" si="105"/>
        <v>10.386266094420602</v>
      </c>
      <c r="R140" s="162"/>
      <c r="V140" s="34" t="s">
        <v>1031</v>
      </c>
      <c r="W140" s="195"/>
      <c r="Z140" s="18">
        <f t="shared" si="110"/>
        <v>121</v>
      </c>
      <c r="AA140" s="18">
        <f t="shared" si="111"/>
        <v>26</v>
      </c>
      <c r="AB140" s="67">
        <f t="shared" si="112"/>
        <v>17</v>
      </c>
      <c r="AC140" s="106">
        <f t="shared" si="113"/>
        <v>10.386266094420602</v>
      </c>
      <c r="AD140" s="4">
        <f t="shared" si="114"/>
        <v>3.1137724550898205</v>
      </c>
      <c r="AE140" s="4">
        <f t="shared" si="115"/>
        <v>1.7801047120418849</v>
      </c>
      <c r="AH140" s="162"/>
    </row>
    <row r="141" spans="1:34" ht="15" customHeight="1" x14ac:dyDescent="0.15">
      <c r="B141" s="34" t="s">
        <v>0</v>
      </c>
      <c r="C141" s="195"/>
      <c r="D141" s="36"/>
      <c r="E141" s="36"/>
      <c r="F141" s="19">
        <v>245</v>
      </c>
      <c r="G141" s="19">
        <v>123</v>
      </c>
      <c r="H141" s="19">
        <v>122</v>
      </c>
      <c r="I141" s="19">
        <v>208</v>
      </c>
      <c r="J141" s="72">
        <v>193</v>
      </c>
      <c r="K141" s="19">
        <v>138</v>
      </c>
      <c r="L141" s="110">
        <f t="shared" si="109"/>
        <v>13.214670981661273</v>
      </c>
      <c r="M141" s="26">
        <f t="shared" si="105"/>
        <v>12.070657507360156</v>
      </c>
      <c r="N141" s="5">
        <f t="shared" si="105"/>
        <v>14.610778443113773</v>
      </c>
      <c r="O141" s="5">
        <f t="shared" si="105"/>
        <v>18.891916439600362</v>
      </c>
      <c r="P141" s="5">
        <f t="shared" si="105"/>
        <v>20.209424083769633</v>
      </c>
      <c r="Q141" s="5">
        <f t="shared" si="105"/>
        <v>11.845493562231759</v>
      </c>
      <c r="R141" s="162"/>
      <c r="V141" s="34" t="s">
        <v>0</v>
      </c>
      <c r="W141" s="195"/>
      <c r="X141" s="36"/>
      <c r="Y141" s="36"/>
      <c r="Z141" s="19">
        <f t="shared" si="110"/>
        <v>138</v>
      </c>
      <c r="AA141" s="19">
        <f t="shared" si="111"/>
        <v>122</v>
      </c>
      <c r="AB141" s="72">
        <f t="shared" si="112"/>
        <v>193</v>
      </c>
      <c r="AC141" s="110">
        <f t="shared" si="113"/>
        <v>11.845493562231759</v>
      </c>
      <c r="AD141" s="5">
        <f t="shared" si="114"/>
        <v>14.610778443113773</v>
      </c>
      <c r="AE141" s="5">
        <f t="shared" si="115"/>
        <v>20.209424083769633</v>
      </c>
      <c r="AH141" s="162"/>
    </row>
    <row r="142" spans="1:34" ht="15" customHeight="1" x14ac:dyDescent="0.15">
      <c r="B142" s="38" t="s">
        <v>1</v>
      </c>
      <c r="C142" s="78"/>
      <c r="D142" s="28"/>
      <c r="E142" s="29"/>
      <c r="F142" s="39">
        <f t="shared" ref="F142:Q142" si="116">SUM(F135:F141)</f>
        <v>1854</v>
      </c>
      <c r="G142" s="39">
        <f t="shared" si="116"/>
        <v>1019</v>
      </c>
      <c r="H142" s="39">
        <f t="shared" si="116"/>
        <v>835</v>
      </c>
      <c r="I142" s="39">
        <f t="shared" si="116"/>
        <v>1101</v>
      </c>
      <c r="J142" s="68">
        <f t="shared" si="116"/>
        <v>955</v>
      </c>
      <c r="K142" s="39">
        <f t="shared" si="116"/>
        <v>1165</v>
      </c>
      <c r="L142" s="107">
        <f t="shared" si="116"/>
        <v>100</v>
      </c>
      <c r="M142" s="25">
        <f t="shared" si="116"/>
        <v>100</v>
      </c>
      <c r="N142" s="6">
        <f t="shared" si="116"/>
        <v>99.999999999999986</v>
      </c>
      <c r="O142" s="6">
        <f t="shared" si="116"/>
        <v>100</v>
      </c>
      <c r="P142" s="6">
        <f t="shared" si="116"/>
        <v>100.00000000000001</v>
      </c>
      <c r="Q142" s="6">
        <f t="shared" si="116"/>
        <v>100</v>
      </c>
      <c r="V142" s="38" t="s">
        <v>1</v>
      </c>
      <c r="W142" s="78"/>
      <c r="X142" s="28"/>
      <c r="Y142" s="29"/>
      <c r="Z142" s="39">
        <f t="shared" ref="Z142:AE142" si="117">SUM(Z135:Z141)</f>
        <v>1165</v>
      </c>
      <c r="AA142" s="39">
        <f t="shared" si="117"/>
        <v>835</v>
      </c>
      <c r="AB142" s="68">
        <f t="shared" si="117"/>
        <v>955</v>
      </c>
      <c r="AC142" s="107">
        <f t="shared" si="117"/>
        <v>100</v>
      </c>
      <c r="AD142" s="6">
        <f t="shared" si="117"/>
        <v>99.999999999999986</v>
      </c>
      <c r="AE142" s="6">
        <f t="shared" si="117"/>
        <v>100.00000000000001</v>
      </c>
    </row>
    <row r="143" spans="1:34" ht="15" customHeight="1" x14ac:dyDescent="0.15">
      <c r="B143" s="38" t="s">
        <v>1025</v>
      </c>
      <c r="C143" s="78"/>
      <c r="D143" s="28"/>
      <c r="E143" s="29"/>
      <c r="F143" s="40">
        <v>3.7215661901802362</v>
      </c>
      <c r="G143" s="40">
        <v>4.6997767857142856</v>
      </c>
      <c r="H143" s="40">
        <v>2.4922861150070128</v>
      </c>
      <c r="I143" s="40">
        <v>2.4580067189249721</v>
      </c>
      <c r="J143" s="40">
        <v>2.1614173228346458</v>
      </c>
      <c r="K143" s="40">
        <v>4.6338851022395326</v>
      </c>
      <c r="V143" s="38" t="s">
        <v>1025</v>
      </c>
      <c r="W143" s="78"/>
      <c r="X143" s="28"/>
      <c r="Y143" s="29"/>
      <c r="Z143" s="40">
        <f t="shared" ref="Z143:Z144" si="118">K143</f>
        <v>4.6338851022395326</v>
      </c>
      <c r="AA143" s="40">
        <f>H143</f>
        <v>2.4922861150070128</v>
      </c>
      <c r="AB143" s="40">
        <f>J143</f>
        <v>2.1614173228346458</v>
      </c>
    </row>
    <row r="144" spans="1:34" ht="15" customHeight="1" x14ac:dyDescent="0.15">
      <c r="B144" s="38" t="s">
        <v>1027</v>
      </c>
      <c r="C144" s="78"/>
      <c r="D144" s="28"/>
      <c r="E144" s="29"/>
      <c r="F144" s="47">
        <v>157</v>
      </c>
      <c r="G144" s="47">
        <v>51</v>
      </c>
      <c r="H144" s="47">
        <v>157</v>
      </c>
      <c r="I144" s="47">
        <v>27</v>
      </c>
      <c r="J144" s="47">
        <v>18</v>
      </c>
      <c r="K144" s="47">
        <v>51</v>
      </c>
      <c r="V144" s="38" t="s">
        <v>1027</v>
      </c>
      <c r="W144" s="78"/>
      <c r="X144" s="28"/>
      <c r="Y144" s="29"/>
      <c r="Z144" s="47">
        <f t="shared" si="118"/>
        <v>51</v>
      </c>
      <c r="AA144" s="47">
        <f>H144</f>
        <v>157</v>
      </c>
      <c r="AB144" s="47">
        <f>J144</f>
        <v>18</v>
      </c>
    </row>
    <row r="145" spans="1:42" ht="15" customHeight="1" x14ac:dyDescent="0.15">
      <c r="K145" s="7"/>
      <c r="AA145" s="1"/>
    </row>
    <row r="146" spans="1:42" ht="15" customHeight="1" x14ac:dyDescent="0.15">
      <c r="A146" s="1" t="s">
        <v>828</v>
      </c>
      <c r="F146" s="54"/>
      <c r="U146" s="44"/>
      <c r="Z146" s="54"/>
      <c r="AO146" s="44"/>
      <c r="AP146" s="44"/>
    </row>
    <row r="147" spans="1:42" ht="13.7" customHeight="1" x14ac:dyDescent="0.15">
      <c r="B147" s="64"/>
      <c r="C147" s="33"/>
      <c r="D147" s="33"/>
      <c r="E147" s="33"/>
      <c r="F147" s="33"/>
      <c r="G147" s="33"/>
      <c r="H147" s="33"/>
      <c r="I147" s="328"/>
      <c r="J147" s="329"/>
      <c r="K147" s="86" t="s">
        <v>2</v>
      </c>
      <c r="L147" s="86"/>
      <c r="M147" s="329"/>
      <c r="N147" s="329"/>
      <c r="O147" s="330"/>
      <c r="P147" s="329"/>
      <c r="Q147" s="86" t="s">
        <v>3</v>
      </c>
      <c r="R147" s="86"/>
      <c r="S147" s="329"/>
      <c r="T147" s="331"/>
      <c r="V147" s="64"/>
      <c r="W147" s="33"/>
      <c r="X147" s="33"/>
      <c r="Y147" s="33"/>
      <c r="Z147" s="33"/>
      <c r="AA147" s="33"/>
      <c r="AB147" s="33"/>
      <c r="AC147" s="79"/>
      <c r="AD147" s="83" t="s">
        <v>2</v>
      </c>
      <c r="AE147" s="86"/>
      <c r="AF147" s="103"/>
      <c r="AG147" s="83" t="s">
        <v>3</v>
      </c>
      <c r="AH147" s="84"/>
      <c r="AN147" s="44"/>
      <c r="AO147" s="44"/>
    </row>
    <row r="148" spans="1:42" ht="21" x14ac:dyDescent="0.15">
      <c r="B148" s="77"/>
      <c r="H148" s="7"/>
      <c r="I148" s="94" t="s">
        <v>389</v>
      </c>
      <c r="J148" s="94" t="s">
        <v>183</v>
      </c>
      <c r="K148" s="94" t="s">
        <v>184</v>
      </c>
      <c r="L148" s="94" t="s">
        <v>390</v>
      </c>
      <c r="M148" s="99" t="s">
        <v>186</v>
      </c>
      <c r="N148" s="94" t="s">
        <v>590</v>
      </c>
      <c r="O148" s="102" t="s">
        <v>389</v>
      </c>
      <c r="P148" s="94" t="s">
        <v>183</v>
      </c>
      <c r="Q148" s="94" t="s">
        <v>184</v>
      </c>
      <c r="R148" s="94" t="s">
        <v>390</v>
      </c>
      <c r="S148" s="94" t="s">
        <v>186</v>
      </c>
      <c r="T148" s="94" t="s">
        <v>590</v>
      </c>
      <c r="V148" s="77"/>
      <c r="AB148" s="7"/>
      <c r="AC148" s="94" t="s">
        <v>518</v>
      </c>
      <c r="AD148" s="94" t="s">
        <v>184</v>
      </c>
      <c r="AE148" s="99" t="s">
        <v>186</v>
      </c>
      <c r="AF148" s="312" t="s">
        <v>518</v>
      </c>
      <c r="AG148" s="94" t="s">
        <v>184</v>
      </c>
      <c r="AH148" s="94" t="s">
        <v>186</v>
      </c>
      <c r="AN148" s="44"/>
      <c r="AO148" s="44"/>
    </row>
    <row r="149" spans="1:42" ht="12" customHeight="1" x14ac:dyDescent="0.15">
      <c r="B149" s="35"/>
      <c r="C149" s="88"/>
      <c r="D149" s="88"/>
      <c r="E149" s="88"/>
      <c r="F149" s="88"/>
      <c r="G149" s="88"/>
      <c r="H149" s="36"/>
      <c r="I149" s="37"/>
      <c r="J149" s="37"/>
      <c r="K149" s="37"/>
      <c r="L149" s="37"/>
      <c r="M149" s="66"/>
      <c r="N149" s="37"/>
      <c r="O149" s="104">
        <f>I$173</f>
        <v>1854</v>
      </c>
      <c r="P149" s="2">
        <f t="shared" ref="P149:T149" si="119">J$173</f>
        <v>1019</v>
      </c>
      <c r="Q149" s="2">
        <f t="shared" si="119"/>
        <v>835</v>
      </c>
      <c r="R149" s="2">
        <f t="shared" si="119"/>
        <v>1101</v>
      </c>
      <c r="S149" s="2">
        <f t="shared" si="119"/>
        <v>955</v>
      </c>
      <c r="T149" s="2">
        <f t="shared" si="119"/>
        <v>1165</v>
      </c>
      <c r="V149" s="35"/>
      <c r="W149" s="88"/>
      <c r="X149" s="88"/>
      <c r="Y149" s="88"/>
      <c r="Z149" s="88"/>
      <c r="AA149" s="88"/>
      <c r="AB149" s="36"/>
      <c r="AC149" s="37"/>
      <c r="AD149" s="37"/>
      <c r="AE149" s="66"/>
      <c r="AF149" s="104">
        <f>T149</f>
        <v>1165</v>
      </c>
      <c r="AG149" s="2">
        <f>Q149</f>
        <v>835</v>
      </c>
      <c r="AH149" s="2">
        <f>S149</f>
        <v>955</v>
      </c>
      <c r="AI149" s="89"/>
      <c r="AN149" s="44"/>
      <c r="AO149" s="44"/>
    </row>
    <row r="150" spans="1:42" ht="15" customHeight="1" x14ac:dyDescent="0.15">
      <c r="B150" s="34" t="s">
        <v>829</v>
      </c>
      <c r="C150" s="195"/>
      <c r="D150" s="195"/>
      <c r="E150" s="195"/>
      <c r="F150" s="195"/>
      <c r="G150" s="195"/>
      <c r="H150" s="7"/>
      <c r="I150" s="18">
        <v>1665</v>
      </c>
      <c r="J150" s="18">
        <v>934</v>
      </c>
      <c r="K150" s="18">
        <v>731</v>
      </c>
      <c r="L150" s="18">
        <v>907</v>
      </c>
      <c r="M150" s="67">
        <v>778</v>
      </c>
      <c r="N150" s="18">
        <v>1063</v>
      </c>
      <c r="O150" s="106">
        <f>I150/O$149*100</f>
        <v>89.805825242718456</v>
      </c>
      <c r="P150" s="4">
        <f t="shared" ref="P150:T162" si="120">J150/P$149*100</f>
        <v>91.658488714425914</v>
      </c>
      <c r="Q150" s="4">
        <f t="shared" si="120"/>
        <v>87.544910179640723</v>
      </c>
      <c r="R150" s="4">
        <f t="shared" si="120"/>
        <v>82.379654859218888</v>
      </c>
      <c r="S150" s="4">
        <f t="shared" si="120"/>
        <v>81.465968586387433</v>
      </c>
      <c r="T150" s="4">
        <f t="shared" si="120"/>
        <v>91.24463519313305</v>
      </c>
      <c r="V150" s="34" t="s">
        <v>829</v>
      </c>
      <c r="W150" s="195"/>
      <c r="X150" s="195"/>
      <c r="Y150" s="195"/>
      <c r="Z150" s="195"/>
      <c r="AA150" s="195"/>
      <c r="AB150" s="7"/>
      <c r="AC150" s="18">
        <f>N150</f>
        <v>1063</v>
      </c>
      <c r="AD150" s="18">
        <f>K150</f>
        <v>731</v>
      </c>
      <c r="AE150" s="67">
        <f>M150</f>
        <v>778</v>
      </c>
      <c r="AF150" s="106">
        <f>T150</f>
        <v>91.24463519313305</v>
      </c>
      <c r="AG150" s="4">
        <f>Q150</f>
        <v>87.544910179640723</v>
      </c>
      <c r="AH150" s="4">
        <f>S150</f>
        <v>81.465968586387433</v>
      </c>
      <c r="AI150" s="80"/>
      <c r="AN150" s="44"/>
      <c r="AO150" s="44"/>
    </row>
    <row r="151" spans="1:42" ht="15" customHeight="1" x14ac:dyDescent="0.15">
      <c r="B151" s="34" t="s">
        <v>830</v>
      </c>
      <c r="C151" s="195"/>
      <c r="D151" s="195"/>
      <c r="E151" s="195"/>
      <c r="F151" s="195"/>
      <c r="G151" s="195"/>
      <c r="H151" s="7"/>
      <c r="I151" s="18">
        <v>1740</v>
      </c>
      <c r="J151" s="18">
        <v>977</v>
      </c>
      <c r="K151" s="18">
        <v>763</v>
      </c>
      <c r="L151" s="18">
        <v>957</v>
      </c>
      <c r="M151" s="67">
        <v>816</v>
      </c>
      <c r="N151" s="18">
        <v>1118</v>
      </c>
      <c r="O151" s="106">
        <f t="shared" ref="O151:O162" si="121">I151/O$149*100</f>
        <v>93.851132686084142</v>
      </c>
      <c r="P151" s="4">
        <f t="shared" si="120"/>
        <v>95.878312070657515</v>
      </c>
      <c r="Q151" s="4">
        <f t="shared" si="120"/>
        <v>91.377245508982043</v>
      </c>
      <c r="R151" s="4">
        <f t="shared" si="120"/>
        <v>86.920980926430516</v>
      </c>
      <c r="S151" s="4">
        <f t="shared" si="120"/>
        <v>85.44502617801048</v>
      </c>
      <c r="T151" s="4">
        <f t="shared" si="120"/>
        <v>95.965665236051507</v>
      </c>
      <c r="V151" s="34" t="s">
        <v>830</v>
      </c>
      <c r="W151" s="195"/>
      <c r="X151" s="195"/>
      <c r="Y151" s="195"/>
      <c r="Z151" s="195"/>
      <c r="AA151" s="195"/>
      <c r="AB151" s="7"/>
      <c r="AC151" s="18">
        <f t="shared" ref="AC151:AC162" si="122">N151</f>
        <v>1118</v>
      </c>
      <c r="AD151" s="18">
        <f t="shared" ref="AD151:AD162" si="123">K151</f>
        <v>763</v>
      </c>
      <c r="AE151" s="67">
        <f t="shared" ref="AE151:AE162" si="124">M151</f>
        <v>816</v>
      </c>
      <c r="AF151" s="106">
        <f t="shared" ref="AF151:AF162" si="125">T151</f>
        <v>95.965665236051507</v>
      </c>
      <c r="AG151" s="4">
        <f t="shared" ref="AG151:AG162" si="126">Q151</f>
        <v>91.377245508982043</v>
      </c>
      <c r="AH151" s="4">
        <f t="shared" ref="AH151:AH162" si="127">S151</f>
        <v>85.44502617801048</v>
      </c>
      <c r="AI151" s="80"/>
      <c r="AN151" s="44"/>
      <c r="AO151" s="44"/>
    </row>
    <row r="152" spans="1:42" ht="15" customHeight="1" x14ac:dyDescent="0.15">
      <c r="B152" s="34" t="s">
        <v>831</v>
      </c>
      <c r="C152" s="195"/>
      <c r="D152" s="195"/>
      <c r="E152" s="195"/>
      <c r="F152" s="195"/>
      <c r="G152" s="195"/>
      <c r="H152" s="7"/>
      <c r="I152" s="18">
        <v>1645</v>
      </c>
      <c r="J152" s="18">
        <v>955</v>
      </c>
      <c r="K152" s="18">
        <v>690</v>
      </c>
      <c r="L152" s="18">
        <v>846</v>
      </c>
      <c r="M152" s="67">
        <v>714</v>
      </c>
      <c r="N152" s="18">
        <v>1087</v>
      </c>
      <c r="O152" s="106">
        <f t="shared" si="121"/>
        <v>88.727076591154258</v>
      </c>
      <c r="P152" s="4">
        <f t="shared" si="120"/>
        <v>93.71933267909715</v>
      </c>
      <c r="Q152" s="4">
        <f t="shared" si="120"/>
        <v>82.634730538922156</v>
      </c>
      <c r="R152" s="4">
        <f t="shared" si="120"/>
        <v>76.839237057220714</v>
      </c>
      <c r="S152" s="4">
        <f t="shared" si="120"/>
        <v>74.764397905759168</v>
      </c>
      <c r="T152" s="4">
        <f t="shared" si="120"/>
        <v>93.304721030042913</v>
      </c>
      <c r="V152" s="34" t="s">
        <v>831</v>
      </c>
      <c r="W152" s="195"/>
      <c r="X152" s="195"/>
      <c r="Y152" s="195"/>
      <c r="Z152" s="195"/>
      <c r="AA152" s="195"/>
      <c r="AB152" s="7"/>
      <c r="AC152" s="18">
        <f t="shared" si="122"/>
        <v>1087</v>
      </c>
      <c r="AD152" s="18">
        <f t="shared" si="123"/>
        <v>690</v>
      </c>
      <c r="AE152" s="67">
        <f t="shared" si="124"/>
        <v>714</v>
      </c>
      <c r="AF152" s="106">
        <f t="shared" si="125"/>
        <v>93.304721030042913</v>
      </c>
      <c r="AG152" s="4">
        <f t="shared" si="126"/>
        <v>82.634730538922156</v>
      </c>
      <c r="AH152" s="4">
        <f t="shared" si="127"/>
        <v>74.764397905759168</v>
      </c>
      <c r="AI152" s="80"/>
      <c r="AN152" s="44"/>
      <c r="AO152" s="44"/>
    </row>
    <row r="153" spans="1:42" ht="15" customHeight="1" x14ac:dyDescent="0.15">
      <c r="B153" s="34" t="s">
        <v>832</v>
      </c>
      <c r="C153" s="195"/>
      <c r="D153" s="195"/>
      <c r="E153" s="195"/>
      <c r="F153" s="195"/>
      <c r="G153" s="195"/>
      <c r="H153" s="7"/>
      <c r="I153" s="18">
        <v>1728</v>
      </c>
      <c r="J153" s="18">
        <v>978</v>
      </c>
      <c r="K153" s="18">
        <v>750</v>
      </c>
      <c r="L153" s="18">
        <v>891</v>
      </c>
      <c r="M153" s="67">
        <v>755</v>
      </c>
      <c r="N153" s="18">
        <v>1114</v>
      </c>
      <c r="O153" s="106">
        <f t="shared" si="121"/>
        <v>93.203883495145632</v>
      </c>
      <c r="P153" s="4">
        <f t="shared" si="120"/>
        <v>95.976447497546616</v>
      </c>
      <c r="Q153" s="4">
        <f t="shared" si="120"/>
        <v>89.820359281437121</v>
      </c>
      <c r="R153" s="4">
        <f t="shared" si="120"/>
        <v>80.926430517711168</v>
      </c>
      <c r="S153" s="4">
        <f t="shared" si="120"/>
        <v>79.057591623036643</v>
      </c>
      <c r="T153" s="4">
        <f t="shared" si="120"/>
        <v>95.622317596566518</v>
      </c>
      <c r="U153" s="181"/>
      <c r="V153" s="34" t="s">
        <v>832</v>
      </c>
      <c r="W153" s="195"/>
      <c r="X153" s="195"/>
      <c r="Y153" s="195"/>
      <c r="Z153" s="195"/>
      <c r="AA153" s="195"/>
      <c r="AB153" s="7"/>
      <c r="AC153" s="18">
        <f t="shared" si="122"/>
        <v>1114</v>
      </c>
      <c r="AD153" s="18">
        <f t="shared" si="123"/>
        <v>750</v>
      </c>
      <c r="AE153" s="67">
        <f t="shared" si="124"/>
        <v>755</v>
      </c>
      <c r="AF153" s="106">
        <f t="shared" si="125"/>
        <v>95.622317596566518</v>
      </c>
      <c r="AG153" s="4">
        <f t="shared" si="126"/>
        <v>89.820359281437121</v>
      </c>
      <c r="AH153" s="4">
        <f t="shared" si="127"/>
        <v>79.057591623036643</v>
      </c>
      <c r="AI153" s="80"/>
      <c r="AN153" s="44"/>
      <c r="AO153" s="44"/>
    </row>
    <row r="154" spans="1:42" ht="15" customHeight="1" x14ac:dyDescent="0.15">
      <c r="B154" s="34" t="s">
        <v>833</v>
      </c>
      <c r="C154" s="195"/>
      <c r="D154" s="195"/>
      <c r="E154" s="195"/>
      <c r="F154" s="195"/>
      <c r="G154" s="195"/>
      <c r="H154" s="7"/>
      <c r="I154" s="18">
        <v>1629</v>
      </c>
      <c r="J154" s="18">
        <v>949</v>
      </c>
      <c r="K154" s="18">
        <v>680</v>
      </c>
      <c r="L154" s="18">
        <v>822</v>
      </c>
      <c r="M154" s="67">
        <v>691</v>
      </c>
      <c r="N154" s="18">
        <v>1080</v>
      </c>
      <c r="O154" s="106">
        <f t="shared" si="121"/>
        <v>87.864077669902912</v>
      </c>
      <c r="P154" s="4">
        <f t="shared" si="120"/>
        <v>93.130520117762515</v>
      </c>
      <c r="Q154" s="4">
        <f t="shared" si="120"/>
        <v>81.437125748502993</v>
      </c>
      <c r="R154" s="4">
        <f t="shared" si="120"/>
        <v>74.659400544959126</v>
      </c>
      <c r="S154" s="4">
        <f t="shared" si="120"/>
        <v>72.356020942408378</v>
      </c>
      <c r="T154" s="4">
        <f t="shared" si="120"/>
        <v>92.703862660944196</v>
      </c>
      <c r="V154" s="34" t="s">
        <v>833</v>
      </c>
      <c r="W154" s="195"/>
      <c r="X154" s="195"/>
      <c r="Y154" s="195"/>
      <c r="Z154" s="195"/>
      <c r="AA154" s="195"/>
      <c r="AB154" s="7"/>
      <c r="AC154" s="18">
        <f t="shared" si="122"/>
        <v>1080</v>
      </c>
      <c r="AD154" s="18">
        <f t="shared" si="123"/>
        <v>680</v>
      </c>
      <c r="AE154" s="67">
        <f t="shared" si="124"/>
        <v>691</v>
      </c>
      <c r="AF154" s="106">
        <f t="shared" si="125"/>
        <v>92.703862660944196</v>
      </c>
      <c r="AG154" s="4">
        <f t="shared" si="126"/>
        <v>81.437125748502993</v>
      </c>
      <c r="AH154" s="4">
        <f t="shared" si="127"/>
        <v>72.356020942408378</v>
      </c>
      <c r="AI154" s="80"/>
      <c r="AN154" s="44"/>
      <c r="AO154" s="44"/>
    </row>
    <row r="155" spans="1:42" ht="15" customHeight="1" x14ac:dyDescent="0.15">
      <c r="B155" s="34" t="s">
        <v>834</v>
      </c>
      <c r="C155" s="195"/>
      <c r="D155" s="195"/>
      <c r="E155" s="195"/>
      <c r="F155" s="195"/>
      <c r="G155" s="195"/>
      <c r="H155" s="7"/>
      <c r="I155" s="18">
        <v>1746</v>
      </c>
      <c r="J155" s="18">
        <v>992</v>
      </c>
      <c r="K155" s="18">
        <v>754</v>
      </c>
      <c r="L155" s="18">
        <v>956</v>
      </c>
      <c r="M155" s="67">
        <v>816</v>
      </c>
      <c r="N155" s="18">
        <v>1132</v>
      </c>
      <c r="O155" s="106">
        <f t="shared" si="121"/>
        <v>94.174757281553397</v>
      </c>
      <c r="P155" s="4">
        <f t="shared" si="120"/>
        <v>97.350343473994116</v>
      </c>
      <c r="Q155" s="4">
        <f t="shared" si="120"/>
        <v>90.299401197604794</v>
      </c>
      <c r="R155" s="4">
        <f t="shared" si="120"/>
        <v>86.83015440508629</v>
      </c>
      <c r="S155" s="4">
        <f t="shared" si="120"/>
        <v>85.44502617801048</v>
      </c>
      <c r="T155" s="4">
        <f t="shared" si="120"/>
        <v>97.167381974248926</v>
      </c>
      <c r="V155" s="34" t="s">
        <v>834</v>
      </c>
      <c r="W155" s="195"/>
      <c r="X155" s="195"/>
      <c r="Y155" s="195"/>
      <c r="Z155" s="195"/>
      <c r="AA155" s="195"/>
      <c r="AB155" s="7"/>
      <c r="AC155" s="18">
        <f t="shared" si="122"/>
        <v>1132</v>
      </c>
      <c r="AD155" s="18">
        <f t="shared" si="123"/>
        <v>754</v>
      </c>
      <c r="AE155" s="67">
        <f t="shared" si="124"/>
        <v>816</v>
      </c>
      <c r="AF155" s="106">
        <f t="shared" si="125"/>
        <v>97.167381974248926</v>
      </c>
      <c r="AG155" s="4">
        <f t="shared" si="126"/>
        <v>90.299401197604794</v>
      </c>
      <c r="AH155" s="4">
        <f t="shared" si="127"/>
        <v>85.44502617801048</v>
      </c>
      <c r="AI155" s="80"/>
      <c r="AN155" s="44"/>
      <c r="AO155" s="44"/>
    </row>
    <row r="156" spans="1:42" ht="15" customHeight="1" x14ac:dyDescent="0.15">
      <c r="B156" s="34" t="s">
        <v>835</v>
      </c>
      <c r="C156" s="195"/>
      <c r="D156" s="195"/>
      <c r="E156" s="195"/>
      <c r="F156" s="195"/>
      <c r="G156" s="195"/>
      <c r="H156" s="7"/>
      <c r="I156" s="18">
        <v>1578</v>
      </c>
      <c r="J156" s="18">
        <v>931</v>
      </c>
      <c r="K156" s="18">
        <v>647</v>
      </c>
      <c r="L156" s="18">
        <v>717</v>
      </c>
      <c r="M156" s="67">
        <v>595</v>
      </c>
      <c r="N156" s="18">
        <v>1053</v>
      </c>
      <c r="O156" s="106">
        <f t="shared" si="121"/>
        <v>85.113268608414245</v>
      </c>
      <c r="P156" s="4">
        <f t="shared" si="120"/>
        <v>91.364082433758583</v>
      </c>
      <c r="Q156" s="4">
        <f t="shared" si="120"/>
        <v>77.485029940119759</v>
      </c>
      <c r="R156" s="4">
        <f t="shared" si="120"/>
        <v>65.12261580381471</v>
      </c>
      <c r="S156" s="4">
        <f t="shared" si="120"/>
        <v>62.303664921465973</v>
      </c>
      <c r="T156" s="4">
        <f t="shared" si="120"/>
        <v>90.386266094420591</v>
      </c>
      <c r="V156" s="34" t="s">
        <v>835</v>
      </c>
      <c r="W156" s="195"/>
      <c r="X156" s="195"/>
      <c r="Y156" s="195"/>
      <c r="Z156" s="195"/>
      <c r="AA156" s="195"/>
      <c r="AB156" s="7"/>
      <c r="AC156" s="18">
        <f t="shared" si="122"/>
        <v>1053</v>
      </c>
      <c r="AD156" s="18">
        <f t="shared" si="123"/>
        <v>647</v>
      </c>
      <c r="AE156" s="67">
        <f t="shared" si="124"/>
        <v>595</v>
      </c>
      <c r="AF156" s="106">
        <f t="shared" si="125"/>
        <v>90.386266094420591</v>
      </c>
      <c r="AG156" s="4">
        <f t="shared" si="126"/>
        <v>77.485029940119759</v>
      </c>
      <c r="AH156" s="4">
        <f t="shared" si="127"/>
        <v>62.303664921465973</v>
      </c>
      <c r="AI156" s="80"/>
      <c r="AN156" s="44"/>
      <c r="AO156" s="44"/>
    </row>
    <row r="157" spans="1:42" ht="15" customHeight="1" x14ac:dyDescent="0.15">
      <c r="B157" s="34" t="s">
        <v>836</v>
      </c>
      <c r="C157" s="195"/>
      <c r="D157" s="195"/>
      <c r="E157" s="195"/>
      <c r="F157" s="195"/>
      <c r="G157" s="195"/>
      <c r="H157" s="7"/>
      <c r="I157" s="18">
        <v>1806</v>
      </c>
      <c r="J157" s="18">
        <v>1004</v>
      </c>
      <c r="K157" s="18">
        <v>802</v>
      </c>
      <c r="L157" s="18">
        <v>998</v>
      </c>
      <c r="M157" s="67">
        <v>856</v>
      </c>
      <c r="N157" s="18">
        <v>1146</v>
      </c>
      <c r="O157" s="106">
        <f t="shared" si="121"/>
        <v>97.411003236245946</v>
      </c>
      <c r="P157" s="4">
        <f t="shared" si="120"/>
        <v>98.527968596663399</v>
      </c>
      <c r="Q157" s="4">
        <f t="shared" si="120"/>
        <v>96.047904191616766</v>
      </c>
      <c r="R157" s="4">
        <f t="shared" si="120"/>
        <v>90.644868301544051</v>
      </c>
      <c r="S157" s="4">
        <f t="shared" si="120"/>
        <v>89.633507853403131</v>
      </c>
      <c r="T157" s="4">
        <f t="shared" si="120"/>
        <v>98.369098712446359</v>
      </c>
      <c r="V157" s="34" t="s">
        <v>836</v>
      </c>
      <c r="W157" s="195"/>
      <c r="X157" s="195"/>
      <c r="Y157" s="195"/>
      <c r="Z157" s="195"/>
      <c r="AA157" s="195"/>
      <c r="AB157" s="7"/>
      <c r="AC157" s="18">
        <f t="shared" si="122"/>
        <v>1146</v>
      </c>
      <c r="AD157" s="18">
        <f t="shared" si="123"/>
        <v>802</v>
      </c>
      <c r="AE157" s="67">
        <f t="shared" si="124"/>
        <v>856</v>
      </c>
      <c r="AF157" s="106">
        <f t="shared" si="125"/>
        <v>98.369098712446359</v>
      </c>
      <c r="AG157" s="4">
        <f t="shared" si="126"/>
        <v>96.047904191616766</v>
      </c>
      <c r="AH157" s="4">
        <f t="shared" si="127"/>
        <v>89.633507853403131</v>
      </c>
      <c r="AI157" s="80"/>
      <c r="AN157" s="44"/>
      <c r="AO157" s="44"/>
    </row>
    <row r="158" spans="1:42" ht="15" customHeight="1" x14ac:dyDescent="0.15">
      <c r="B158" s="34" t="s">
        <v>837</v>
      </c>
      <c r="C158" s="195"/>
      <c r="D158" s="195"/>
      <c r="E158" s="195"/>
      <c r="F158" s="195"/>
      <c r="G158" s="195"/>
      <c r="H158" s="7"/>
      <c r="I158" s="18">
        <v>1411</v>
      </c>
      <c r="J158" s="18">
        <v>897</v>
      </c>
      <c r="K158" s="18">
        <v>514</v>
      </c>
      <c r="L158" s="18">
        <v>588</v>
      </c>
      <c r="M158" s="67">
        <v>469</v>
      </c>
      <c r="N158" s="18">
        <v>1016</v>
      </c>
      <c r="O158" s="106">
        <f t="shared" si="121"/>
        <v>76.105717367853288</v>
      </c>
      <c r="P158" s="4">
        <f t="shared" si="120"/>
        <v>88.027477919528948</v>
      </c>
      <c r="Q158" s="4">
        <f t="shared" si="120"/>
        <v>61.556886227544908</v>
      </c>
      <c r="R158" s="4">
        <f t="shared" si="120"/>
        <v>53.405994550408721</v>
      </c>
      <c r="S158" s="4">
        <f t="shared" si="120"/>
        <v>49.109947643979055</v>
      </c>
      <c r="T158" s="4">
        <f t="shared" si="120"/>
        <v>87.210300429184556</v>
      </c>
      <c r="V158" s="34" t="s">
        <v>837</v>
      </c>
      <c r="W158" s="195"/>
      <c r="X158" s="195"/>
      <c r="Y158" s="195"/>
      <c r="Z158" s="195"/>
      <c r="AA158" s="195"/>
      <c r="AB158" s="7"/>
      <c r="AC158" s="18">
        <f t="shared" si="122"/>
        <v>1016</v>
      </c>
      <c r="AD158" s="18">
        <f t="shared" si="123"/>
        <v>514</v>
      </c>
      <c r="AE158" s="67">
        <f t="shared" si="124"/>
        <v>469</v>
      </c>
      <c r="AF158" s="106">
        <f t="shared" si="125"/>
        <v>87.210300429184556</v>
      </c>
      <c r="AG158" s="4">
        <f t="shared" si="126"/>
        <v>61.556886227544908</v>
      </c>
      <c r="AH158" s="4">
        <f t="shared" si="127"/>
        <v>49.109947643979055</v>
      </c>
      <c r="AI158" s="80"/>
      <c r="AN158" s="44"/>
      <c r="AO158" s="44"/>
    </row>
    <row r="159" spans="1:42" ht="15" customHeight="1" x14ac:dyDescent="0.15">
      <c r="B159" s="34" t="s">
        <v>838</v>
      </c>
      <c r="C159" s="195"/>
      <c r="D159" s="195"/>
      <c r="E159" s="195"/>
      <c r="F159" s="195"/>
      <c r="G159" s="195"/>
      <c r="H159" s="7"/>
      <c r="I159" s="18">
        <v>1213</v>
      </c>
      <c r="J159" s="18">
        <v>697</v>
      </c>
      <c r="K159" s="18">
        <v>516</v>
      </c>
      <c r="L159" s="18">
        <v>535</v>
      </c>
      <c r="M159" s="67">
        <v>448</v>
      </c>
      <c r="N159" s="18">
        <v>784</v>
      </c>
      <c r="O159" s="106">
        <f t="shared" si="121"/>
        <v>65.426105717367861</v>
      </c>
      <c r="P159" s="4">
        <f t="shared" si="120"/>
        <v>68.400392541707561</v>
      </c>
      <c r="Q159" s="4">
        <f t="shared" si="120"/>
        <v>61.796407185628745</v>
      </c>
      <c r="R159" s="4">
        <f t="shared" si="120"/>
        <v>48.5921889191644</v>
      </c>
      <c r="S159" s="4">
        <f t="shared" si="120"/>
        <v>46.910994764397905</v>
      </c>
      <c r="T159" s="4">
        <f t="shared" si="120"/>
        <v>67.29613733905579</v>
      </c>
      <c r="V159" s="34" t="s">
        <v>838</v>
      </c>
      <c r="W159" s="195"/>
      <c r="X159" s="195"/>
      <c r="Y159" s="195"/>
      <c r="Z159" s="195"/>
      <c r="AA159" s="195"/>
      <c r="AB159" s="7"/>
      <c r="AC159" s="18">
        <f t="shared" si="122"/>
        <v>784</v>
      </c>
      <c r="AD159" s="18">
        <f t="shared" si="123"/>
        <v>516</v>
      </c>
      <c r="AE159" s="67">
        <f t="shared" si="124"/>
        <v>448</v>
      </c>
      <c r="AF159" s="106">
        <f t="shared" si="125"/>
        <v>67.29613733905579</v>
      </c>
      <c r="AG159" s="4">
        <f t="shared" si="126"/>
        <v>61.796407185628745</v>
      </c>
      <c r="AH159" s="4">
        <f t="shared" si="127"/>
        <v>46.910994764397905</v>
      </c>
      <c r="AI159" s="80"/>
      <c r="AN159" s="44"/>
      <c r="AO159" s="44"/>
    </row>
    <row r="160" spans="1:42" ht="15" customHeight="1" x14ac:dyDescent="0.15">
      <c r="B160" s="34" t="s">
        <v>839</v>
      </c>
      <c r="C160" s="195"/>
      <c r="D160" s="195"/>
      <c r="E160" s="195"/>
      <c r="F160" s="195"/>
      <c r="G160" s="195"/>
      <c r="H160" s="7"/>
      <c r="I160" s="18">
        <v>857</v>
      </c>
      <c r="J160" s="18">
        <v>542</v>
      </c>
      <c r="K160" s="18">
        <v>315</v>
      </c>
      <c r="L160" s="18">
        <v>316</v>
      </c>
      <c r="M160" s="67">
        <v>256</v>
      </c>
      <c r="N160" s="18">
        <v>602</v>
      </c>
      <c r="O160" s="106">
        <f t="shared" si="121"/>
        <v>46.224379719525352</v>
      </c>
      <c r="P160" s="4">
        <f t="shared" si="120"/>
        <v>53.189401373895976</v>
      </c>
      <c r="Q160" s="4">
        <f t="shared" si="120"/>
        <v>37.724550898203589</v>
      </c>
      <c r="R160" s="4">
        <f t="shared" si="120"/>
        <v>28.701180744777478</v>
      </c>
      <c r="S160" s="4">
        <f t="shared" si="120"/>
        <v>26.806282722513092</v>
      </c>
      <c r="T160" s="4">
        <f t="shared" si="120"/>
        <v>51.673819742489272</v>
      </c>
      <c r="V160" s="34" t="s">
        <v>839</v>
      </c>
      <c r="W160" s="195"/>
      <c r="X160" s="195"/>
      <c r="Y160" s="195"/>
      <c r="Z160" s="195"/>
      <c r="AA160" s="195"/>
      <c r="AB160" s="7"/>
      <c r="AC160" s="18">
        <f t="shared" si="122"/>
        <v>602</v>
      </c>
      <c r="AD160" s="18">
        <f t="shared" si="123"/>
        <v>315</v>
      </c>
      <c r="AE160" s="67">
        <f t="shared" si="124"/>
        <v>256</v>
      </c>
      <c r="AF160" s="106">
        <f t="shared" si="125"/>
        <v>51.673819742489272</v>
      </c>
      <c r="AG160" s="4">
        <f t="shared" si="126"/>
        <v>37.724550898203589</v>
      </c>
      <c r="AH160" s="4">
        <f t="shared" si="127"/>
        <v>26.806282722513092</v>
      </c>
      <c r="AI160" s="80"/>
      <c r="AN160" s="44"/>
      <c r="AO160" s="44"/>
    </row>
    <row r="161" spans="1:43" ht="15" customHeight="1" x14ac:dyDescent="0.15">
      <c r="B161" s="34" t="s">
        <v>417</v>
      </c>
      <c r="C161" s="195"/>
      <c r="D161" s="195"/>
      <c r="E161" s="195"/>
      <c r="F161" s="195"/>
      <c r="G161" s="195"/>
      <c r="H161" s="7"/>
      <c r="I161" s="18">
        <v>77</v>
      </c>
      <c r="J161" s="18">
        <v>40</v>
      </c>
      <c r="K161" s="18">
        <v>37</v>
      </c>
      <c r="L161" s="18">
        <v>49</v>
      </c>
      <c r="M161" s="67">
        <v>45</v>
      </c>
      <c r="N161" s="18">
        <v>44</v>
      </c>
      <c r="O161" s="106">
        <f t="shared" si="121"/>
        <v>4.1531823085221147</v>
      </c>
      <c r="P161" s="4">
        <f t="shared" si="120"/>
        <v>3.9254170755642788</v>
      </c>
      <c r="Q161" s="4">
        <f t="shared" si="120"/>
        <v>4.431137724550898</v>
      </c>
      <c r="R161" s="4">
        <f t="shared" si="120"/>
        <v>4.4504995458673928</v>
      </c>
      <c r="S161" s="4">
        <f t="shared" si="120"/>
        <v>4.7120418848167542</v>
      </c>
      <c r="T161" s="4">
        <f t="shared" si="120"/>
        <v>3.7768240343347639</v>
      </c>
      <c r="V161" s="34" t="s">
        <v>417</v>
      </c>
      <c r="W161" s="195"/>
      <c r="X161" s="195"/>
      <c r="Y161" s="195"/>
      <c r="Z161" s="195"/>
      <c r="AA161" s="195"/>
      <c r="AB161" s="7"/>
      <c r="AC161" s="18">
        <f t="shared" si="122"/>
        <v>44</v>
      </c>
      <c r="AD161" s="18">
        <f t="shared" si="123"/>
        <v>37</v>
      </c>
      <c r="AE161" s="67">
        <f t="shared" si="124"/>
        <v>45</v>
      </c>
      <c r="AF161" s="106">
        <f t="shared" si="125"/>
        <v>3.7768240343347639</v>
      </c>
      <c r="AG161" s="4">
        <f t="shared" si="126"/>
        <v>4.431137724550898</v>
      </c>
      <c r="AH161" s="4">
        <f t="shared" si="127"/>
        <v>4.7120418848167542</v>
      </c>
      <c r="AI161" s="80"/>
      <c r="AN161" s="44"/>
      <c r="AO161" s="44"/>
    </row>
    <row r="162" spans="1:43" ht="15" customHeight="1" x14ac:dyDescent="0.15">
      <c r="B162" s="35" t="s">
        <v>0</v>
      </c>
      <c r="C162" s="88"/>
      <c r="D162" s="88"/>
      <c r="E162" s="88"/>
      <c r="F162" s="88"/>
      <c r="G162" s="88"/>
      <c r="H162" s="36"/>
      <c r="I162" s="19">
        <v>29</v>
      </c>
      <c r="J162" s="19">
        <v>12</v>
      </c>
      <c r="K162" s="19">
        <v>17</v>
      </c>
      <c r="L162" s="19">
        <v>47</v>
      </c>
      <c r="M162" s="72">
        <v>45</v>
      </c>
      <c r="N162" s="19">
        <v>14</v>
      </c>
      <c r="O162" s="110">
        <f t="shared" si="121"/>
        <v>1.564185544768069</v>
      </c>
      <c r="P162" s="5">
        <f t="shared" si="120"/>
        <v>1.1776251226692835</v>
      </c>
      <c r="Q162" s="5">
        <f t="shared" si="120"/>
        <v>2.0359281437125749</v>
      </c>
      <c r="R162" s="5">
        <f t="shared" si="120"/>
        <v>4.2688465031789278</v>
      </c>
      <c r="S162" s="5">
        <f t="shared" si="120"/>
        <v>4.7120418848167542</v>
      </c>
      <c r="T162" s="5">
        <f t="shared" si="120"/>
        <v>1.201716738197425</v>
      </c>
      <c r="V162" s="35" t="s">
        <v>0</v>
      </c>
      <c r="W162" s="88"/>
      <c r="X162" s="88"/>
      <c r="Y162" s="88"/>
      <c r="Z162" s="88"/>
      <c r="AA162" s="88"/>
      <c r="AB162" s="36"/>
      <c r="AC162" s="19">
        <f t="shared" si="122"/>
        <v>14</v>
      </c>
      <c r="AD162" s="19">
        <f t="shared" si="123"/>
        <v>17</v>
      </c>
      <c r="AE162" s="72">
        <f t="shared" si="124"/>
        <v>45</v>
      </c>
      <c r="AF162" s="110">
        <f t="shared" si="125"/>
        <v>1.201716738197425</v>
      </c>
      <c r="AG162" s="5">
        <f t="shared" si="126"/>
        <v>2.0359281437125749</v>
      </c>
      <c r="AH162" s="5">
        <f t="shared" si="127"/>
        <v>4.7120418848167542</v>
      </c>
      <c r="AI162" s="23"/>
      <c r="AN162" s="44"/>
      <c r="AO162" s="44"/>
    </row>
    <row r="163" spans="1:43" ht="15" customHeight="1" x14ac:dyDescent="0.15">
      <c r="B163" s="38" t="s">
        <v>1</v>
      </c>
      <c r="C163" s="78"/>
      <c r="D163" s="78"/>
      <c r="E163" s="78"/>
      <c r="F163" s="78"/>
      <c r="G163" s="78"/>
      <c r="H163" s="28"/>
      <c r="I163" s="39">
        <f t="shared" ref="I163:N163" si="128">SUM(I150:I162)</f>
        <v>17124</v>
      </c>
      <c r="J163" s="39">
        <f t="shared" si="128"/>
        <v>9908</v>
      </c>
      <c r="K163" s="39">
        <f t="shared" si="128"/>
        <v>7216</v>
      </c>
      <c r="L163" s="39">
        <f t="shared" si="128"/>
        <v>8629</v>
      </c>
      <c r="M163" s="68">
        <f t="shared" si="128"/>
        <v>7284</v>
      </c>
      <c r="N163" s="39">
        <f t="shared" si="128"/>
        <v>11253</v>
      </c>
      <c r="O163" s="107" t="str">
        <f t="shared" ref="O163:T163" si="129">IF(SUM(O150:O162)&gt;100,"－",SUM(O150:O162))</f>
        <v>－</v>
      </c>
      <c r="P163" s="6" t="str">
        <f t="shared" si="129"/>
        <v>－</v>
      </c>
      <c r="Q163" s="6" t="str">
        <f t="shared" si="129"/>
        <v>－</v>
      </c>
      <c r="R163" s="6" t="str">
        <f t="shared" si="129"/>
        <v>－</v>
      </c>
      <c r="S163" s="6" t="str">
        <f t="shared" si="129"/>
        <v>－</v>
      </c>
      <c r="T163" s="6" t="str">
        <f t="shared" si="129"/>
        <v>－</v>
      </c>
      <c r="V163" s="38" t="s">
        <v>1</v>
      </c>
      <c r="W163" s="78"/>
      <c r="X163" s="78"/>
      <c r="Y163" s="78"/>
      <c r="Z163" s="78"/>
      <c r="AA163" s="78"/>
      <c r="AB163" s="28"/>
      <c r="AC163" s="39">
        <f t="shared" ref="AC163" si="130">SUM(AC150:AC162)</f>
        <v>11253</v>
      </c>
      <c r="AD163" s="39">
        <f t="shared" ref="AD163" si="131">SUM(AD150:AD162)</f>
        <v>7216</v>
      </c>
      <c r="AE163" s="68">
        <f t="shared" ref="AE163" si="132">SUM(AE150:AE162)</f>
        <v>7284</v>
      </c>
      <c r="AF163" s="107" t="str">
        <f t="shared" ref="AF163" si="133">IF(SUM(AF150:AF162)&gt;100,"－",SUM(AF150:AF162))</f>
        <v>－</v>
      </c>
      <c r="AG163" s="6" t="str">
        <f t="shared" ref="AG163" si="134">IF(SUM(AG150:AG162)&gt;100,"－",SUM(AG150:AG162))</f>
        <v>－</v>
      </c>
      <c r="AH163" s="6" t="str">
        <f t="shared" ref="AH163" si="135">IF(SUM(AH150:AH162)&gt;100,"－",SUM(AH150:AH162))</f>
        <v>－</v>
      </c>
      <c r="AI163" s="23"/>
      <c r="AN163" s="44"/>
      <c r="AO163" s="44"/>
    </row>
    <row r="164" spans="1:43" ht="15" customHeight="1" x14ac:dyDescent="0.15">
      <c r="C164" s="1"/>
      <c r="D164" s="1"/>
      <c r="H164" s="7"/>
      <c r="O164" s="7"/>
      <c r="W164" s="1"/>
      <c r="X164" s="1"/>
      <c r="Y164" s="1"/>
      <c r="AB164" s="7"/>
      <c r="AI164" s="7"/>
      <c r="AP164" s="44"/>
      <c r="AQ164" s="44"/>
    </row>
    <row r="165" spans="1:43" ht="15" customHeight="1" x14ac:dyDescent="0.15">
      <c r="A165" s="1" t="s">
        <v>947</v>
      </c>
      <c r="F165" s="54"/>
      <c r="U165" s="44"/>
      <c r="Z165" s="54"/>
      <c r="AO165" s="44"/>
      <c r="AP165" s="44"/>
    </row>
    <row r="166" spans="1:43" ht="13.7" customHeight="1" x14ac:dyDescent="0.15">
      <c r="B166" s="64"/>
      <c r="C166" s="33"/>
      <c r="D166" s="33"/>
      <c r="E166" s="33"/>
      <c r="F166" s="33"/>
      <c r="G166" s="33"/>
      <c r="H166" s="33"/>
      <c r="I166" s="328"/>
      <c r="J166" s="329"/>
      <c r="K166" s="86" t="s">
        <v>2</v>
      </c>
      <c r="L166" s="86"/>
      <c r="M166" s="329"/>
      <c r="N166" s="329"/>
      <c r="O166" s="330"/>
      <c r="P166" s="329"/>
      <c r="Q166" s="86" t="s">
        <v>3</v>
      </c>
      <c r="R166" s="86"/>
      <c r="S166" s="329"/>
      <c r="T166" s="331"/>
      <c r="V166" s="64"/>
      <c r="W166" s="33"/>
      <c r="X166" s="33"/>
      <c r="Y166" s="33"/>
      <c r="Z166" s="33"/>
      <c r="AA166" s="33"/>
      <c r="AB166" s="33"/>
      <c r="AC166" s="79"/>
      <c r="AD166" s="83" t="s">
        <v>2</v>
      </c>
      <c r="AE166" s="86"/>
      <c r="AF166" s="103"/>
      <c r="AG166" s="83" t="s">
        <v>3</v>
      </c>
      <c r="AH166" s="84"/>
      <c r="AN166" s="44"/>
      <c r="AO166" s="44"/>
    </row>
    <row r="167" spans="1:43" ht="21" x14ac:dyDescent="0.15">
      <c r="B167" s="77"/>
      <c r="H167" s="7"/>
      <c r="I167" s="94" t="s">
        <v>389</v>
      </c>
      <c r="J167" s="94" t="s">
        <v>183</v>
      </c>
      <c r="K167" s="94" t="s">
        <v>184</v>
      </c>
      <c r="L167" s="94" t="s">
        <v>390</v>
      </c>
      <c r="M167" s="99" t="s">
        <v>186</v>
      </c>
      <c r="N167" s="94" t="s">
        <v>590</v>
      </c>
      <c r="O167" s="102" t="s">
        <v>389</v>
      </c>
      <c r="P167" s="94" t="s">
        <v>183</v>
      </c>
      <c r="Q167" s="94" t="s">
        <v>184</v>
      </c>
      <c r="R167" s="94" t="s">
        <v>390</v>
      </c>
      <c r="S167" s="94" t="s">
        <v>186</v>
      </c>
      <c r="T167" s="94" t="s">
        <v>590</v>
      </c>
      <c r="V167" s="77"/>
      <c r="AB167" s="7"/>
      <c r="AC167" s="94" t="s">
        <v>518</v>
      </c>
      <c r="AD167" s="94" t="s">
        <v>184</v>
      </c>
      <c r="AE167" s="99" t="s">
        <v>186</v>
      </c>
      <c r="AF167" s="312" t="s">
        <v>518</v>
      </c>
      <c r="AG167" s="94" t="s">
        <v>184</v>
      </c>
      <c r="AH167" s="94" t="s">
        <v>186</v>
      </c>
      <c r="AN167" s="44"/>
      <c r="AO167" s="44"/>
    </row>
    <row r="168" spans="1:43" ht="12" customHeight="1" x14ac:dyDescent="0.15">
      <c r="B168" s="35"/>
      <c r="C168" s="88"/>
      <c r="D168" s="88"/>
      <c r="E168" s="88"/>
      <c r="F168" s="88"/>
      <c r="G168" s="88"/>
      <c r="H168" s="36"/>
      <c r="I168" s="37"/>
      <c r="J168" s="37"/>
      <c r="K168" s="37"/>
      <c r="L168" s="37"/>
      <c r="M168" s="66"/>
      <c r="N168" s="37"/>
      <c r="O168" s="104">
        <f>I$173</f>
        <v>1854</v>
      </c>
      <c r="P168" s="2">
        <f t="shared" ref="P168" si="136">J$173</f>
        <v>1019</v>
      </c>
      <c r="Q168" s="2">
        <f t="shared" ref="Q168" si="137">K$173</f>
        <v>835</v>
      </c>
      <c r="R168" s="2">
        <f t="shared" ref="R168" si="138">L$173</f>
        <v>1101</v>
      </c>
      <c r="S168" s="2">
        <f t="shared" ref="S168" si="139">M$173</f>
        <v>955</v>
      </c>
      <c r="T168" s="2">
        <f t="shared" ref="T168" si="140">N$173</f>
        <v>1165</v>
      </c>
      <c r="V168" s="35"/>
      <c r="W168" s="88"/>
      <c r="X168" s="88"/>
      <c r="Y168" s="88"/>
      <c r="Z168" s="88"/>
      <c r="AA168" s="88"/>
      <c r="AB168" s="36"/>
      <c r="AC168" s="37"/>
      <c r="AD168" s="37"/>
      <c r="AE168" s="66"/>
      <c r="AF168" s="104">
        <f>T168</f>
        <v>1165</v>
      </c>
      <c r="AG168" s="2">
        <f>Q168</f>
        <v>835</v>
      </c>
      <c r="AH168" s="2">
        <f>S168</f>
        <v>955</v>
      </c>
      <c r="AI168" s="89"/>
      <c r="AN168" s="44"/>
      <c r="AO168" s="44"/>
    </row>
    <row r="169" spans="1:43" ht="15" customHeight="1" x14ac:dyDescent="0.15">
      <c r="B169" s="34" t="s">
        <v>949</v>
      </c>
      <c r="C169" s="195"/>
      <c r="D169" s="195"/>
      <c r="E169" s="195"/>
      <c r="F169" s="195"/>
      <c r="G169" s="195"/>
      <c r="H169" s="7"/>
      <c r="I169" s="18">
        <v>111</v>
      </c>
      <c r="J169" s="18">
        <v>27</v>
      </c>
      <c r="K169" s="18">
        <v>84</v>
      </c>
      <c r="L169" s="18">
        <v>191</v>
      </c>
      <c r="M169" s="67">
        <v>183</v>
      </c>
      <c r="N169" s="18">
        <v>35</v>
      </c>
      <c r="O169" s="106">
        <f>I169/O$149*100</f>
        <v>5.9870550161812295</v>
      </c>
      <c r="P169" s="4">
        <f t="shared" ref="P169:P172" si="141">J169/P$149*100</f>
        <v>2.649656526005888</v>
      </c>
      <c r="Q169" s="4">
        <f t="shared" ref="Q169:Q172" si="142">K169/Q$149*100</f>
        <v>10.059880239520957</v>
      </c>
      <c r="R169" s="4">
        <f t="shared" ref="R169:R172" si="143">L169/R$149*100</f>
        <v>17.347865576748411</v>
      </c>
      <c r="S169" s="4">
        <f t="shared" ref="S169:S172" si="144">M169/S$149*100</f>
        <v>19.162303664921467</v>
      </c>
      <c r="T169" s="4">
        <f t="shared" ref="T169:T172" si="145">N169/T$149*100</f>
        <v>3.0042918454935621</v>
      </c>
      <c r="V169" s="34" t="s">
        <v>949</v>
      </c>
      <c r="W169" s="195"/>
      <c r="X169" s="195"/>
      <c r="Y169" s="195"/>
      <c r="Z169" s="195"/>
      <c r="AA169" s="195"/>
      <c r="AB169" s="7"/>
      <c r="AC169" s="18">
        <f>N169</f>
        <v>35</v>
      </c>
      <c r="AD169" s="18">
        <f>K169</f>
        <v>84</v>
      </c>
      <c r="AE169" s="67">
        <f>M169</f>
        <v>183</v>
      </c>
      <c r="AF169" s="106">
        <f>T169</f>
        <v>3.0042918454935621</v>
      </c>
      <c r="AG169" s="4">
        <f>Q169</f>
        <v>10.059880239520957</v>
      </c>
      <c r="AH169" s="4">
        <f>S169</f>
        <v>19.162303664921467</v>
      </c>
      <c r="AI169" s="80"/>
      <c r="AN169" s="44"/>
      <c r="AO169" s="44"/>
    </row>
    <row r="170" spans="1:43" ht="15" customHeight="1" x14ac:dyDescent="0.15">
      <c r="B170" s="34" t="s">
        <v>948</v>
      </c>
      <c r="C170" s="195"/>
      <c r="D170" s="195"/>
      <c r="E170" s="195"/>
      <c r="F170" s="195"/>
      <c r="G170" s="195"/>
      <c r="H170" s="7"/>
      <c r="I170" s="18">
        <v>615</v>
      </c>
      <c r="J170" s="18">
        <v>280</v>
      </c>
      <c r="K170" s="18">
        <v>335</v>
      </c>
      <c r="L170" s="18">
        <v>452</v>
      </c>
      <c r="M170" s="67">
        <v>397</v>
      </c>
      <c r="N170" s="18">
        <v>335</v>
      </c>
      <c r="O170" s="106">
        <f t="shared" ref="O170:O172" si="146">I170/O$149*100</f>
        <v>33.171521035598708</v>
      </c>
      <c r="P170" s="4">
        <f t="shared" si="141"/>
        <v>27.47791952894995</v>
      </c>
      <c r="Q170" s="4">
        <f t="shared" si="142"/>
        <v>40.119760479041915</v>
      </c>
      <c r="R170" s="4">
        <f t="shared" si="143"/>
        <v>41.053587647593098</v>
      </c>
      <c r="S170" s="4">
        <f t="shared" si="144"/>
        <v>41.57068062827225</v>
      </c>
      <c r="T170" s="4">
        <f t="shared" si="145"/>
        <v>28.75536480686695</v>
      </c>
      <c r="V170" s="34" t="s">
        <v>948</v>
      </c>
      <c r="W170" s="195"/>
      <c r="X170" s="195"/>
      <c r="Y170" s="195"/>
      <c r="Z170" s="195"/>
      <c r="AA170" s="195"/>
      <c r="AB170" s="7"/>
      <c r="AC170" s="18">
        <f t="shared" ref="AC170:AC172" si="147">N170</f>
        <v>335</v>
      </c>
      <c r="AD170" s="18">
        <f t="shared" ref="AD170:AD172" si="148">K170</f>
        <v>335</v>
      </c>
      <c r="AE170" s="67">
        <f t="shared" ref="AE170:AE172" si="149">M170</f>
        <v>397</v>
      </c>
      <c r="AF170" s="106">
        <f t="shared" ref="AF170:AF172" si="150">T170</f>
        <v>28.75536480686695</v>
      </c>
      <c r="AG170" s="4">
        <f t="shared" ref="AG170:AG172" si="151">Q170</f>
        <v>40.119760479041915</v>
      </c>
      <c r="AH170" s="4">
        <f t="shared" ref="AH170:AH172" si="152">S170</f>
        <v>41.57068062827225</v>
      </c>
      <c r="AI170" s="80"/>
      <c r="AN170" s="44"/>
      <c r="AO170" s="44"/>
    </row>
    <row r="171" spans="1:43" ht="15" customHeight="1" x14ac:dyDescent="0.15">
      <c r="B171" s="34" t="s">
        <v>950</v>
      </c>
      <c r="C171" s="195"/>
      <c r="D171" s="195"/>
      <c r="E171" s="195"/>
      <c r="F171" s="195"/>
      <c r="G171" s="195"/>
      <c r="H171" s="7"/>
      <c r="I171" s="18">
        <v>1099</v>
      </c>
      <c r="J171" s="18">
        <v>700</v>
      </c>
      <c r="K171" s="18">
        <v>399</v>
      </c>
      <c r="L171" s="18">
        <v>411</v>
      </c>
      <c r="M171" s="67">
        <v>330</v>
      </c>
      <c r="N171" s="18">
        <v>781</v>
      </c>
      <c r="O171" s="106">
        <f t="shared" si="146"/>
        <v>59.277238403451996</v>
      </c>
      <c r="P171" s="4">
        <f t="shared" si="141"/>
        <v>68.694798822374878</v>
      </c>
      <c r="Q171" s="4">
        <f t="shared" si="142"/>
        <v>47.784431137724553</v>
      </c>
      <c r="R171" s="4">
        <f t="shared" si="143"/>
        <v>37.329700272479563</v>
      </c>
      <c r="S171" s="4">
        <f t="shared" si="144"/>
        <v>34.554973821989527</v>
      </c>
      <c r="T171" s="4">
        <f t="shared" si="145"/>
        <v>67.038626609442062</v>
      </c>
      <c r="V171" s="34" t="s">
        <v>950</v>
      </c>
      <c r="W171" s="195"/>
      <c r="X171" s="195"/>
      <c r="Y171" s="195"/>
      <c r="Z171" s="195"/>
      <c r="AA171" s="195"/>
      <c r="AB171" s="7"/>
      <c r="AC171" s="18">
        <f t="shared" si="147"/>
        <v>781</v>
      </c>
      <c r="AD171" s="18">
        <f t="shared" si="148"/>
        <v>399</v>
      </c>
      <c r="AE171" s="67">
        <f t="shared" si="149"/>
        <v>330</v>
      </c>
      <c r="AF171" s="106">
        <f t="shared" si="150"/>
        <v>67.038626609442062</v>
      </c>
      <c r="AG171" s="4">
        <f t="shared" si="151"/>
        <v>47.784431137724553</v>
      </c>
      <c r="AH171" s="4">
        <f t="shared" si="152"/>
        <v>34.554973821989527</v>
      </c>
      <c r="AI171" s="80"/>
      <c r="AN171" s="44"/>
      <c r="AO171" s="44"/>
    </row>
    <row r="172" spans="1:43" ht="15" customHeight="1" x14ac:dyDescent="0.15">
      <c r="B172" s="35" t="s">
        <v>0</v>
      </c>
      <c r="C172" s="88"/>
      <c r="D172" s="88"/>
      <c r="E172" s="88"/>
      <c r="F172" s="88"/>
      <c r="G172" s="88"/>
      <c r="H172" s="36"/>
      <c r="I172" s="19">
        <v>29</v>
      </c>
      <c r="J172" s="19">
        <v>12</v>
      </c>
      <c r="K172" s="19">
        <v>17</v>
      </c>
      <c r="L172" s="19">
        <v>47</v>
      </c>
      <c r="M172" s="72">
        <v>45</v>
      </c>
      <c r="N172" s="19">
        <v>14</v>
      </c>
      <c r="O172" s="110">
        <f t="shared" si="146"/>
        <v>1.564185544768069</v>
      </c>
      <c r="P172" s="5">
        <f t="shared" si="141"/>
        <v>1.1776251226692835</v>
      </c>
      <c r="Q172" s="5">
        <f t="shared" si="142"/>
        <v>2.0359281437125749</v>
      </c>
      <c r="R172" s="5">
        <f t="shared" si="143"/>
        <v>4.2688465031789278</v>
      </c>
      <c r="S172" s="5">
        <f t="shared" si="144"/>
        <v>4.7120418848167542</v>
      </c>
      <c r="T172" s="5">
        <f t="shared" si="145"/>
        <v>1.201716738197425</v>
      </c>
      <c r="V172" s="35" t="s">
        <v>0</v>
      </c>
      <c r="W172" s="88"/>
      <c r="X172" s="88"/>
      <c r="Y172" s="88"/>
      <c r="Z172" s="88"/>
      <c r="AA172" s="88"/>
      <c r="AB172" s="36"/>
      <c r="AC172" s="19">
        <f t="shared" si="147"/>
        <v>14</v>
      </c>
      <c r="AD172" s="19">
        <f t="shared" si="148"/>
        <v>17</v>
      </c>
      <c r="AE172" s="72">
        <f t="shared" si="149"/>
        <v>45</v>
      </c>
      <c r="AF172" s="110">
        <f t="shared" si="150"/>
        <v>1.201716738197425</v>
      </c>
      <c r="AG172" s="5">
        <f t="shared" si="151"/>
        <v>2.0359281437125749</v>
      </c>
      <c r="AH172" s="5">
        <f t="shared" si="152"/>
        <v>4.7120418848167542</v>
      </c>
      <c r="AI172" s="23"/>
      <c r="AN172" s="44"/>
      <c r="AO172" s="44"/>
    </row>
    <row r="173" spans="1:43" ht="15" customHeight="1" x14ac:dyDescent="0.15">
      <c r="B173" s="38" t="s">
        <v>1</v>
      </c>
      <c r="C173" s="78"/>
      <c r="D173" s="78"/>
      <c r="E173" s="78"/>
      <c r="F173" s="78"/>
      <c r="G173" s="78"/>
      <c r="H173" s="28"/>
      <c r="I173" s="39">
        <f t="shared" ref="I173:N173" si="153">SUM(I169:I172)</f>
        <v>1854</v>
      </c>
      <c r="J173" s="39">
        <f t="shared" si="153"/>
        <v>1019</v>
      </c>
      <c r="K173" s="39">
        <f t="shared" si="153"/>
        <v>835</v>
      </c>
      <c r="L173" s="39">
        <f t="shared" si="153"/>
        <v>1101</v>
      </c>
      <c r="M173" s="68">
        <f t="shared" si="153"/>
        <v>955</v>
      </c>
      <c r="N173" s="39">
        <f t="shared" si="153"/>
        <v>1165</v>
      </c>
      <c r="O173" s="107">
        <f t="shared" ref="O173:T173" si="154">IF(SUM(O169:O172)&gt;100,"－",SUM(O169:O172))</f>
        <v>100</v>
      </c>
      <c r="P173" s="6">
        <f t="shared" si="154"/>
        <v>100</v>
      </c>
      <c r="Q173" s="6">
        <f t="shared" si="154"/>
        <v>100.00000000000001</v>
      </c>
      <c r="R173" s="6">
        <f t="shared" si="154"/>
        <v>100</v>
      </c>
      <c r="S173" s="6">
        <f t="shared" si="154"/>
        <v>100</v>
      </c>
      <c r="T173" s="6">
        <f t="shared" si="154"/>
        <v>99.999999999999986</v>
      </c>
      <c r="V173" s="38" t="s">
        <v>1</v>
      </c>
      <c r="W173" s="78"/>
      <c r="X173" s="78"/>
      <c r="Y173" s="78"/>
      <c r="Z173" s="78"/>
      <c r="AA173" s="78"/>
      <c r="AB173" s="28"/>
      <c r="AC173" s="39">
        <f>SUM(AC169:AC172)</f>
        <v>1165</v>
      </c>
      <c r="AD173" s="39">
        <f>SUM(AD169:AD172)</f>
        <v>835</v>
      </c>
      <c r="AE173" s="68">
        <f>SUM(AE169:AE172)</f>
        <v>955</v>
      </c>
      <c r="AF173" s="107">
        <f>IF(SUM(AF169:AF172)&gt;100,"－",SUM(AF169:AF172))</f>
        <v>99.999999999999986</v>
      </c>
      <c r="AG173" s="6">
        <f>IF(SUM(AG169:AG172)&gt;100,"－",SUM(AG169:AG172))</f>
        <v>100.00000000000001</v>
      </c>
      <c r="AH173" s="6">
        <f>IF(SUM(AH169:AH172)&gt;100,"－",SUM(AH169:AH172))</f>
        <v>100</v>
      </c>
      <c r="AI173" s="23"/>
      <c r="AN173" s="44"/>
      <c r="AO173" s="44"/>
    </row>
    <row r="174" spans="1:43" ht="15" customHeight="1" x14ac:dyDescent="0.15">
      <c r="C174" s="1"/>
      <c r="D174" s="1"/>
      <c r="H174" s="7"/>
      <c r="O174" s="7"/>
      <c r="W174" s="1"/>
      <c r="X174" s="1"/>
      <c r="Y174" s="1"/>
      <c r="AB174" s="7"/>
      <c r="AI174" s="7"/>
      <c r="AP174" s="44"/>
      <c r="AQ174" s="44"/>
    </row>
    <row r="175" spans="1:43" ht="15" customHeight="1" x14ac:dyDescent="0.15">
      <c r="A175" s="1" t="s">
        <v>840</v>
      </c>
      <c r="F175" s="54"/>
      <c r="G175" s="54"/>
      <c r="H175" s="7"/>
      <c r="AA175" s="54"/>
      <c r="AB175" s="7"/>
      <c r="AP175" s="44"/>
      <c r="AQ175" s="44"/>
    </row>
    <row r="176" spans="1:43" ht="13.7" customHeight="1" x14ac:dyDescent="0.15">
      <c r="B176" s="64"/>
      <c r="C176" s="33"/>
      <c r="D176" s="33"/>
      <c r="E176" s="33"/>
      <c r="F176" s="33"/>
      <c r="G176" s="33"/>
      <c r="H176" s="33"/>
      <c r="I176" s="328"/>
      <c r="J176" s="329"/>
      <c r="K176" s="86" t="s">
        <v>2</v>
      </c>
      <c r="L176" s="86"/>
      <c r="M176" s="329"/>
      <c r="N176" s="329"/>
      <c r="O176" s="330"/>
      <c r="P176" s="329"/>
      <c r="Q176" s="86" t="s">
        <v>3</v>
      </c>
      <c r="R176" s="86"/>
      <c r="S176" s="329"/>
      <c r="T176" s="331"/>
      <c r="V176" s="64"/>
      <c r="W176" s="33"/>
      <c r="X176" s="33"/>
      <c r="Y176" s="33"/>
      <c r="Z176" s="33"/>
      <c r="AA176" s="33"/>
      <c r="AB176" s="33"/>
      <c r="AC176" s="79"/>
      <c r="AD176" s="83" t="s">
        <v>2</v>
      </c>
      <c r="AE176" s="86"/>
      <c r="AF176" s="103"/>
      <c r="AG176" s="83" t="s">
        <v>3</v>
      </c>
      <c r="AH176" s="84"/>
      <c r="AN176" s="44"/>
      <c r="AO176" s="44"/>
    </row>
    <row r="177" spans="1:43" ht="21" x14ac:dyDescent="0.15">
      <c r="B177" s="77"/>
      <c r="H177" s="7"/>
      <c r="I177" s="94" t="s">
        <v>389</v>
      </c>
      <c r="J177" s="94" t="s">
        <v>183</v>
      </c>
      <c r="K177" s="94" t="s">
        <v>184</v>
      </c>
      <c r="L177" s="94" t="s">
        <v>390</v>
      </c>
      <c r="M177" s="99" t="s">
        <v>186</v>
      </c>
      <c r="N177" s="94" t="s">
        <v>590</v>
      </c>
      <c r="O177" s="102" t="s">
        <v>389</v>
      </c>
      <c r="P177" s="94" t="s">
        <v>183</v>
      </c>
      <c r="Q177" s="94" t="s">
        <v>184</v>
      </c>
      <c r="R177" s="94" t="s">
        <v>390</v>
      </c>
      <c r="S177" s="94" t="s">
        <v>186</v>
      </c>
      <c r="T177" s="94" t="s">
        <v>590</v>
      </c>
      <c r="V177" s="77"/>
      <c r="AB177" s="7"/>
      <c r="AC177" s="94" t="s">
        <v>518</v>
      </c>
      <c r="AD177" s="94" t="s">
        <v>184</v>
      </c>
      <c r="AE177" s="99" t="s">
        <v>186</v>
      </c>
      <c r="AF177" s="312" t="s">
        <v>518</v>
      </c>
      <c r="AG177" s="94" t="s">
        <v>184</v>
      </c>
      <c r="AH177" s="94" t="s">
        <v>186</v>
      </c>
      <c r="AN177" s="44"/>
      <c r="AO177" s="44"/>
    </row>
    <row r="178" spans="1:43" ht="12" customHeight="1" x14ac:dyDescent="0.15">
      <c r="B178" s="35"/>
      <c r="C178" s="88"/>
      <c r="D178" s="88"/>
      <c r="E178" s="88"/>
      <c r="F178" s="88"/>
      <c r="G178" s="88"/>
      <c r="H178" s="36"/>
      <c r="I178" s="37"/>
      <c r="J178" s="37"/>
      <c r="K178" s="37"/>
      <c r="L178" s="37"/>
      <c r="M178" s="66"/>
      <c r="N178" s="37"/>
      <c r="O178" s="104">
        <f>I$173</f>
        <v>1854</v>
      </c>
      <c r="P178" s="2">
        <f t="shared" ref="P178" si="155">J$173</f>
        <v>1019</v>
      </c>
      <c r="Q178" s="2">
        <f t="shared" ref="Q178" si="156">K$173</f>
        <v>835</v>
      </c>
      <c r="R178" s="2">
        <f t="shared" ref="R178" si="157">L$173</f>
        <v>1101</v>
      </c>
      <c r="S178" s="2">
        <f t="shared" ref="S178" si="158">M$173</f>
        <v>955</v>
      </c>
      <c r="T178" s="2">
        <f t="shared" ref="T178" si="159">N$173</f>
        <v>1165</v>
      </c>
      <c r="V178" s="35"/>
      <c r="W178" s="88"/>
      <c r="X178" s="88"/>
      <c r="Y178" s="88"/>
      <c r="Z178" s="88"/>
      <c r="AA178" s="88"/>
      <c r="AB178" s="36"/>
      <c r="AC178" s="37"/>
      <c r="AD178" s="37"/>
      <c r="AE178" s="66"/>
      <c r="AF178" s="104">
        <f>T178</f>
        <v>1165</v>
      </c>
      <c r="AG178" s="2">
        <f>Q178</f>
        <v>835</v>
      </c>
      <c r="AH178" s="2">
        <f>S178</f>
        <v>955</v>
      </c>
      <c r="AI178" s="89"/>
      <c r="AN178" s="44"/>
      <c r="AO178" s="44"/>
    </row>
    <row r="179" spans="1:43" ht="15" customHeight="1" x14ac:dyDescent="0.15">
      <c r="B179" s="34" t="s">
        <v>841</v>
      </c>
      <c r="C179" s="195"/>
      <c r="D179" s="195"/>
      <c r="E179" s="195"/>
      <c r="F179" s="195"/>
      <c r="G179" s="195"/>
      <c r="H179" s="7"/>
      <c r="I179" s="18">
        <v>1762</v>
      </c>
      <c r="J179" s="18">
        <v>984</v>
      </c>
      <c r="K179" s="18">
        <v>778</v>
      </c>
      <c r="L179" s="18">
        <v>1027</v>
      </c>
      <c r="M179" s="67">
        <v>888</v>
      </c>
      <c r="N179" s="18">
        <v>1123</v>
      </c>
      <c r="O179" s="106">
        <f>I179/O$178*100</f>
        <v>95.037756202804744</v>
      </c>
      <c r="P179" s="4">
        <f t="shared" ref="P179:T185" si="160">J179/P$178*100</f>
        <v>96.56526005888125</v>
      </c>
      <c r="Q179" s="4">
        <f t="shared" si="160"/>
        <v>93.17365269461078</v>
      </c>
      <c r="R179" s="4">
        <f t="shared" si="160"/>
        <v>93.278837420526798</v>
      </c>
      <c r="S179" s="4">
        <f t="shared" si="160"/>
        <v>92.984293193717278</v>
      </c>
      <c r="T179" s="4">
        <f t="shared" si="160"/>
        <v>96.394849785407715</v>
      </c>
      <c r="V179" s="34" t="s">
        <v>841</v>
      </c>
      <c r="W179" s="195"/>
      <c r="X179" s="195"/>
      <c r="Y179" s="195"/>
      <c r="Z179" s="195"/>
      <c r="AA179" s="195"/>
      <c r="AB179" s="7"/>
      <c r="AC179" s="18">
        <f>N179</f>
        <v>1123</v>
      </c>
      <c r="AD179" s="18">
        <f>K179</f>
        <v>778</v>
      </c>
      <c r="AE179" s="67">
        <f>M179</f>
        <v>888</v>
      </c>
      <c r="AF179" s="106">
        <f>T179</f>
        <v>96.394849785407715</v>
      </c>
      <c r="AG179" s="4">
        <f>Q179</f>
        <v>93.17365269461078</v>
      </c>
      <c r="AH179" s="4">
        <f>S179</f>
        <v>92.984293193717278</v>
      </c>
      <c r="AI179" s="80"/>
      <c r="AN179" s="44"/>
      <c r="AO179" s="44"/>
    </row>
    <row r="180" spans="1:43" ht="15" customHeight="1" x14ac:dyDescent="0.15">
      <c r="B180" s="34" t="s">
        <v>842</v>
      </c>
      <c r="C180" s="195"/>
      <c r="D180" s="195"/>
      <c r="E180" s="195"/>
      <c r="F180" s="195"/>
      <c r="G180" s="195"/>
      <c r="H180" s="7"/>
      <c r="I180" s="18">
        <v>1735</v>
      </c>
      <c r="J180" s="18">
        <v>971</v>
      </c>
      <c r="K180" s="18">
        <v>764</v>
      </c>
      <c r="L180" s="18">
        <v>1021</v>
      </c>
      <c r="M180" s="67">
        <v>881</v>
      </c>
      <c r="N180" s="18">
        <v>1111</v>
      </c>
      <c r="O180" s="106">
        <f t="shared" ref="O180:O185" si="161">I180/O$178*100</f>
        <v>93.581445523193096</v>
      </c>
      <c r="P180" s="4">
        <f t="shared" si="160"/>
        <v>95.289499509322866</v>
      </c>
      <c r="Q180" s="4">
        <f t="shared" si="160"/>
        <v>91.497005988023943</v>
      </c>
      <c r="R180" s="4">
        <f t="shared" si="160"/>
        <v>92.733878292461398</v>
      </c>
      <c r="S180" s="4">
        <f t="shared" si="160"/>
        <v>92.251308900523568</v>
      </c>
      <c r="T180" s="4">
        <f t="shared" si="160"/>
        <v>95.36480686695279</v>
      </c>
      <c r="V180" s="34" t="s">
        <v>842</v>
      </c>
      <c r="W180" s="195"/>
      <c r="X180" s="195"/>
      <c r="Y180" s="195"/>
      <c r="Z180" s="195"/>
      <c r="AA180" s="195"/>
      <c r="AB180" s="7"/>
      <c r="AC180" s="18">
        <f t="shared" ref="AC180:AC185" si="162">N180</f>
        <v>1111</v>
      </c>
      <c r="AD180" s="18">
        <f t="shared" ref="AD180:AD185" si="163">K180</f>
        <v>764</v>
      </c>
      <c r="AE180" s="67">
        <f t="shared" ref="AE180:AE185" si="164">M180</f>
        <v>881</v>
      </c>
      <c r="AF180" s="106">
        <f t="shared" ref="AF180:AF185" si="165">T180</f>
        <v>95.36480686695279</v>
      </c>
      <c r="AG180" s="4">
        <f t="shared" ref="AG180:AG185" si="166">Q180</f>
        <v>91.497005988023943</v>
      </c>
      <c r="AH180" s="4">
        <f t="shared" ref="AH180:AH185" si="167">S180</f>
        <v>92.251308900523568</v>
      </c>
      <c r="AI180" s="80"/>
      <c r="AN180" s="44"/>
      <c r="AO180" s="44"/>
    </row>
    <row r="181" spans="1:43" ht="15" customHeight="1" x14ac:dyDescent="0.15">
      <c r="B181" s="34" t="s">
        <v>843</v>
      </c>
      <c r="C181" s="195"/>
      <c r="D181" s="195"/>
      <c r="E181" s="195"/>
      <c r="F181" s="195"/>
      <c r="G181" s="195"/>
      <c r="H181" s="7"/>
      <c r="I181" s="18">
        <v>1713</v>
      </c>
      <c r="J181" s="18">
        <v>967</v>
      </c>
      <c r="K181" s="18">
        <v>746</v>
      </c>
      <c r="L181" s="18">
        <v>973</v>
      </c>
      <c r="M181" s="67">
        <v>835</v>
      </c>
      <c r="N181" s="18">
        <v>1105</v>
      </c>
      <c r="O181" s="106">
        <f t="shared" si="161"/>
        <v>92.394822006472481</v>
      </c>
      <c r="P181" s="4">
        <f t="shared" si="160"/>
        <v>94.896957801766433</v>
      </c>
      <c r="Q181" s="4">
        <f t="shared" si="160"/>
        <v>89.341317365269461</v>
      </c>
      <c r="R181" s="4">
        <f t="shared" si="160"/>
        <v>88.374205267938237</v>
      </c>
      <c r="S181" s="4">
        <f t="shared" si="160"/>
        <v>87.434554973821989</v>
      </c>
      <c r="T181" s="4">
        <f t="shared" si="160"/>
        <v>94.849785407725321</v>
      </c>
      <c r="V181" s="34" t="s">
        <v>843</v>
      </c>
      <c r="W181" s="195"/>
      <c r="X181" s="195"/>
      <c r="Y181" s="195"/>
      <c r="Z181" s="195"/>
      <c r="AA181" s="195"/>
      <c r="AB181" s="7"/>
      <c r="AC181" s="18">
        <f t="shared" si="162"/>
        <v>1105</v>
      </c>
      <c r="AD181" s="18">
        <f t="shared" si="163"/>
        <v>746</v>
      </c>
      <c r="AE181" s="67">
        <f t="shared" si="164"/>
        <v>835</v>
      </c>
      <c r="AF181" s="106">
        <f t="shared" si="165"/>
        <v>94.849785407725321</v>
      </c>
      <c r="AG181" s="4">
        <f t="shared" si="166"/>
        <v>89.341317365269461</v>
      </c>
      <c r="AH181" s="4">
        <f t="shared" si="167"/>
        <v>87.434554973821989</v>
      </c>
      <c r="AI181" s="80"/>
      <c r="AN181" s="44"/>
      <c r="AO181" s="44"/>
    </row>
    <row r="182" spans="1:43" ht="15" customHeight="1" x14ac:dyDescent="0.15">
      <c r="B182" s="34" t="s">
        <v>844</v>
      </c>
      <c r="C182" s="195"/>
      <c r="D182" s="195"/>
      <c r="E182" s="195"/>
      <c r="F182" s="195"/>
      <c r="G182" s="195"/>
      <c r="H182" s="7"/>
      <c r="I182" s="18">
        <v>1685</v>
      </c>
      <c r="J182" s="18">
        <v>958</v>
      </c>
      <c r="K182" s="18">
        <v>727</v>
      </c>
      <c r="L182" s="18">
        <v>947</v>
      </c>
      <c r="M182" s="67">
        <v>811</v>
      </c>
      <c r="N182" s="18">
        <v>1094</v>
      </c>
      <c r="O182" s="106">
        <f t="shared" si="161"/>
        <v>90.884573894282624</v>
      </c>
      <c r="P182" s="4">
        <f t="shared" si="160"/>
        <v>94.013738959764467</v>
      </c>
      <c r="Q182" s="4">
        <f t="shared" si="160"/>
        <v>87.06586826347305</v>
      </c>
      <c r="R182" s="4">
        <f t="shared" si="160"/>
        <v>86.012715712988197</v>
      </c>
      <c r="S182" s="4">
        <f t="shared" si="160"/>
        <v>84.921465968586389</v>
      </c>
      <c r="T182" s="4">
        <f t="shared" si="160"/>
        <v>93.905579399141629</v>
      </c>
      <c r="U182" s="181"/>
      <c r="V182" s="34" t="s">
        <v>844</v>
      </c>
      <c r="W182" s="195"/>
      <c r="X182" s="195"/>
      <c r="Y182" s="195"/>
      <c r="Z182" s="195"/>
      <c r="AA182" s="195"/>
      <c r="AB182" s="7"/>
      <c r="AC182" s="18">
        <f t="shared" si="162"/>
        <v>1094</v>
      </c>
      <c r="AD182" s="18">
        <f t="shared" si="163"/>
        <v>727</v>
      </c>
      <c r="AE182" s="67">
        <f t="shared" si="164"/>
        <v>811</v>
      </c>
      <c r="AF182" s="106">
        <f t="shared" si="165"/>
        <v>93.905579399141629</v>
      </c>
      <c r="AG182" s="4">
        <f t="shared" si="166"/>
        <v>87.06586826347305</v>
      </c>
      <c r="AH182" s="4">
        <f t="shared" si="167"/>
        <v>84.921465968586389</v>
      </c>
      <c r="AI182" s="80"/>
      <c r="AN182" s="44"/>
      <c r="AO182" s="44"/>
    </row>
    <row r="183" spans="1:43" ht="15" customHeight="1" x14ac:dyDescent="0.15">
      <c r="B183" s="338" t="s">
        <v>845</v>
      </c>
      <c r="C183" s="195"/>
      <c r="D183" s="195"/>
      <c r="E183" s="195"/>
      <c r="F183" s="195"/>
      <c r="G183" s="195"/>
      <c r="H183" s="7"/>
      <c r="I183" s="18">
        <v>1539</v>
      </c>
      <c r="J183" s="18">
        <v>898</v>
      </c>
      <c r="K183" s="18">
        <v>641</v>
      </c>
      <c r="L183" s="18">
        <v>836</v>
      </c>
      <c r="M183" s="67">
        <v>709</v>
      </c>
      <c r="N183" s="18">
        <v>1025</v>
      </c>
      <c r="O183" s="106">
        <f t="shared" si="161"/>
        <v>83.009708737864074</v>
      </c>
      <c r="P183" s="4">
        <f t="shared" si="160"/>
        <v>88.125613346418049</v>
      </c>
      <c r="Q183" s="4">
        <f t="shared" si="160"/>
        <v>76.766467065868255</v>
      </c>
      <c r="R183" s="4">
        <f t="shared" si="160"/>
        <v>75.93097184377838</v>
      </c>
      <c r="S183" s="4">
        <f t="shared" si="160"/>
        <v>74.240837696335078</v>
      </c>
      <c r="T183" s="4">
        <f t="shared" si="160"/>
        <v>87.982832618025753</v>
      </c>
      <c r="V183" s="338" t="s">
        <v>845</v>
      </c>
      <c r="W183" s="195"/>
      <c r="X183" s="195"/>
      <c r="Y183" s="195"/>
      <c r="Z183" s="195"/>
      <c r="AA183" s="195"/>
      <c r="AB183" s="7"/>
      <c r="AC183" s="18">
        <f t="shared" si="162"/>
        <v>1025</v>
      </c>
      <c r="AD183" s="18">
        <f t="shared" si="163"/>
        <v>641</v>
      </c>
      <c r="AE183" s="67">
        <f t="shared" si="164"/>
        <v>709</v>
      </c>
      <c r="AF183" s="106">
        <f t="shared" si="165"/>
        <v>87.982832618025753</v>
      </c>
      <c r="AG183" s="4">
        <f t="shared" si="166"/>
        <v>76.766467065868255</v>
      </c>
      <c r="AH183" s="4">
        <f t="shared" si="167"/>
        <v>74.240837696335078</v>
      </c>
      <c r="AI183" s="80"/>
      <c r="AN183" s="44"/>
      <c r="AO183" s="44"/>
    </row>
    <row r="184" spans="1:43" ht="15" customHeight="1" x14ac:dyDescent="0.15">
      <c r="B184" s="34" t="s">
        <v>417</v>
      </c>
      <c r="C184" s="195"/>
      <c r="D184" s="195"/>
      <c r="E184" s="195"/>
      <c r="F184" s="195"/>
      <c r="G184" s="195"/>
      <c r="H184" s="7"/>
      <c r="I184" s="18">
        <v>170</v>
      </c>
      <c r="J184" s="18">
        <v>108</v>
      </c>
      <c r="K184" s="18">
        <v>62</v>
      </c>
      <c r="L184" s="18">
        <v>82</v>
      </c>
      <c r="M184" s="67">
        <v>73</v>
      </c>
      <c r="N184" s="18">
        <v>117</v>
      </c>
      <c r="O184" s="106">
        <f t="shared" si="161"/>
        <v>9.1693635382955776</v>
      </c>
      <c r="P184" s="4">
        <f t="shared" si="160"/>
        <v>10.598626104023552</v>
      </c>
      <c r="Q184" s="4">
        <f t="shared" si="160"/>
        <v>7.4251497005988032</v>
      </c>
      <c r="R184" s="4">
        <f t="shared" si="160"/>
        <v>7.447774750227067</v>
      </c>
      <c r="S184" s="4">
        <f t="shared" si="160"/>
        <v>7.6439790575916229</v>
      </c>
      <c r="T184" s="4">
        <f t="shared" si="160"/>
        <v>10.042918454935622</v>
      </c>
      <c r="V184" s="34" t="s">
        <v>417</v>
      </c>
      <c r="W184" s="195"/>
      <c r="X184" s="195"/>
      <c r="Y184" s="195"/>
      <c r="Z184" s="195"/>
      <c r="AA184" s="195"/>
      <c r="AB184" s="7"/>
      <c r="AC184" s="18">
        <f t="shared" si="162"/>
        <v>117</v>
      </c>
      <c r="AD184" s="18">
        <f t="shared" si="163"/>
        <v>62</v>
      </c>
      <c r="AE184" s="67">
        <f t="shared" si="164"/>
        <v>73</v>
      </c>
      <c r="AF184" s="106">
        <f t="shared" si="165"/>
        <v>10.042918454935622</v>
      </c>
      <c r="AG184" s="4">
        <f t="shared" si="166"/>
        <v>7.4251497005988032</v>
      </c>
      <c r="AH184" s="4">
        <f t="shared" si="167"/>
        <v>7.6439790575916229</v>
      </c>
      <c r="AI184" s="80"/>
      <c r="AN184" s="44"/>
      <c r="AO184" s="44"/>
    </row>
    <row r="185" spans="1:43" ht="15" customHeight="1" x14ac:dyDescent="0.15">
      <c r="B185" s="35" t="s">
        <v>0</v>
      </c>
      <c r="C185" s="88"/>
      <c r="D185" s="88"/>
      <c r="E185" s="88"/>
      <c r="F185" s="88"/>
      <c r="G185" s="88"/>
      <c r="H185" s="36"/>
      <c r="I185" s="19">
        <v>54</v>
      </c>
      <c r="J185" s="19">
        <v>20</v>
      </c>
      <c r="K185" s="19">
        <v>34</v>
      </c>
      <c r="L185" s="19">
        <v>45</v>
      </c>
      <c r="M185" s="72">
        <v>41</v>
      </c>
      <c r="N185" s="19">
        <v>24</v>
      </c>
      <c r="O185" s="110">
        <f t="shared" si="161"/>
        <v>2.912621359223301</v>
      </c>
      <c r="P185" s="5">
        <f t="shared" si="160"/>
        <v>1.9627085377821394</v>
      </c>
      <c r="Q185" s="5">
        <f t="shared" si="160"/>
        <v>4.0718562874251498</v>
      </c>
      <c r="R185" s="5">
        <f t="shared" si="160"/>
        <v>4.0871934604904636</v>
      </c>
      <c r="S185" s="5">
        <f t="shared" si="160"/>
        <v>4.2931937172774868</v>
      </c>
      <c r="T185" s="5">
        <f t="shared" si="160"/>
        <v>2.0600858369098711</v>
      </c>
      <c r="V185" s="35" t="s">
        <v>0</v>
      </c>
      <c r="W185" s="88"/>
      <c r="X185" s="88"/>
      <c r="Y185" s="88"/>
      <c r="Z185" s="88"/>
      <c r="AA185" s="88"/>
      <c r="AB185" s="36"/>
      <c r="AC185" s="19">
        <f t="shared" si="162"/>
        <v>24</v>
      </c>
      <c r="AD185" s="19">
        <f t="shared" si="163"/>
        <v>34</v>
      </c>
      <c r="AE185" s="72">
        <f t="shared" si="164"/>
        <v>41</v>
      </c>
      <c r="AF185" s="110">
        <f t="shared" si="165"/>
        <v>2.0600858369098711</v>
      </c>
      <c r="AG185" s="5">
        <f t="shared" si="166"/>
        <v>4.0718562874251498</v>
      </c>
      <c r="AH185" s="5">
        <f t="shared" si="167"/>
        <v>4.2931937172774868</v>
      </c>
      <c r="AI185" s="23"/>
      <c r="AN185" s="44"/>
      <c r="AO185" s="44"/>
    </row>
    <row r="186" spans="1:43" ht="15" customHeight="1" x14ac:dyDescent="0.15">
      <c r="B186" s="38" t="s">
        <v>1</v>
      </c>
      <c r="C186" s="78"/>
      <c r="D186" s="78"/>
      <c r="E186" s="78"/>
      <c r="F186" s="78"/>
      <c r="G186" s="78"/>
      <c r="H186" s="28"/>
      <c r="I186" s="39">
        <f t="shared" ref="I186:N186" si="168">SUM(I179:I185)</f>
        <v>8658</v>
      </c>
      <c r="J186" s="39">
        <f t="shared" si="168"/>
        <v>4906</v>
      </c>
      <c r="K186" s="39">
        <f t="shared" si="168"/>
        <v>3752</v>
      </c>
      <c r="L186" s="39">
        <f t="shared" si="168"/>
        <v>4931</v>
      </c>
      <c r="M186" s="68">
        <f t="shared" si="168"/>
        <v>4238</v>
      </c>
      <c r="N186" s="39">
        <f t="shared" si="168"/>
        <v>5599</v>
      </c>
      <c r="O186" s="107" t="str">
        <f t="shared" ref="O186:T186" si="169">IF(SUM(O179:O185)&gt;100,"－",SUM(O179:O185))</f>
        <v>－</v>
      </c>
      <c r="P186" s="6" t="str">
        <f t="shared" si="169"/>
        <v>－</v>
      </c>
      <c r="Q186" s="6" t="str">
        <f t="shared" si="169"/>
        <v>－</v>
      </c>
      <c r="R186" s="6" t="str">
        <f t="shared" si="169"/>
        <v>－</v>
      </c>
      <c r="S186" s="6" t="str">
        <f t="shared" si="169"/>
        <v>－</v>
      </c>
      <c r="T186" s="6" t="str">
        <f t="shared" si="169"/>
        <v>－</v>
      </c>
      <c r="V186" s="38" t="s">
        <v>1</v>
      </c>
      <c r="W186" s="78"/>
      <c r="X186" s="78"/>
      <c r="Y186" s="78"/>
      <c r="Z186" s="78"/>
      <c r="AA186" s="78"/>
      <c r="AB186" s="28"/>
      <c r="AC186" s="39">
        <f t="shared" ref="AC186" si="170">SUM(AC179:AC185)</f>
        <v>5599</v>
      </c>
      <c r="AD186" s="39">
        <f t="shared" ref="AD186" si="171">SUM(AD179:AD185)</f>
        <v>3752</v>
      </c>
      <c r="AE186" s="68">
        <f t="shared" ref="AE186" si="172">SUM(AE179:AE185)</f>
        <v>4238</v>
      </c>
      <c r="AF186" s="107" t="str">
        <f t="shared" ref="AF186" si="173">IF(SUM(AF179:AF185)&gt;100,"－",SUM(AF179:AF185))</f>
        <v>－</v>
      </c>
      <c r="AG186" s="6" t="str">
        <f t="shared" ref="AG186" si="174">IF(SUM(AG179:AG185)&gt;100,"－",SUM(AG179:AG185))</f>
        <v>－</v>
      </c>
      <c r="AH186" s="6" t="str">
        <f t="shared" ref="AH186" si="175">IF(SUM(AH179:AH185)&gt;100,"－",SUM(AH179:AH185))</f>
        <v>－</v>
      </c>
      <c r="AI186" s="23"/>
      <c r="AN186" s="44"/>
      <c r="AO186" s="44"/>
    </row>
    <row r="187" spans="1:43" ht="15" customHeight="1" x14ac:dyDescent="0.15">
      <c r="C187" s="1"/>
      <c r="D187" s="1"/>
      <c r="H187" s="7"/>
      <c r="O187" s="7"/>
      <c r="W187" s="1"/>
      <c r="X187" s="1"/>
      <c r="Y187" s="1"/>
      <c r="AB187" s="7"/>
      <c r="AI187" s="7"/>
      <c r="AP187" s="44"/>
      <c r="AQ187" s="44"/>
    </row>
    <row r="188" spans="1:43" ht="15" customHeight="1" x14ac:dyDescent="0.15">
      <c r="A188" s="1" t="s">
        <v>846</v>
      </c>
      <c r="F188" s="54"/>
      <c r="G188" s="54"/>
      <c r="H188" s="7"/>
      <c r="AA188" s="54"/>
      <c r="AB188" s="7"/>
      <c r="AP188" s="44"/>
      <c r="AQ188" s="44"/>
    </row>
    <row r="189" spans="1:43" ht="13.7" customHeight="1" x14ac:dyDescent="0.15">
      <c r="B189" s="64"/>
      <c r="C189" s="33"/>
      <c r="D189" s="33"/>
      <c r="E189" s="33"/>
      <c r="F189" s="33"/>
      <c r="G189" s="33"/>
      <c r="H189" s="33"/>
      <c r="I189" s="328"/>
      <c r="J189" s="329"/>
      <c r="K189" s="86" t="s">
        <v>2</v>
      </c>
      <c r="L189" s="86"/>
      <c r="M189" s="329"/>
      <c r="N189" s="329"/>
      <c r="O189" s="330"/>
      <c r="P189" s="329"/>
      <c r="Q189" s="86" t="s">
        <v>3</v>
      </c>
      <c r="R189" s="86"/>
      <c r="S189" s="329"/>
      <c r="T189" s="331"/>
      <c r="V189" s="64"/>
      <c r="W189" s="33"/>
      <c r="X189" s="33"/>
      <c r="Y189" s="33"/>
      <c r="Z189" s="33"/>
      <c r="AA189" s="33"/>
      <c r="AB189" s="33"/>
      <c r="AC189" s="79"/>
      <c r="AD189" s="83" t="s">
        <v>2</v>
      </c>
      <c r="AE189" s="86"/>
      <c r="AF189" s="103"/>
      <c r="AG189" s="83" t="s">
        <v>3</v>
      </c>
      <c r="AH189" s="84"/>
      <c r="AN189" s="44"/>
      <c r="AO189" s="44"/>
    </row>
    <row r="190" spans="1:43" ht="21" x14ac:dyDescent="0.15">
      <c r="B190" s="77"/>
      <c r="H190" s="7"/>
      <c r="I190" s="94" t="s">
        <v>389</v>
      </c>
      <c r="J190" s="94" t="s">
        <v>183</v>
      </c>
      <c r="K190" s="94" t="s">
        <v>184</v>
      </c>
      <c r="L190" s="94" t="s">
        <v>390</v>
      </c>
      <c r="M190" s="99" t="s">
        <v>186</v>
      </c>
      <c r="N190" s="94" t="s">
        <v>590</v>
      </c>
      <c r="O190" s="102" t="s">
        <v>389</v>
      </c>
      <c r="P190" s="94" t="s">
        <v>183</v>
      </c>
      <c r="Q190" s="94" t="s">
        <v>184</v>
      </c>
      <c r="R190" s="94" t="s">
        <v>390</v>
      </c>
      <c r="S190" s="94" t="s">
        <v>186</v>
      </c>
      <c r="T190" s="94" t="s">
        <v>590</v>
      </c>
      <c r="V190" s="77"/>
      <c r="AB190" s="7"/>
      <c r="AC190" s="94" t="s">
        <v>518</v>
      </c>
      <c r="AD190" s="94" t="s">
        <v>184</v>
      </c>
      <c r="AE190" s="99" t="s">
        <v>186</v>
      </c>
      <c r="AF190" s="312" t="s">
        <v>518</v>
      </c>
      <c r="AG190" s="94" t="s">
        <v>184</v>
      </c>
      <c r="AH190" s="94" t="s">
        <v>186</v>
      </c>
      <c r="AN190" s="44"/>
      <c r="AO190" s="44"/>
    </row>
    <row r="191" spans="1:43" ht="12" customHeight="1" x14ac:dyDescent="0.15">
      <c r="B191" s="35"/>
      <c r="C191" s="88"/>
      <c r="D191" s="88"/>
      <c r="E191" s="88"/>
      <c r="F191" s="88"/>
      <c r="G191" s="88"/>
      <c r="H191" s="36"/>
      <c r="I191" s="37"/>
      <c r="J191" s="37"/>
      <c r="K191" s="37"/>
      <c r="L191" s="37"/>
      <c r="M191" s="66"/>
      <c r="N191" s="37"/>
      <c r="O191" s="104">
        <f>I$173-I185</f>
        <v>1800</v>
      </c>
      <c r="P191" s="2">
        <f t="shared" ref="P191:T191" si="176">J$173-J185</f>
        <v>999</v>
      </c>
      <c r="Q191" s="2">
        <f t="shared" si="176"/>
        <v>801</v>
      </c>
      <c r="R191" s="2">
        <f t="shared" si="176"/>
        <v>1056</v>
      </c>
      <c r="S191" s="2">
        <f t="shared" si="176"/>
        <v>914</v>
      </c>
      <c r="T191" s="2">
        <f t="shared" si="176"/>
        <v>1141</v>
      </c>
      <c r="V191" s="35"/>
      <c r="W191" s="88"/>
      <c r="X191" s="88"/>
      <c r="Y191" s="88"/>
      <c r="Z191" s="88"/>
      <c r="AA191" s="88"/>
      <c r="AB191" s="36"/>
      <c r="AC191" s="37"/>
      <c r="AD191" s="37"/>
      <c r="AE191" s="66"/>
      <c r="AF191" s="104">
        <f>T191</f>
        <v>1141</v>
      </c>
      <c r="AG191" s="2">
        <f>Q191</f>
        <v>801</v>
      </c>
      <c r="AH191" s="2">
        <f>S191</f>
        <v>914</v>
      </c>
      <c r="AI191" s="89"/>
      <c r="AN191" s="44"/>
      <c r="AO191" s="44"/>
    </row>
    <row r="192" spans="1:43" ht="15" customHeight="1" x14ac:dyDescent="0.15">
      <c r="B192" s="34" t="s">
        <v>841</v>
      </c>
      <c r="C192" s="195"/>
      <c r="D192" s="195"/>
      <c r="E192" s="195"/>
      <c r="F192" s="195"/>
      <c r="G192" s="195"/>
      <c r="H192" s="7"/>
      <c r="I192" s="18">
        <v>207</v>
      </c>
      <c r="J192" s="18">
        <v>109</v>
      </c>
      <c r="K192" s="18">
        <v>98</v>
      </c>
      <c r="L192" s="18">
        <v>116</v>
      </c>
      <c r="M192" s="67">
        <v>102</v>
      </c>
      <c r="N192" s="18">
        <v>123</v>
      </c>
      <c r="O192" s="106">
        <f>I192/O$191*100</f>
        <v>11.5</v>
      </c>
      <c r="P192" s="4">
        <f t="shared" ref="P192:T198" si="177">J192/P$191*100</f>
        <v>10.910910910910911</v>
      </c>
      <c r="Q192" s="4">
        <f t="shared" si="177"/>
        <v>12.234706616729088</v>
      </c>
      <c r="R192" s="4">
        <f t="shared" si="177"/>
        <v>10.984848484848484</v>
      </c>
      <c r="S192" s="4">
        <f t="shared" si="177"/>
        <v>11.159737417943107</v>
      </c>
      <c r="T192" s="4">
        <f t="shared" si="177"/>
        <v>10.780017528483786</v>
      </c>
      <c r="V192" s="34" t="s">
        <v>841</v>
      </c>
      <c r="W192" s="195"/>
      <c r="X192" s="195"/>
      <c r="Y192" s="195"/>
      <c r="Z192" s="195"/>
      <c r="AA192" s="195"/>
      <c r="AB192" s="7"/>
      <c r="AC192" s="18">
        <f>N192</f>
        <v>123</v>
      </c>
      <c r="AD192" s="18">
        <f>K192</f>
        <v>98</v>
      </c>
      <c r="AE192" s="67">
        <f>M192</f>
        <v>102</v>
      </c>
      <c r="AF192" s="106">
        <f>T192</f>
        <v>10.780017528483786</v>
      </c>
      <c r="AG192" s="4">
        <f>Q192</f>
        <v>12.234706616729088</v>
      </c>
      <c r="AH192" s="4">
        <f>S192</f>
        <v>11.159737417943107</v>
      </c>
      <c r="AI192" s="80"/>
      <c r="AN192" s="44"/>
      <c r="AO192" s="44"/>
    </row>
    <row r="193" spans="1:42" ht="15" customHeight="1" x14ac:dyDescent="0.15">
      <c r="B193" s="34" t="s">
        <v>842</v>
      </c>
      <c r="C193" s="195"/>
      <c r="D193" s="195"/>
      <c r="E193" s="195"/>
      <c r="F193" s="195"/>
      <c r="G193" s="195"/>
      <c r="H193" s="7"/>
      <c r="I193" s="18">
        <v>273</v>
      </c>
      <c r="J193" s="18">
        <v>166</v>
      </c>
      <c r="K193" s="18">
        <v>107</v>
      </c>
      <c r="L193" s="18">
        <v>163</v>
      </c>
      <c r="M193" s="67">
        <v>148</v>
      </c>
      <c r="N193" s="18">
        <v>181</v>
      </c>
      <c r="O193" s="106">
        <f t="shared" ref="O193:O198" si="178">I193/O$191*100</f>
        <v>15.166666666666668</v>
      </c>
      <c r="P193" s="4">
        <f t="shared" si="177"/>
        <v>16.616616616616618</v>
      </c>
      <c r="Q193" s="4">
        <f t="shared" si="177"/>
        <v>13.358302122347066</v>
      </c>
      <c r="R193" s="4">
        <f t="shared" si="177"/>
        <v>15.435606060606061</v>
      </c>
      <c r="S193" s="4">
        <f t="shared" si="177"/>
        <v>16.192560175054705</v>
      </c>
      <c r="T193" s="4">
        <f t="shared" si="177"/>
        <v>15.863277826468011</v>
      </c>
      <c r="V193" s="34" t="s">
        <v>842</v>
      </c>
      <c r="W193" s="195"/>
      <c r="X193" s="195"/>
      <c r="Y193" s="195"/>
      <c r="Z193" s="195"/>
      <c r="AA193" s="195"/>
      <c r="AB193" s="7"/>
      <c r="AC193" s="18">
        <f t="shared" ref="AC193:AC198" si="179">N193</f>
        <v>181</v>
      </c>
      <c r="AD193" s="18">
        <f t="shared" ref="AD193:AD198" si="180">K193</f>
        <v>107</v>
      </c>
      <c r="AE193" s="67">
        <f t="shared" ref="AE193:AE198" si="181">M193</f>
        <v>148</v>
      </c>
      <c r="AF193" s="106">
        <f t="shared" ref="AF193:AF198" si="182">T193</f>
        <v>15.863277826468011</v>
      </c>
      <c r="AG193" s="4">
        <f t="shared" ref="AG193:AG198" si="183">Q193</f>
        <v>13.358302122347066</v>
      </c>
      <c r="AH193" s="4">
        <f t="shared" ref="AH193:AH198" si="184">S193</f>
        <v>16.192560175054705</v>
      </c>
      <c r="AI193" s="80"/>
      <c r="AN193" s="44"/>
      <c r="AO193" s="44"/>
    </row>
    <row r="194" spans="1:42" ht="15" customHeight="1" x14ac:dyDescent="0.15">
      <c r="B194" s="34" t="s">
        <v>843</v>
      </c>
      <c r="C194" s="195"/>
      <c r="D194" s="195"/>
      <c r="E194" s="195"/>
      <c r="F194" s="195"/>
      <c r="G194" s="195"/>
      <c r="H194" s="7"/>
      <c r="I194" s="18">
        <v>312</v>
      </c>
      <c r="J194" s="18">
        <v>189</v>
      </c>
      <c r="K194" s="18">
        <v>123</v>
      </c>
      <c r="L194" s="18">
        <v>147</v>
      </c>
      <c r="M194" s="67">
        <v>121</v>
      </c>
      <c r="N194" s="18">
        <v>215</v>
      </c>
      <c r="O194" s="106">
        <f t="shared" si="178"/>
        <v>17.333333333333336</v>
      </c>
      <c r="P194" s="4">
        <f t="shared" si="177"/>
        <v>18.918918918918919</v>
      </c>
      <c r="Q194" s="4">
        <f t="shared" si="177"/>
        <v>15.355805243445692</v>
      </c>
      <c r="R194" s="4">
        <f t="shared" si="177"/>
        <v>13.920454545454545</v>
      </c>
      <c r="S194" s="4">
        <f t="shared" si="177"/>
        <v>13.238512035010942</v>
      </c>
      <c r="T194" s="4">
        <f t="shared" si="177"/>
        <v>18.843120070113937</v>
      </c>
      <c r="V194" s="34" t="s">
        <v>843</v>
      </c>
      <c r="W194" s="195"/>
      <c r="X194" s="195"/>
      <c r="Y194" s="195"/>
      <c r="Z194" s="195"/>
      <c r="AA194" s="195"/>
      <c r="AB194" s="7"/>
      <c r="AC194" s="18">
        <f t="shared" si="179"/>
        <v>215</v>
      </c>
      <c r="AD194" s="18">
        <f t="shared" si="180"/>
        <v>123</v>
      </c>
      <c r="AE194" s="67">
        <f t="shared" si="181"/>
        <v>121</v>
      </c>
      <c r="AF194" s="106">
        <f t="shared" si="182"/>
        <v>18.843120070113937</v>
      </c>
      <c r="AG194" s="4">
        <f t="shared" si="183"/>
        <v>15.355805243445692</v>
      </c>
      <c r="AH194" s="4">
        <f t="shared" si="184"/>
        <v>13.238512035010942</v>
      </c>
      <c r="AI194" s="80"/>
      <c r="AN194" s="44"/>
      <c r="AO194" s="44"/>
    </row>
    <row r="195" spans="1:42" ht="15" customHeight="1" x14ac:dyDescent="0.15">
      <c r="B195" s="34" t="s">
        <v>844</v>
      </c>
      <c r="C195" s="195"/>
      <c r="D195" s="195"/>
      <c r="E195" s="195"/>
      <c r="F195" s="195"/>
      <c r="G195" s="195"/>
      <c r="H195" s="7"/>
      <c r="I195" s="18">
        <v>326</v>
      </c>
      <c r="J195" s="18">
        <v>193</v>
      </c>
      <c r="K195" s="18">
        <v>133</v>
      </c>
      <c r="L195" s="18">
        <v>166</v>
      </c>
      <c r="M195" s="67">
        <v>137</v>
      </c>
      <c r="N195" s="18">
        <v>222</v>
      </c>
      <c r="O195" s="106">
        <f t="shared" si="178"/>
        <v>18.111111111111111</v>
      </c>
      <c r="P195" s="4">
        <f t="shared" si="177"/>
        <v>19.31931931931932</v>
      </c>
      <c r="Q195" s="4">
        <f t="shared" si="177"/>
        <v>16.604244694132333</v>
      </c>
      <c r="R195" s="4">
        <f t="shared" si="177"/>
        <v>15.719696969696969</v>
      </c>
      <c r="S195" s="4">
        <f t="shared" si="177"/>
        <v>14.989059080962802</v>
      </c>
      <c r="T195" s="4">
        <f t="shared" si="177"/>
        <v>19.456617002629272</v>
      </c>
      <c r="U195" s="181"/>
      <c r="V195" s="34" t="s">
        <v>844</v>
      </c>
      <c r="W195" s="195"/>
      <c r="X195" s="195"/>
      <c r="Y195" s="195"/>
      <c r="Z195" s="195"/>
      <c r="AA195" s="195"/>
      <c r="AB195" s="7"/>
      <c r="AC195" s="18">
        <f t="shared" si="179"/>
        <v>222</v>
      </c>
      <c r="AD195" s="18">
        <f t="shared" si="180"/>
        <v>133</v>
      </c>
      <c r="AE195" s="67">
        <f t="shared" si="181"/>
        <v>137</v>
      </c>
      <c r="AF195" s="106">
        <f t="shared" si="182"/>
        <v>19.456617002629272</v>
      </c>
      <c r="AG195" s="4">
        <f t="shared" si="183"/>
        <v>16.604244694132333</v>
      </c>
      <c r="AH195" s="4">
        <f t="shared" si="184"/>
        <v>14.989059080962802</v>
      </c>
      <c r="AI195" s="80"/>
      <c r="AN195" s="44"/>
      <c r="AO195" s="44"/>
    </row>
    <row r="196" spans="1:42" ht="15" customHeight="1" x14ac:dyDescent="0.15">
      <c r="B196" s="338" t="s">
        <v>845</v>
      </c>
      <c r="C196" s="195"/>
      <c r="D196" s="195"/>
      <c r="E196" s="195"/>
      <c r="F196" s="195"/>
      <c r="G196" s="195"/>
      <c r="H196" s="7"/>
      <c r="I196" s="18">
        <v>771</v>
      </c>
      <c r="J196" s="18">
        <v>459</v>
      </c>
      <c r="K196" s="18">
        <v>312</v>
      </c>
      <c r="L196" s="18">
        <v>443</v>
      </c>
      <c r="M196" s="67">
        <v>373</v>
      </c>
      <c r="N196" s="18">
        <v>529</v>
      </c>
      <c r="O196" s="106">
        <f t="shared" si="178"/>
        <v>42.833333333333336</v>
      </c>
      <c r="P196" s="4">
        <f t="shared" si="177"/>
        <v>45.945945945945951</v>
      </c>
      <c r="Q196" s="4">
        <f t="shared" si="177"/>
        <v>38.951310861423224</v>
      </c>
      <c r="R196" s="4">
        <f t="shared" si="177"/>
        <v>41.950757575757578</v>
      </c>
      <c r="S196" s="4">
        <f t="shared" si="177"/>
        <v>40.809628008752732</v>
      </c>
      <c r="T196" s="4">
        <f t="shared" si="177"/>
        <v>46.362839614373357</v>
      </c>
      <c r="V196" s="338" t="s">
        <v>845</v>
      </c>
      <c r="W196" s="195"/>
      <c r="X196" s="195"/>
      <c r="Y196" s="195"/>
      <c r="Z196" s="195"/>
      <c r="AA196" s="195"/>
      <c r="AB196" s="7"/>
      <c r="AC196" s="18">
        <f t="shared" si="179"/>
        <v>529</v>
      </c>
      <c r="AD196" s="18">
        <f t="shared" si="180"/>
        <v>312</v>
      </c>
      <c r="AE196" s="67">
        <f t="shared" si="181"/>
        <v>373</v>
      </c>
      <c r="AF196" s="106">
        <f t="shared" si="182"/>
        <v>46.362839614373357</v>
      </c>
      <c r="AG196" s="4">
        <f t="shared" si="183"/>
        <v>38.951310861423224</v>
      </c>
      <c r="AH196" s="4">
        <f t="shared" si="184"/>
        <v>40.809628008752732</v>
      </c>
      <c r="AI196" s="80"/>
      <c r="AN196" s="44"/>
      <c r="AO196" s="44"/>
    </row>
    <row r="197" spans="1:42" ht="15" customHeight="1" x14ac:dyDescent="0.15">
      <c r="B197" s="34" t="s">
        <v>417</v>
      </c>
      <c r="C197" s="195"/>
      <c r="D197" s="195"/>
      <c r="E197" s="195"/>
      <c r="F197" s="195"/>
      <c r="G197" s="195"/>
      <c r="H197" s="7"/>
      <c r="I197" s="18">
        <v>86</v>
      </c>
      <c r="J197" s="18">
        <v>55</v>
      </c>
      <c r="K197" s="18">
        <v>31</v>
      </c>
      <c r="L197" s="18">
        <v>40</v>
      </c>
      <c r="M197" s="67">
        <v>35</v>
      </c>
      <c r="N197" s="18">
        <v>60</v>
      </c>
      <c r="O197" s="106">
        <f t="shared" si="178"/>
        <v>4.7777777777777777</v>
      </c>
      <c r="P197" s="4">
        <f t="shared" si="177"/>
        <v>5.5055055055055053</v>
      </c>
      <c r="Q197" s="4">
        <f t="shared" si="177"/>
        <v>3.8701622971285889</v>
      </c>
      <c r="R197" s="4">
        <f t="shared" si="177"/>
        <v>3.7878787878787881</v>
      </c>
      <c r="S197" s="4">
        <f t="shared" si="177"/>
        <v>3.8293216630196936</v>
      </c>
      <c r="T197" s="4">
        <f t="shared" si="177"/>
        <v>5.2585451358457487</v>
      </c>
      <c r="V197" s="34" t="s">
        <v>417</v>
      </c>
      <c r="W197" s="195"/>
      <c r="X197" s="195"/>
      <c r="Y197" s="195"/>
      <c r="Z197" s="195"/>
      <c r="AA197" s="195"/>
      <c r="AB197" s="7"/>
      <c r="AC197" s="18">
        <f t="shared" si="179"/>
        <v>60</v>
      </c>
      <c r="AD197" s="18">
        <f t="shared" si="180"/>
        <v>31</v>
      </c>
      <c r="AE197" s="67">
        <f t="shared" si="181"/>
        <v>35</v>
      </c>
      <c r="AF197" s="106">
        <f t="shared" si="182"/>
        <v>5.2585451358457487</v>
      </c>
      <c r="AG197" s="4">
        <f t="shared" si="183"/>
        <v>3.8701622971285889</v>
      </c>
      <c r="AH197" s="4">
        <f t="shared" si="184"/>
        <v>3.8293216630196936</v>
      </c>
      <c r="AI197" s="80"/>
      <c r="AN197" s="44"/>
      <c r="AO197" s="44"/>
    </row>
    <row r="198" spans="1:42" ht="15" customHeight="1" x14ac:dyDescent="0.15">
      <c r="B198" s="35" t="s">
        <v>0</v>
      </c>
      <c r="C198" s="88"/>
      <c r="D198" s="88"/>
      <c r="E198" s="88"/>
      <c r="F198" s="88"/>
      <c r="G198" s="88"/>
      <c r="H198" s="36"/>
      <c r="I198" s="19">
        <v>718</v>
      </c>
      <c r="J198" s="19">
        <v>364</v>
      </c>
      <c r="K198" s="19">
        <v>354</v>
      </c>
      <c r="L198" s="19">
        <v>432</v>
      </c>
      <c r="M198" s="72">
        <v>380</v>
      </c>
      <c r="N198" s="19">
        <v>416</v>
      </c>
      <c r="O198" s="110">
        <f t="shared" si="178"/>
        <v>39.888888888888893</v>
      </c>
      <c r="P198" s="5">
        <f t="shared" si="177"/>
        <v>36.436436436436438</v>
      </c>
      <c r="Q198" s="5">
        <f t="shared" si="177"/>
        <v>44.194756554307119</v>
      </c>
      <c r="R198" s="5">
        <f t="shared" si="177"/>
        <v>40.909090909090914</v>
      </c>
      <c r="S198" s="5">
        <f t="shared" si="177"/>
        <v>41.575492341356671</v>
      </c>
      <c r="T198" s="5">
        <f t="shared" si="177"/>
        <v>36.459246275197195</v>
      </c>
      <c r="V198" s="35" t="s">
        <v>0</v>
      </c>
      <c r="W198" s="88"/>
      <c r="X198" s="88"/>
      <c r="Y198" s="88"/>
      <c r="Z198" s="88"/>
      <c r="AA198" s="88"/>
      <c r="AB198" s="36"/>
      <c r="AC198" s="19">
        <f t="shared" si="179"/>
        <v>416</v>
      </c>
      <c r="AD198" s="19">
        <f t="shared" si="180"/>
        <v>354</v>
      </c>
      <c r="AE198" s="72">
        <f t="shared" si="181"/>
        <v>380</v>
      </c>
      <c r="AF198" s="110">
        <f t="shared" si="182"/>
        <v>36.459246275197195</v>
      </c>
      <c r="AG198" s="5">
        <f t="shared" si="183"/>
        <v>44.194756554307119</v>
      </c>
      <c r="AH198" s="5">
        <f t="shared" si="184"/>
        <v>41.575492341356671</v>
      </c>
      <c r="AI198" s="23"/>
      <c r="AN198" s="44"/>
      <c r="AO198" s="44"/>
    </row>
    <row r="199" spans="1:42" ht="15" customHeight="1" x14ac:dyDescent="0.15">
      <c r="B199" s="38" t="s">
        <v>1</v>
      </c>
      <c r="C199" s="78"/>
      <c r="D199" s="78"/>
      <c r="E199" s="78"/>
      <c r="F199" s="78"/>
      <c r="G199" s="78"/>
      <c r="H199" s="28"/>
      <c r="I199" s="39">
        <f t="shared" ref="I199:N199" si="185">SUM(I192:I198)</f>
        <v>2693</v>
      </c>
      <c r="J199" s="39">
        <f t="shared" si="185"/>
        <v>1535</v>
      </c>
      <c r="K199" s="39">
        <f t="shared" si="185"/>
        <v>1158</v>
      </c>
      <c r="L199" s="39">
        <f t="shared" si="185"/>
        <v>1507</v>
      </c>
      <c r="M199" s="68">
        <f t="shared" si="185"/>
        <v>1296</v>
      </c>
      <c r="N199" s="39">
        <f t="shared" si="185"/>
        <v>1746</v>
      </c>
      <c r="O199" s="107" t="str">
        <f t="shared" ref="O199:T199" si="186">IF(SUM(O192:O198)&gt;100,"－",SUM(O192:O198))</f>
        <v>－</v>
      </c>
      <c r="P199" s="6" t="str">
        <f t="shared" si="186"/>
        <v>－</v>
      </c>
      <c r="Q199" s="6" t="str">
        <f t="shared" si="186"/>
        <v>－</v>
      </c>
      <c r="R199" s="6" t="str">
        <f t="shared" si="186"/>
        <v>－</v>
      </c>
      <c r="S199" s="6" t="str">
        <f t="shared" si="186"/>
        <v>－</v>
      </c>
      <c r="T199" s="6" t="str">
        <f t="shared" si="186"/>
        <v>－</v>
      </c>
      <c r="V199" s="38" t="s">
        <v>1</v>
      </c>
      <c r="W199" s="78"/>
      <c r="X199" s="78"/>
      <c r="Y199" s="78"/>
      <c r="Z199" s="78"/>
      <c r="AA199" s="78"/>
      <c r="AB199" s="28"/>
      <c r="AC199" s="39">
        <f t="shared" ref="AC199" si="187">SUM(AC192:AC198)</f>
        <v>1746</v>
      </c>
      <c r="AD199" s="39">
        <f t="shared" ref="AD199" si="188">SUM(AD192:AD198)</f>
        <v>1158</v>
      </c>
      <c r="AE199" s="68">
        <f t="shared" ref="AE199" si="189">SUM(AE192:AE198)</f>
        <v>1296</v>
      </c>
      <c r="AF199" s="107" t="str">
        <f t="shared" ref="AF199" si="190">IF(SUM(AF192:AF198)&gt;100,"－",SUM(AF192:AF198))</f>
        <v>－</v>
      </c>
      <c r="AG199" s="6" t="str">
        <f t="shared" ref="AG199" si="191">IF(SUM(AG192:AG198)&gt;100,"－",SUM(AG192:AG198))</f>
        <v>－</v>
      </c>
      <c r="AH199" s="6" t="str">
        <f t="shared" ref="AH199" si="192">IF(SUM(AH192:AH198)&gt;100,"－",SUM(AH192:AH198))</f>
        <v>－</v>
      </c>
      <c r="AI199" s="23"/>
      <c r="AN199" s="44"/>
      <c r="AO199" s="44"/>
    </row>
    <row r="200" spans="1:42" ht="15" customHeight="1" x14ac:dyDescent="0.15">
      <c r="C200" s="1"/>
      <c r="D200" s="1"/>
      <c r="N200" s="7"/>
      <c r="U200" s="44"/>
      <c r="W200" s="1"/>
      <c r="X200" s="1"/>
      <c r="AH200" s="7"/>
      <c r="AO200" s="44"/>
      <c r="AP200" s="44"/>
    </row>
    <row r="201" spans="1:42" ht="15" customHeight="1" x14ac:dyDescent="0.15">
      <c r="A201" s="1" t="s">
        <v>847</v>
      </c>
      <c r="F201" s="54"/>
      <c r="U201" s="44"/>
      <c r="Z201" s="54"/>
      <c r="AO201" s="44"/>
      <c r="AP201" s="44"/>
    </row>
    <row r="202" spans="1:42" ht="13.7" customHeight="1" x14ac:dyDescent="0.15">
      <c r="B202" s="64"/>
      <c r="C202" s="33"/>
      <c r="D202" s="33"/>
      <c r="E202" s="33"/>
      <c r="F202" s="33"/>
      <c r="G202" s="33"/>
      <c r="H202" s="33"/>
      <c r="I202" s="328"/>
      <c r="J202" s="329"/>
      <c r="K202" s="86" t="s">
        <v>2</v>
      </c>
      <c r="L202" s="86"/>
      <c r="M202" s="329"/>
      <c r="N202" s="329"/>
      <c r="O202" s="330"/>
      <c r="P202" s="329"/>
      <c r="Q202" s="86" t="s">
        <v>3</v>
      </c>
      <c r="R202" s="86"/>
      <c r="S202" s="329"/>
      <c r="T202" s="331"/>
      <c r="U202" s="44"/>
      <c r="V202" s="64"/>
      <c r="W202" s="33"/>
      <c r="X202" s="33"/>
      <c r="Y202" s="33"/>
      <c r="Z202" s="33"/>
      <c r="AA202" s="33"/>
      <c r="AB202" s="33"/>
      <c r="AC202" s="79"/>
      <c r="AD202" s="83" t="s">
        <v>2</v>
      </c>
      <c r="AE202" s="86"/>
      <c r="AF202" s="103"/>
      <c r="AG202" s="83" t="s">
        <v>3</v>
      </c>
      <c r="AH202" s="84"/>
      <c r="AL202" s="44"/>
      <c r="AN202" s="44"/>
      <c r="AO202" s="44"/>
    </row>
    <row r="203" spans="1:42" ht="21" x14ac:dyDescent="0.15">
      <c r="B203" s="77"/>
      <c r="H203" s="7"/>
      <c r="I203" s="94" t="s">
        <v>389</v>
      </c>
      <c r="J203" s="94" t="s">
        <v>183</v>
      </c>
      <c r="K203" s="94" t="s">
        <v>184</v>
      </c>
      <c r="L203" s="94" t="s">
        <v>390</v>
      </c>
      <c r="M203" s="99" t="s">
        <v>186</v>
      </c>
      <c r="N203" s="94" t="s">
        <v>590</v>
      </c>
      <c r="O203" s="102" t="s">
        <v>389</v>
      </c>
      <c r="P203" s="94" t="s">
        <v>183</v>
      </c>
      <c r="Q203" s="94" t="s">
        <v>184</v>
      </c>
      <c r="R203" s="94" t="s">
        <v>390</v>
      </c>
      <c r="S203" s="94" t="s">
        <v>186</v>
      </c>
      <c r="T203" s="94" t="s">
        <v>590</v>
      </c>
      <c r="U203" s="44"/>
      <c r="V203" s="77"/>
      <c r="AB203" s="7"/>
      <c r="AC203" s="94" t="s">
        <v>518</v>
      </c>
      <c r="AD203" s="94" t="s">
        <v>184</v>
      </c>
      <c r="AE203" s="99" t="s">
        <v>186</v>
      </c>
      <c r="AF203" s="312" t="s">
        <v>518</v>
      </c>
      <c r="AG203" s="94" t="s">
        <v>184</v>
      </c>
      <c r="AH203" s="94" t="s">
        <v>186</v>
      </c>
      <c r="AL203" s="44"/>
      <c r="AN203" s="44"/>
      <c r="AO203" s="44"/>
    </row>
    <row r="204" spans="1:42" ht="12" customHeight="1" x14ac:dyDescent="0.15">
      <c r="B204" s="35"/>
      <c r="C204" s="88"/>
      <c r="D204" s="88"/>
      <c r="E204" s="88"/>
      <c r="F204" s="88"/>
      <c r="G204" s="88"/>
      <c r="H204" s="88"/>
      <c r="I204" s="37"/>
      <c r="J204" s="37"/>
      <c r="K204" s="37"/>
      <c r="L204" s="37"/>
      <c r="M204" s="66"/>
      <c r="N204" s="37"/>
      <c r="O204" s="104">
        <f>I$173</f>
        <v>1854</v>
      </c>
      <c r="P204" s="2">
        <f t="shared" ref="P204" si="193">J$173</f>
        <v>1019</v>
      </c>
      <c r="Q204" s="2">
        <f t="shared" ref="Q204" si="194">K$173</f>
        <v>835</v>
      </c>
      <c r="R204" s="2">
        <f t="shared" ref="R204" si="195">L$173</f>
        <v>1101</v>
      </c>
      <c r="S204" s="2">
        <f t="shared" ref="S204" si="196">M$173</f>
        <v>955</v>
      </c>
      <c r="T204" s="2">
        <f t="shared" ref="T204" si="197">N$173</f>
        <v>1165</v>
      </c>
      <c r="U204" s="44"/>
      <c r="V204" s="35"/>
      <c r="W204" s="88"/>
      <c r="X204" s="88"/>
      <c r="Y204" s="88"/>
      <c r="Z204" s="88"/>
      <c r="AA204" s="88"/>
      <c r="AB204" s="36"/>
      <c r="AC204" s="37"/>
      <c r="AD204" s="37"/>
      <c r="AE204" s="66"/>
      <c r="AF204" s="104">
        <f>T204</f>
        <v>1165</v>
      </c>
      <c r="AG204" s="2">
        <f>Q204</f>
        <v>835</v>
      </c>
      <c r="AH204" s="2">
        <f>S204</f>
        <v>955</v>
      </c>
      <c r="AL204" s="44"/>
      <c r="AN204" s="44"/>
      <c r="AO204" s="44"/>
    </row>
    <row r="205" spans="1:42" ht="15" customHeight="1" x14ac:dyDescent="0.15">
      <c r="B205" s="34" t="s">
        <v>848</v>
      </c>
      <c r="C205" s="195"/>
      <c r="D205" s="195"/>
      <c r="E205" s="195"/>
      <c r="F205" s="195"/>
      <c r="G205" s="195"/>
      <c r="H205" s="195"/>
      <c r="I205" s="18">
        <v>1081</v>
      </c>
      <c r="J205" s="18">
        <v>540</v>
      </c>
      <c r="K205" s="18">
        <v>541</v>
      </c>
      <c r="L205" s="18">
        <v>602</v>
      </c>
      <c r="M205" s="67">
        <v>523</v>
      </c>
      <c r="N205" s="18">
        <v>619</v>
      </c>
      <c r="O205" s="106">
        <f>I205/O$204*100</f>
        <v>58.306364617044224</v>
      </c>
      <c r="P205" s="4">
        <f t="shared" ref="P205:T212" si="198">J205/P$204*100</f>
        <v>52.993130520117759</v>
      </c>
      <c r="Q205" s="4">
        <f t="shared" si="198"/>
        <v>64.790419161676652</v>
      </c>
      <c r="R205" s="4">
        <f t="shared" si="198"/>
        <v>54.677565849227975</v>
      </c>
      <c r="S205" s="4">
        <f t="shared" si="198"/>
        <v>54.764397905759168</v>
      </c>
      <c r="T205" s="4">
        <f t="shared" si="198"/>
        <v>53.133047210300433</v>
      </c>
      <c r="U205" s="44"/>
      <c r="V205" s="34" t="s">
        <v>848</v>
      </c>
      <c r="W205" s="195"/>
      <c r="X205" s="195"/>
      <c r="Y205" s="195"/>
      <c r="Z205" s="195"/>
      <c r="AA205" s="195"/>
      <c r="AB205" s="7"/>
      <c r="AC205" s="18">
        <f>N205</f>
        <v>619</v>
      </c>
      <c r="AD205" s="18">
        <f>K205</f>
        <v>541</v>
      </c>
      <c r="AE205" s="67">
        <f>M205</f>
        <v>523</v>
      </c>
      <c r="AF205" s="106">
        <f>T205</f>
        <v>53.133047210300433</v>
      </c>
      <c r="AG205" s="4">
        <f>Q205</f>
        <v>64.790419161676652</v>
      </c>
      <c r="AH205" s="4">
        <f>S205</f>
        <v>54.764397905759168</v>
      </c>
      <c r="AL205" s="44"/>
      <c r="AN205" s="44"/>
      <c r="AO205" s="44"/>
    </row>
    <row r="206" spans="1:42" ht="15" customHeight="1" x14ac:dyDescent="0.15">
      <c r="B206" s="34" t="s">
        <v>849</v>
      </c>
      <c r="C206" s="195"/>
      <c r="D206" s="195"/>
      <c r="E206" s="195"/>
      <c r="F206" s="195"/>
      <c r="G206" s="195"/>
      <c r="H206" s="195"/>
      <c r="I206" s="18">
        <v>1582</v>
      </c>
      <c r="J206" s="18">
        <v>919</v>
      </c>
      <c r="K206" s="18">
        <v>663</v>
      </c>
      <c r="L206" s="18">
        <v>873</v>
      </c>
      <c r="M206" s="67">
        <v>747</v>
      </c>
      <c r="N206" s="18">
        <v>1045</v>
      </c>
      <c r="O206" s="106">
        <f t="shared" ref="O206:O212" si="199">I206/O$204*100</f>
        <v>85.329018338727082</v>
      </c>
      <c r="P206" s="4">
        <f t="shared" si="198"/>
        <v>90.186457311089313</v>
      </c>
      <c r="Q206" s="4">
        <f t="shared" si="198"/>
        <v>79.401197604790426</v>
      </c>
      <c r="R206" s="4">
        <f t="shared" si="198"/>
        <v>79.291553133514995</v>
      </c>
      <c r="S206" s="4">
        <f t="shared" si="198"/>
        <v>78.219895287958124</v>
      </c>
      <c r="T206" s="4">
        <f t="shared" si="198"/>
        <v>89.699570815450642</v>
      </c>
      <c r="U206" s="44"/>
      <c r="V206" s="34" t="s">
        <v>849</v>
      </c>
      <c r="W206" s="195"/>
      <c r="X206" s="195"/>
      <c r="Y206" s="195"/>
      <c r="Z206" s="195"/>
      <c r="AA206" s="195"/>
      <c r="AB206" s="7"/>
      <c r="AC206" s="18">
        <f t="shared" ref="AC206:AC212" si="200">N206</f>
        <v>1045</v>
      </c>
      <c r="AD206" s="18">
        <f t="shared" ref="AD206:AD212" si="201">K206</f>
        <v>663</v>
      </c>
      <c r="AE206" s="67">
        <f t="shared" ref="AE206:AE212" si="202">M206</f>
        <v>747</v>
      </c>
      <c r="AF206" s="106">
        <f t="shared" ref="AF206:AF212" si="203">T206</f>
        <v>89.699570815450642</v>
      </c>
      <c r="AG206" s="4">
        <f t="shared" ref="AG206:AG212" si="204">Q206</f>
        <v>79.401197604790426</v>
      </c>
      <c r="AH206" s="4">
        <f t="shared" ref="AH206:AH212" si="205">S206</f>
        <v>78.219895287958124</v>
      </c>
      <c r="AL206" s="44"/>
      <c r="AN206" s="44"/>
      <c r="AO206" s="44"/>
    </row>
    <row r="207" spans="1:42" ht="15" customHeight="1" x14ac:dyDescent="0.15">
      <c r="B207" s="34" t="s">
        <v>850</v>
      </c>
      <c r="C207" s="195"/>
      <c r="D207" s="195"/>
      <c r="E207" s="195"/>
      <c r="F207" s="195"/>
      <c r="G207" s="195"/>
      <c r="H207" s="195"/>
      <c r="I207" s="18">
        <v>1697</v>
      </c>
      <c r="J207" s="18">
        <v>956</v>
      </c>
      <c r="K207" s="18">
        <v>741</v>
      </c>
      <c r="L207" s="18">
        <v>930</v>
      </c>
      <c r="M207" s="67">
        <v>797</v>
      </c>
      <c r="N207" s="18">
        <v>1089</v>
      </c>
      <c r="O207" s="106">
        <f t="shared" si="199"/>
        <v>91.531823085221149</v>
      </c>
      <c r="P207" s="4">
        <f t="shared" si="198"/>
        <v>93.817468105986251</v>
      </c>
      <c r="Q207" s="4">
        <f t="shared" si="198"/>
        <v>88.742514970059887</v>
      </c>
      <c r="R207" s="4">
        <f t="shared" si="198"/>
        <v>84.46866485013625</v>
      </c>
      <c r="S207" s="4">
        <f t="shared" si="198"/>
        <v>83.455497382198956</v>
      </c>
      <c r="T207" s="4">
        <f t="shared" si="198"/>
        <v>93.476394849785407</v>
      </c>
      <c r="U207" s="44"/>
      <c r="V207" s="34" t="s">
        <v>850</v>
      </c>
      <c r="W207" s="195"/>
      <c r="X207" s="195"/>
      <c r="Y207" s="195"/>
      <c r="Z207" s="195"/>
      <c r="AA207" s="195"/>
      <c r="AB207" s="7"/>
      <c r="AC207" s="18">
        <f t="shared" si="200"/>
        <v>1089</v>
      </c>
      <c r="AD207" s="18">
        <f t="shared" si="201"/>
        <v>741</v>
      </c>
      <c r="AE207" s="67">
        <f t="shared" si="202"/>
        <v>797</v>
      </c>
      <c r="AF207" s="106">
        <f t="shared" si="203"/>
        <v>93.476394849785407</v>
      </c>
      <c r="AG207" s="4">
        <f t="shared" si="204"/>
        <v>88.742514970059887</v>
      </c>
      <c r="AH207" s="4">
        <f t="shared" si="205"/>
        <v>83.455497382198956</v>
      </c>
      <c r="AL207" s="44"/>
      <c r="AN207" s="44"/>
      <c r="AO207" s="44"/>
    </row>
    <row r="208" spans="1:42" ht="15" customHeight="1" x14ac:dyDescent="0.15">
      <c r="B208" s="34" t="s">
        <v>851</v>
      </c>
      <c r="C208" s="195"/>
      <c r="D208" s="195"/>
      <c r="E208" s="195"/>
      <c r="F208" s="195"/>
      <c r="G208" s="195"/>
      <c r="H208" s="195"/>
      <c r="I208" s="18">
        <v>1168</v>
      </c>
      <c r="J208" s="18">
        <v>650</v>
      </c>
      <c r="K208" s="18">
        <v>518</v>
      </c>
      <c r="L208" s="18">
        <v>675</v>
      </c>
      <c r="M208" s="67">
        <v>579</v>
      </c>
      <c r="N208" s="18">
        <v>746</v>
      </c>
      <c r="O208" s="106">
        <f t="shared" si="199"/>
        <v>62.998921251348442</v>
      </c>
      <c r="P208" s="4">
        <f t="shared" si="198"/>
        <v>63.788027477919528</v>
      </c>
      <c r="Q208" s="4">
        <f t="shared" si="198"/>
        <v>62.035928143712567</v>
      </c>
      <c r="R208" s="4">
        <f t="shared" si="198"/>
        <v>61.307901907356943</v>
      </c>
      <c r="S208" s="4">
        <f t="shared" si="198"/>
        <v>60.6282722513089</v>
      </c>
      <c r="T208" s="4">
        <f t="shared" si="198"/>
        <v>64.034334763948493</v>
      </c>
      <c r="U208" s="44"/>
      <c r="V208" s="34" t="s">
        <v>851</v>
      </c>
      <c r="W208" s="195"/>
      <c r="X208" s="195"/>
      <c r="Y208" s="195"/>
      <c r="Z208" s="195"/>
      <c r="AA208" s="195"/>
      <c r="AB208" s="7"/>
      <c r="AC208" s="18">
        <f t="shared" si="200"/>
        <v>746</v>
      </c>
      <c r="AD208" s="18">
        <f t="shared" si="201"/>
        <v>518</v>
      </c>
      <c r="AE208" s="67">
        <f t="shared" si="202"/>
        <v>579</v>
      </c>
      <c r="AF208" s="106">
        <f t="shared" si="203"/>
        <v>64.034334763948493</v>
      </c>
      <c r="AG208" s="4">
        <f t="shared" si="204"/>
        <v>62.035928143712567</v>
      </c>
      <c r="AH208" s="4">
        <f t="shared" si="205"/>
        <v>60.6282722513089</v>
      </c>
      <c r="AL208" s="44"/>
      <c r="AN208" s="44"/>
      <c r="AO208" s="44"/>
    </row>
    <row r="209" spans="1:42" ht="15" customHeight="1" x14ac:dyDescent="0.15">
      <c r="B209" s="34" t="s">
        <v>852</v>
      </c>
      <c r="C209" s="195"/>
      <c r="D209" s="195"/>
      <c r="E209" s="195"/>
      <c r="F209" s="195"/>
      <c r="G209" s="195"/>
      <c r="H209" s="195"/>
      <c r="I209" s="18">
        <v>1201</v>
      </c>
      <c r="J209" s="18">
        <v>730</v>
      </c>
      <c r="K209" s="18">
        <v>471</v>
      </c>
      <c r="L209" s="18">
        <v>673</v>
      </c>
      <c r="M209" s="67">
        <v>582</v>
      </c>
      <c r="N209" s="18">
        <v>821</v>
      </c>
      <c r="O209" s="106">
        <f t="shared" si="199"/>
        <v>64.778856526429337</v>
      </c>
      <c r="P209" s="4">
        <f t="shared" si="198"/>
        <v>71.638861629048094</v>
      </c>
      <c r="Q209" s="4">
        <f t="shared" si="198"/>
        <v>56.407185628742518</v>
      </c>
      <c r="R209" s="4">
        <f t="shared" si="198"/>
        <v>61.126248864668483</v>
      </c>
      <c r="S209" s="4">
        <f t="shared" si="198"/>
        <v>60.94240837696335</v>
      </c>
      <c r="T209" s="4">
        <f t="shared" si="198"/>
        <v>70.472103004291839</v>
      </c>
      <c r="U209" s="44"/>
      <c r="V209" s="34" t="s">
        <v>852</v>
      </c>
      <c r="W209" s="195"/>
      <c r="X209" s="195"/>
      <c r="Y209" s="195"/>
      <c r="Z209" s="195"/>
      <c r="AA209" s="195"/>
      <c r="AB209" s="7"/>
      <c r="AC209" s="18">
        <f t="shared" si="200"/>
        <v>821</v>
      </c>
      <c r="AD209" s="18">
        <f t="shared" si="201"/>
        <v>471</v>
      </c>
      <c r="AE209" s="67">
        <f t="shared" si="202"/>
        <v>582</v>
      </c>
      <c r="AF209" s="106">
        <f t="shared" si="203"/>
        <v>70.472103004291839</v>
      </c>
      <c r="AG209" s="4">
        <f t="shared" si="204"/>
        <v>56.407185628742518</v>
      </c>
      <c r="AH209" s="4">
        <f t="shared" si="205"/>
        <v>60.94240837696335</v>
      </c>
      <c r="AL209" s="44"/>
      <c r="AN209" s="44"/>
      <c r="AO209" s="44"/>
    </row>
    <row r="210" spans="1:42" ht="15" customHeight="1" x14ac:dyDescent="0.15">
      <c r="B210" s="34" t="s">
        <v>853</v>
      </c>
      <c r="C210" s="195"/>
      <c r="D210" s="195"/>
      <c r="E210" s="195"/>
      <c r="F210" s="195"/>
      <c r="G210" s="195"/>
      <c r="H210" s="195"/>
      <c r="I210" s="18">
        <v>91</v>
      </c>
      <c r="J210" s="18">
        <v>57</v>
      </c>
      <c r="K210" s="18">
        <v>34</v>
      </c>
      <c r="L210" s="18">
        <v>45</v>
      </c>
      <c r="M210" s="67">
        <v>42</v>
      </c>
      <c r="N210" s="18">
        <v>60</v>
      </c>
      <c r="O210" s="106">
        <f t="shared" si="199"/>
        <v>4.9083063646170437</v>
      </c>
      <c r="P210" s="4">
        <f t="shared" si="198"/>
        <v>5.5937193326790968</v>
      </c>
      <c r="Q210" s="4">
        <f t="shared" si="198"/>
        <v>4.0718562874251498</v>
      </c>
      <c r="R210" s="4">
        <f t="shared" si="198"/>
        <v>4.0871934604904636</v>
      </c>
      <c r="S210" s="4">
        <f t="shared" si="198"/>
        <v>4.3979057591623034</v>
      </c>
      <c r="T210" s="4">
        <f t="shared" si="198"/>
        <v>5.1502145922746783</v>
      </c>
      <c r="U210" s="44"/>
      <c r="V210" s="34" t="s">
        <v>853</v>
      </c>
      <c r="W210" s="195"/>
      <c r="X210" s="195"/>
      <c r="Y210" s="195"/>
      <c r="Z210" s="195"/>
      <c r="AA210" s="195"/>
      <c r="AB210" s="7"/>
      <c r="AC210" s="18">
        <f t="shared" si="200"/>
        <v>60</v>
      </c>
      <c r="AD210" s="18">
        <f t="shared" si="201"/>
        <v>34</v>
      </c>
      <c r="AE210" s="67">
        <f t="shared" si="202"/>
        <v>42</v>
      </c>
      <c r="AF210" s="106">
        <f t="shared" si="203"/>
        <v>5.1502145922746783</v>
      </c>
      <c r="AG210" s="4">
        <f t="shared" si="204"/>
        <v>4.0718562874251498</v>
      </c>
      <c r="AH210" s="4">
        <f t="shared" si="205"/>
        <v>4.3979057591623034</v>
      </c>
      <c r="AL210" s="44"/>
      <c r="AN210" s="44"/>
      <c r="AO210" s="44"/>
    </row>
    <row r="211" spans="1:42" ht="15" customHeight="1" x14ac:dyDescent="0.15">
      <c r="B211" s="34" t="s">
        <v>854</v>
      </c>
      <c r="C211" s="195"/>
      <c r="D211" s="195"/>
      <c r="E211" s="195"/>
      <c r="F211" s="195"/>
      <c r="G211" s="195"/>
      <c r="H211" s="195"/>
      <c r="I211" s="18">
        <v>0</v>
      </c>
      <c r="J211" s="18">
        <v>0</v>
      </c>
      <c r="K211" s="18">
        <v>0</v>
      </c>
      <c r="L211" s="18">
        <v>7</v>
      </c>
      <c r="M211" s="67">
        <v>7</v>
      </c>
      <c r="N211" s="18">
        <v>0</v>
      </c>
      <c r="O211" s="106">
        <f t="shared" si="199"/>
        <v>0</v>
      </c>
      <c r="P211" s="4">
        <f t="shared" si="198"/>
        <v>0</v>
      </c>
      <c r="Q211" s="4">
        <f t="shared" si="198"/>
        <v>0</v>
      </c>
      <c r="R211" s="4">
        <f t="shared" si="198"/>
        <v>0.63578564940962767</v>
      </c>
      <c r="S211" s="4">
        <f t="shared" si="198"/>
        <v>0.73298429319371727</v>
      </c>
      <c r="T211" s="4">
        <f t="shared" si="198"/>
        <v>0</v>
      </c>
      <c r="U211" s="44"/>
      <c r="V211" s="34" t="s">
        <v>854</v>
      </c>
      <c r="W211" s="195"/>
      <c r="X211" s="195"/>
      <c r="Y211" s="195"/>
      <c r="Z211" s="195"/>
      <c r="AA211" s="195"/>
      <c r="AB211" s="7"/>
      <c r="AC211" s="18">
        <f t="shared" si="200"/>
        <v>0</v>
      </c>
      <c r="AD211" s="18">
        <f t="shared" si="201"/>
        <v>0</v>
      </c>
      <c r="AE211" s="67">
        <f t="shared" si="202"/>
        <v>7</v>
      </c>
      <c r="AF211" s="106">
        <f t="shared" si="203"/>
        <v>0</v>
      </c>
      <c r="AG211" s="4">
        <f t="shared" si="204"/>
        <v>0</v>
      </c>
      <c r="AH211" s="4">
        <f t="shared" si="205"/>
        <v>0.73298429319371727</v>
      </c>
      <c r="AL211" s="44"/>
      <c r="AN211" s="44"/>
      <c r="AO211" s="44"/>
    </row>
    <row r="212" spans="1:42" ht="15" customHeight="1" x14ac:dyDescent="0.15">
      <c r="B212" s="35" t="s">
        <v>0</v>
      </c>
      <c r="C212" s="88"/>
      <c r="D212" s="88"/>
      <c r="E212" s="88"/>
      <c r="F212" s="88"/>
      <c r="G212" s="88"/>
      <c r="H212" s="88"/>
      <c r="I212" s="19">
        <v>37</v>
      </c>
      <c r="J212" s="19">
        <v>17</v>
      </c>
      <c r="K212" s="19">
        <v>20</v>
      </c>
      <c r="L212" s="19">
        <v>35</v>
      </c>
      <c r="M212" s="72">
        <v>32</v>
      </c>
      <c r="N212" s="19">
        <v>20</v>
      </c>
      <c r="O212" s="110">
        <f t="shared" si="199"/>
        <v>1.9956850053937432</v>
      </c>
      <c r="P212" s="5">
        <f t="shared" si="198"/>
        <v>1.6683022571148183</v>
      </c>
      <c r="Q212" s="5">
        <f t="shared" si="198"/>
        <v>2.3952095808383236</v>
      </c>
      <c r="R212" s="5">
        <f t="shared" si="198"/>
        <v>3.1789282470481379</v>
      </c>
      <c r="S212" s="5">
        <f t="shared" si="198"/>
        <v>3.3507853403141366</v>
      </c>
      <c r="T212" s="5">
        <f t="shared" si="198"/>
        <v>1.7167381974248928</v>
      </c>
      <c r="U212" s="44"/>
      <c r="V212" s="35" t="s">
        <v>0</v>
      </c>
      <c r="W212" s="88"/>
      <c r="X212" s="88"/>
      <c r="Y212" s="88"/>
      <c r="Z212" s="88"/>
      <c r="AA212" s="88"/>
      <c r="AB212" s="36"/>
      <c r="AC212" s="19">
        <f t="shared" si="200"/>
        <v>20</v>
      </c>
      <c r="AD212" s="19">
        <f t="shared" si="201"/>
        <v>20</v>
      </c>
      <c r="AE212" s="72">
        <f t="shared" si="202"/>
        <v>32</v>
      </c>
      <c r="AF212" s="110">
        <f t="shared" si="203"/>
        <v>1.7167381974248928</v>
      </c>
      <c r="AG212" s="5">
        <f t="shared" si="204"/>
        <v>2.3952095808383236</v>
      </c>
      <c r="AH212" s="5">
        <f t="shared" si="205"/>
        <v>3.3507853403141366</v>
      </c>
      <c r="AL212" s="44"/>
      <c r="AN212" s="44"/>
      <c r="AO212" s="44"/>
    </row>
    <row r="213" spans="1:42" ht="15" customHeight="1" x14ac:dyDescent="0.15">
      <c r="B213" s="38" t="s">
        <v>1</v>
      </c>
      <c r="C213" s="78"/>
      <c r="D213" s="78"/>
      <c r="E213" s="78"/>
      <c r="F213" s="78"/>
      <c r="G213" s="78"/>
      <c r="H213" s="78"/>
      <c r="I213" s="39">
        <f t="shared" ref="I213:N213" si="206">SUM(I205:I212)</f>
        <v>6857</v>
      </c>
      <c r="J213" s="39">
        <f t="shared" si="206"/>
        <v>3869</v>
      </c>
      <c r="K213" s="39">
        <f t="shared" si="206"/>
        <v>2988</v>
      </c>
      <c r="L213" s="39">
        <f t="shared" si="206"/>
        <v>3840</v>
      </c>
      <c r="M213" s="68">
        <f t="shared" si="206"/>
        <v>3309</v>
      </c>
      <c r="N213" s="39">
        <f t="shared" si="206"/>
        <v>4400</v>
      </c>
      <c r="O213" s="107" t="str">
        <f t="shared" ref="O213:T213" si="207">IF(SUM(O205:O212)&gt;100,"－",SUM(O205:O212))</f>
        <v>－</v>
      </c>
      <c r="P213" s="6" t="str">
        <f t="shared" si="207"/>
        <v>－</v>
      </c>
      <c r="Q213" s="6" t="str">
        <f t="shared" si="207"/>
        <v>－</v>
      </c>
      <c r="R213" s="6" t="str">
        <f t="shared" si="207"/>
        <v>－</v>
      </c>
      <c r="S213" s="6" t="str">
        <f t="shared" si="207"/>
        <v>－</v>
      </c>
      <c r="T213" s="6" t="str">
        <f t="shared" si="207"/>
        <v>－</v>
      </c>
      <c r="U213" s="44"/>
      <c r="V213" s="38" t="s">
        <v>1</v>
      </c>
      <c r="W213" s="78"/>
      <c r="X213" s="78"/>
      <c r="Y213" s="78"/>
      <c r="Z213" s="78"/>
      <c r="AA213" s="78"/>
      <c r="AB213" s="28"/>
      <c r="AC213" s="39">
        <f t="shared" ref="AC213" si="208">SUM(AC205:AC212)</f>
        <v>4400</v>
      </c>
      <c r="AD213" s="39">
        <f t="shared" ref="AD213" si="209">SUM(AD205:AD212)</f>
        <v>2988</v>
      </c>
      <c r="AE213" s="68">
        <f t="shared" ref="AE213" si="210">SUM(AE205:AE212)</f>
        <v>3309</v>
      </c>
      <c r="AF213" s="107" t="str">
        <f t="shared" ref="AF213" si="211">IF(SUM(AF205:AF212)&gt;100,"－",SUM(AF205:AF212))</f>
        <v>－</v>
      </c>
      <c r="AG213" s="6" t="str">
        <f t="shared" ref="AG213" si="212">IF(SUM(AG205:AG212)&gt;100,"－",SUM(AG205:AG212))</f>
        <v>－</v>
      </c>
      <c r="AH213" s="6" t="str">
        <f t="shared" ref="AH213" si="213">IF(SUM(AH205:AH212)&gt;100,"－",SUM(AH205:AH212))</f>
        <v>－</v>
      </c>
      <c r="AL213" s="44"/>
      <c r="AN213" s="44"/>
      <c r="AO213" s="44"/>
    </row>
    <row r="214" spans="1:42" ht="15" customHeight="1" x14ac:dyDescent="0.15">
      <c r="C214" s="1"/>
      <c r="D214" s="1"/>
      <c r="N214" s="7"/>
      <c r="U214" s="44"/>
      <c r="W214" s="1"/>
      <c r="X214" s="1"/>
      <c r="AH214" s="7"/>
      <c r="AO214" s="44"/>
      <c r="AP214" s="44"/>
    </row>
    <row r="215" spans="1:42" ht="15" customHeight="1" x14ac:dyDescent="0.15">
      <c r="A215" s="1" t="s">
        <v>951</v>
      </c>
      <c r="F215" s="54"/>
      <c r="U215" s="44"/>
      <c r="Z215" s="54"/>
      <c r="AO215" s="44"/>
      <c r="AP215" s="44"/>
    </row>
    <row r="216" spans="1:42" ht="13.7" customHeight="1" x14ac:dyDescent="0.15">
      <c r="B216" s="64"/>
      <c r="C216" s="33"/>
      <c r="D216" s="33"/>
      <c r="E216" s="33"/>
      <c r="F216" s="33"/>
      <c r="G216" s="33"/>
      <c r="H216" s="33"/>
      <c r="I216" s="328"/>
      <c r="J216" s="329"/>
      <c r="K216" s="86" t="s">
        <v>2</v>
      </c>
      <c r="L216" s="86"/>
      <c r="M216" s="329"/>
      <c r="N216" s="329"/>
      <c r="O216" s="330"/>
      <c r="P216" s="329"/>
      <c r="Q216" s="86" t="s">
        <v>3</v>
      </c>
      <c r="R216" s="86"/>
      <c r="S216" s="329"/>
      <c r="T216" s="331"/>
      <c r="U216" s="44"/>
      <c r="V216" s="64"/>
      <c r="W216" s="33"/>
      <c r="X216" s="33"/>
      <c r="Y216" s="33"/>
      <c r="Z216" s="33"/>
      <c r="AA216" s="33"/>
      <c r="AB216" s="33"/>
      <c r="AC216" s="79"/>
      <c r="AD216" s="83" t="s">
        <v>2</v>
      </c>
      <c r="AE216" s="86"/>
      <c r="AF216" s="103"/>
      <c r="AG216" s="83" t="s">
        <v>3</v>
      </c>
      <c r="AH216" s="84"/>
      <c r="AL216" s="44"/>
      <c r="AN216" s="44"/>
      <c r="AO216" s="44"/>
    </row>
    <row r="217" spans="1:42" ht="21" x14ac:dyDescent="0.15">
      <c r="B217" s="77"/>
      <c r="H217" s="7"/>
      <c r="I217" s="94" t="s">
        <v>389</v>
      </c>
      <c r="J217" s="94" t="s">
        <v>183</v>
      </c>
      <c r="K217" s="94" t="s">
        <v>184</v>
      </c>
      <c r="L217" s="94" t="s">
        <v>390</v>
      </c>
      <c r="M217" s="99" t="s">
        <v>186</v>
      </c>
      <c r="N217" s="94" t="s">
        <v>590</v>
      </c>
      <c r="O217" s="102" t="s">
        <v>389</v>
      </c>
      <c r="P217" s="94" t="s">
        <v>183</v>
      </c>
      <c r="Q217" s="94" t="s">
        <v>184</v>
      </c>
      <c r="R217" s="94" t="s">
        <v>390</v>
      </c>
      <c r="S217" s="94" t="s">
        <v>186</v>
      </c>
      <c r="T217" s="94" t="s">
        <v>590</v>
      </c>
      <c r="U217" s="44"/>
      <c r="V217" s="77"/>
      <c r="AB217" s="7"/>
      <c r="AC217" s="94" t="s">
        <v>518</v>
      </c>
      <c r="AD217" s="94" t="s">
        <v>184</v>
      </c>
      <c r="AE217" s="99" t="s">
        <v>186</v>
      </c>
      <c r="AF217" s="312" t="s">
        <v>518</v>
      </c>
      <c r="AG217" s="94" t="s">
        <v>184</v>
      </c>
      <c r="AH217" s="94" t="s">
        <v>186</v>
      </c>
      <c r="AL217" s="44"/>
      <c r="AN217" s="44"/>
      <c r="AO217" s="44"/>
    </row>
    <row r="218" spans="1:42" ht="12" customHeight="1" x14ac:dyDescent="0.15">
      <c r="B218" s="35"/>
      <c r="C218" s="88"/>
      <c r="D218" s="88"/>
      <c r="E218" s="88"/>
      <c r="F218" s="88"/>
      <c r="G218" s="88"/>
      <c r="H218" s="88"/>
      <c r="I218" s="37"/>
      <c r="J218" s="37"/>
      <c r="K218" s="37"/>
      <c r="L218" s="37"/>
      <c r="M218" s="66"/>
      <c r="N218" s="37"/>
      <c r="O218" s="104">
        <f>I$173</f>
        <v>1854</v>
      </c>
      <c r="P218" s="2">
        <f t="shared" ref="P218" si="214">J$173</f>
        <v>1019</v>
      </c>
      <c r="Q218" s="2">
        <f t="shared" ref="Q218" si="215">K$173</f>
        <v>835</v>
      </c>
      <c r="R218" s="2">
        <f t="shared" ref="R218" si="216">L$173</f>
        <v>1101</v>
      </c>
      <c r="S218" s="2">
        <f t="shared" ref="S218" si="217">M$173</f>
        <v>955</v>
      </c>
      <c r="T218" s="2">
        <f t="shared" ref="T218" si="218">N$173</f>
        <v>1165</v>
      </c>
      <c r="U218" s="44"/>
      <c r="V218" s="35"/>
      <c r="W218" s="88"/>
      <c r="X218" s="88"/>
      <c r="Y218" s="88"/>
      <c r="Z218" s="88"/>
      <c r="AA218" s="88"/>
      <c r="AB218" s="36"/>
      <c r="AC218" s="37"/>
      <c r="AD218" s="37"/>
      <c r="AE218" s="66"/>
      <c r="AF218" s="104">
        <f>T218</f>
        <v>1165</v>
      </c>
      <c r="AG218" s="2">
        <f>Q218</f>
        <v>835</v>
      </c>
      <c r="AH218" s="2">
        <f>S218</f>
        <v>955</v>
      </c>
      <c r="AL218" s="44"/>
      <c r="AN218" s="44"/>
      <c r="AO218" s="44"/>
    </row>
    <row r="219" spans="1:42" ht="15" customHeight="1" x14ac:dyDescent="0.15">
      <c r="B219" s="34" t="s">
        <v>952</v>
      </c>
      <c r="C219" s="195"/>
      <c r="D219" s="195"/>
      <c r="E219" s="195"/>
      <c r="F219" s="195"/>
      <c r="G219" s="195"/>
      <c r="H219" s="195"/>
      <c r="I219" s="18">
        <v>301</v>
      </c>
      <c r="J219" s="18">
        <v>131</v>
      </c>
      <c r="K219" s="18">
        <v>170</v>
      </c>
      <c r="L219" s="18">
        <v>190</v>
      </c>
      <c r="M219" s="67">
        <v>162</v>
      </c>
      <c r="N219" s="18">
        <v>159</v>
      </c>
      <c r="O219" s="106">
        <f>I219/O$218*100</f>
        <v>16.235167206040995</v>
      </c>
      <c r="P219" s="4">
        <f t="shared" ref="P219:T223" si="219">J219/P$218*100</f>
        <v>12.855740922473014</v>
      </c>
      <c r="Q219" s="4">
        <f t="shared" si="219"/>
        <v>20.359281437125748</v>
      </c>
      <c r="R219" s="4">
        <f t="shared" si="219"/>
        <v>17.257039055404178</v>
      </c>
      <c r="S219" s="4">
        <f t="shared" si="219"/>
        <v>16.963350785340314</v>
      </c>
      <c r="T219" s="4">
        <f t="shared" si="219"/>
        <v>13.648068669527897</v>
      </c>
      <c r="U219" s="44"/>
      <c r="V219" s="34" t="s">
        <v>952</v>
      </c>
      <c r="W219" s="195"/>
      <c r="X219" s="195"/>
      <c r="Y219" s="195"/>
      <c r="Z219" s="195"/>
      <c r="AA219" s="195"/>
      <c r="AB219" s="7"/>
      <c r="AC219" s="18">
        <f>N219</f>
        <v>159</v>
      </c>
      <c r="AD219" s="18">
        <f>K219</f>
        <v>170</v>
      </c>
      <c r="AE219" s="67">
        <f>M219</f>
        <v>162</v>
      </c>
      <c r="AF219" s="106">
        <f>T219</f>
        <v>13.648068669527897</v>
      </c>
      <c r="AG219" s="4">
        <f>Q219</f>
        <v>20.359281437125748</v>
      </c>
      <c r="AH219" s="4">
        <f>S219</f>
        <v>16.963350785340314</v>
      </c>
      <c r="AL219" s="44"/>
      <c r="AN219" s="44"/>
      <c r="AO219" s="44"/>
    </row>
    <row r="220" spans="1:42" ht="15" customHeight="1" x14ac:dyDescent="0.15">
      <c r="B220" s="34" t="s">
        <v>953</v>
      </c>
      <c r="C220" s="195"/>
      <c r="D220" s="195"/>
      <c r="E220" s="195"/>
      <c r="F220" s="195"/>
      <c r="G220" s="195"/>
      <c r="H220" s="195"/>
      <c r="I220" s="18">
        <v>17</v>
      </c>
      <c r="J220" s="18">
        <v>1</v>
      </c>
      <c r="K220" s="18">
        <v>16</v>
      </c>
      <c r="L220" s="18">
        <v>31</v>
      </c>
      <c r="M220" s="67">
        <v>30</v>
      </c>
      <c r="N220" s="18">
        <v>2</v>
      </c>
      <c r="O220" s="106">
        <f t="shared" ref="O220:O223" si="220">I220/O$218*100</f>
        <v>0.91693635382955763</v>
      </c>
      <c r="P220" s="4">
        <f t="shared" si="219"/>
        <v>9.8135426889106966E-2</v>
      </c>
      <c r="Q220" s="4">
        <f t="shared" si="219"/>
        <v>1.9161676646706587</v>
      </c>
      <c r="R220" s="4">
        <f t="shared" si="219"/>
        <v>2.8156221616712078</v>
      </c>
      <c r="S220" s="4">
        <f t="shared" si="219"/>
        <v>3.1413612565445024</v>
      </c>
      <c r="T220" s="4">
        <f t="shared" si="219"/>
        <v>0.17167381974248927</v>
      </c>
      <c r="U220" s="44"/>
      <c r="V220" s="34" t="s">
        <v>953</v>
      </c>
      <c r="W220" s="195"/>
      <c r="X220" s="195"/>
      <c r="Y220" s="195"/>
      <c r="Z220" s="195"/>
      <c r="AA220" s="195"/>
      <c r="AB220" s="7"/>
      <c r="AC220" s="18">
        <f t="shared" ref="AC220:AC223" si="221">N220</f>
        <v>2</v>
      </c>
      <c r="AD220" s="18">
        <f t="shared" ref="AD220:AD223" si="222">K220</f>
        <v>16</v>
      </c>
      <c r="AE220" s="67">
        <f t="shared" ref="AE220:AE223" si="223">M220</f>
        <v>30</v>
      </c>
      <c r="AF220" s="106">
        <f t="shared" ref="AF220:AF223" si="224">T220</f>
        <v>0.17167381974248927</v>
      </c>
      <c r="AG220" s="4">
        <f t="shared" ref="AG220:AG223" si="225">Q220</f>
        <v>1.9161676646706587</v>
      </c>
      <c r="AH220" s="4">
        <f t="shared" ref="AH220:AH223" si="226">S220</f>
        <v>3.1413612565445024</v>
      </c>
      <c r="AL220" s="44"/>
      <c r="AN220" s="44"/>
      <c r="AO220" s="44"/>
    </row>
    <row r="221" spans="1:42" ht="15" customHeight="1" x14ac:dyDescent="0.15">
      <c r="B221" s="34" t="s">
        <v>954</v>
      </c>
      <c r="C221" s="195"/>
      <c r="D221" s="195"/>
      <c r="E221" s="195"/>
      <c r="F221" s="195"/>
      <c r="G221" s="195"/>
      <c r="H221" s="195"/>
      <c r="I221" s="18">
        <v>1499</v>
      </c>
      <c r="J221" s="18">
        <v>870</v>
      </c>
      <c r="K221" s="18">
        <v>629</v>
      </c>
      <c r="L221" s="18">
        <v>838</v>
      </c>
      <c r="M221" s="67">
        <v>724</v>
      </c>
      <c r="N221" s="18">
        <v>984</v>
      </c>
      <c r="O221" s="106">
        <f t="shared" si="220"/>
        <v>80.852211434735707</v>
      </c>
      <c r="P221" s="4">
        <f t="shared" si="219"/>
        <v>85.37782139352305</v>
      </c>
      <c r="Q221" s="4">
        <f t="shared" si="219"/>
        <v>75.329341317365277</v>
      </c>
      <c r="R221" s="4">
        <f t="shared" si="219"/>
        <v>76.112624886466847</v>
      </c>
      <c r="S221" s="4">
        <f t="shared" si="219"/>
        <v>75.811518324607334</v>
      </c>
      <c r="T221" s="4">
        <f t="shared" si="219"/>
        <v>84.46351931330473</v>
      </c>
      <c r="U221" s="44"/>
      <c r="V221" s="34" t="s">
        <v>954</v>
      </c>
      <c r="W221" s="195"/>
      <c r="X221" s="195"/>
      <c r="Y221" s="195"/>
      <c r="Z221" s="195"/>
      <c r="AA221" s="195"/>
      <c r="AB221" s="7"/>
      <c r="AC221" s="18">
        <f t="shared" si="221"/>
        <v>984</v>
      </c>
      <c r="AD221" s="18">
        <f t="shared" si="222"/>
        <v>629</v>
      </c>
      <c r="AE221" s="67">
        <f t="shared" si="223"/>
        <v>724</v>
      </c>
      <c r="AF221" s="106">
        <f t="shared" si="224"/>
        <v>84.46351931330473</v>
      </c>
      <c r="AG221" s="4">
        <f t="shared" si="225"/>
        <v>75.329341317365277</v>
      </c>
      <c r="AH221" s="4">
        <f t="shared" si="226"/>
        <v>75.811518324607334</v>
      </c>
      <c r="AL221" s="44"/>
      <c r="AN221" s="44"/>
      <c r="AO221" s="44"/>
    </row>
    <row r="222" spans="1:42" ht="15" customHeight="1" x14ac:dyDescent="0.15">
      <c r="B222" s="34" t="s">
        <v>955</v>
      </c>
      <c r="C222" s="195"/>
      <c r="D222" s="195"/>
      <c r="E222" s="195"/>
      <c r="F222" s="195"/>
      <c r="G222" s="195"/>
      <c r="H222" s="195"/>
      <c r="I222" s="18">
        <v>0</v>
      </c>
      <c r="J222" s="18">
        <v>0</v>
      </c>
      <c r="K222" s="18">
        <v>0</v>
      </c>
      <c r="L222" s="18">
        <v>7</v>
      </c>
      <c r="M222" s="67">
        <v>7</v>
      </c>
      <c r="N222" s="18">
        <v>0</v>
      </c>
      <c r="O222" s="106">
        <f t="shared" si="220"/>
        <v>0</v>
      </c>
      <c r="P222" s="4">
        <f t="shared" si="219"/>
        <v>0</v>
      </c>
      <c r="Q222" s="4">
        <f t="shared" si="219"/>
        <v>0</v>
      </c>
      <c r="R222" s="4">
        <f t="shared" si="219"/>
        <v>0.63578564940962767</v>
      </c>
      <c r="S222" s="4">
        <f t="shared" si="219"/>
        <v>0.73298429319371727</v>
      </c>
      <c r="T222" s="4">
        <f t="shared" si="219"/>
        <v>0</v>
      </c>
      <c r="U222" s="44"/>
      <c r="V222" s="34" t="s">
        <v>955</v>
      </c>
      <c r="W222" s="195"/>
      <c r="X222" s="195"/>
      <c r="Y222" s="195"/>
      <c r="Z222" s="195"/>
      <c r="AA222" s="195"/>
      <c r="AB222" s="7"/>
      <c r="AC222" s="18">
        <f t="shared" si="221"/>
        <v>0</v>
      </c>
      <c r="AD222" s="18">
        <f t="shared" si="222"/>
        <v>0</v>
      </c>
      <c r="AE222" s="67">
        <f t="shared" si="223"/>
        <v>7</v>
      </c>
      <c r="AF222" s="106">
        <f t="shared" si="224"/>
        <v>0</v>
      </c>
      <c r="AG222" s="4">
        <f t="shared" si="225"/>
        <v>0</v>
      </c>
      <c r="AH222" s="4">
        <f t="shared" si="226"/>
        <v>0.73298429319371727</v>
      </c>
      <c r="AL222" s="44"/>
      <c r="AN222" s="44"/>
      <c r="AO222" s="44"/>
    </row>
    <row r="223" spans="1:42" ht="15" customHeight="1" x14ac:dyDescent="0.15">
      <c r="B223" s="35" t="s">
        <v>0</v>
      </c>
      <c r="C223" s="88"/>
      <c r="D223" s="88"/>
      <c r="E223" s="88"/>
      <c r="F223" s="88"/>
      <c r="G223" s="88"/>
      <c r="H223" s="88"/>
      <c r="I223" s="19">
        <v>37</v>
      </c>
      <c r="J223" s="19">
        <v>17</v>
      </c>
      <c r="K223" s="19">
        <v>20</v>
      </c>
      <c r="L223" s="19">
        <v>35</v>
      </c>
      <c r="M223" s="72">
        <v>32</v>
      </c>
      <c r="N223" s="19">
        <v>20</v>
      </c>
      <c r="O223" s="110">
        <f t="shared" si="220"/>
        <v>1.9956850053937432</v>
      </c>
      <c r="P223" s="5">
        <f t="shared" si="219"/>
        <v>1.6683022571148183</v>
      </c>
      <c r="Q223" s="5">
        <f t="shared" si="219"/>
        <v>2.3952095808383236</v>
      </c>
      <c r="R223" s="5">
        <f t="shared" si="219"/>
        <v>3.1789282470481379</v>
      </c>
      <c r="S223" s="5">
        <f t="shared" si="219"/>
        <v>3.3507853403141366</v>
      </c>
      <c r="T223" s="5">
        <f t="shared" si="219"/>
        <v>1.7167381974248928</v>
      </c>
      <c r="U223" s="44"/>
      <c r="V223" s="35" t="s">
        <v>0</v>
      </c>
      <c r="W223" s="88"/>
      <c r="X223" s="88"/>
      <c r="Y223" s="88"/>
      <c r="Z223" s="88"/>
      <c r="AA223" s="88"/>
      <c r="AB223" s="36"/>
      <c r="AC223" s="19">
        <f t="shared" si="221"/>
        <v>20</v>
      </c>
      <c r="AD223" s="19">
        <f t="shared" si="222"/>
        <v>20</v>
      </c>
      <c r="AE223" s="72">
        <f t="shared" si="223"/>
        <v>32</v>
      </c>
      <c r="AF223" s="110">
        <f t="shared" si="224"/>
        <v>1.7167381974248928</v>
      </c>
      <c r="AG223" s="5">
        <f t="shared" si="225"/>
        <v>2.3952095808383236</v>
      </c>
      <c r="AH223" s="5">
        <f t="shared" si="226"/>
        <v>3.3507853403141366</v>
      </c>
      <c r="AL223" s="44"/>
      <c r="AN223" s="44"/>
      <c r="AO223" s="44"/>
    </row>
    <row r="224" spans="1:42" ht="15" customHeight="1" x14ac:dyDescent="0.15">
      <c r="B224" s="38" t="s">
        <v>1</v>
      </c>
      <c r="C224" s="78"/>
      <c r="D224" s="78"/>
      <c r="E224" s="78"/>
      <c r="F224" s="78"/>
      <c r="G224" s="78"/>
      <c r="H224" s="78"/>
      <c r="I224" s="39">
        <f t="shared" ref="I224:N224" si="227">SUM(I219:I223)</f>
        <v>1854</v>
      </c>
      <c r="J224" s="39">
        <f t="shared" si="227"/>
        <v>1019</v>
      </c>
      <c r="K224" s="39">
        <f t="shared" si="227"/>
        <v>835</v>
      </c>
      <c r="L224" s="39">
        <f t="shared" si="227"/>
        <v>1101</v>
      </c>
      <c r="M224" s="68">
        <f t="shared" si="227"/>
        <v>955</v>
      </c>
      <c r="N224" s="39">
        <f t="shared" si="227"/>
        <v>1165</v>
      </c>
      <c r="O224" s="107">
        <f t="shared" ref="O224:T224" si="228">IF(SUM(O219:O223)&gt;100,"－",SUM(O219:O223))</f>
        <v>100</v>
      </c>
      <c r="P224" s="6">
        <f t="shared" si="228"/>
        <v>99.999999999999986</v>
      </c>
      <c r="Q224" s="6">
        <f t="shared" si="228"/>
        <v>100.00000000000001</v>
      </c>
      <c r="R224" s="6">
        <f t="shared" si="228"/>
        <v>100</v>
      </c>
      <c r="S224" s="6">
        <f t="shared" si="228"/>
        <v>100.00000000000001</v>
      </c>
      <c r="T224" s="6">
        <f t="shared" si="228"/>
        <v>100</v>
      </c>
      <c r="U224" s="44"/>
      <c r="V224" s="38" t="s">
        <v>1</v>
      </c>
      <c r="W224" s="78"/>
      <c r="X224" s="78"/>
      <c r="Y224" s="78"/>
      <c r="Z224" s="78"/>
      <c r="AA224" s="78"/>
      <c r="AB224" s="28"/>
      <c r="AC224" s="39">
        <f>SUM(AC219:AC223)</f>
        <v>1165</v>
      </c>
      <c r="AD224" s="39">
        <f>SUM(AD219:AD223)</f>
        <v>835</v>
      </c>
      <c r="AE224" s="68">
        <f>SUM(AE219:AE223)</f>
        <v>955</v>
      </c>
      <c r="AF224" s="107">
        <f>IF(SUM(AF219:AF223)&gt;100,"－",SUM(AF219:AF223))</f>
        <v>100</v>
      </c>
      <c r="AG224" s="6">
        <f>IF(SUM(AG219:AG223)&gt;100,"－",SUM(AG219:AG223))</f>
        <v>100.00000000000001</v>
      </c>
      <c r="AH224" s="6">
        <f>IF(SUM(AH219:AH223)&gt;100,"－",SUM(AH219:AH223))</f>
        <v>100.00000000000001</v>
      </c>
      <c r="AL224" s="44"/>
      <c r="AN224" s="44"/>
      <c r="AO224" s="44"/>
    </row>
    <row r="225" spans="1:42" ht="15" customHeight="1" x14ac:dyDescent="0.15">
      <c r="C225" s="1"/>
      <c r="D225" s="1"/>
      <c r="N225" s="7"/>
      <c r="U225" s="44"/>
      <c r="W225" s="1"/>
      <c r="X225" s="1"/>
      <c r="AH225" s="7"/>
      <c r="AO225" s="44"/>
      <c r="AP225" s="44"/>
    </row>
    <row r="226" spans="1:42" ht="15" customHeight="1" x14ac:dyDescent="0.15">
      <c r="A226" s="1" t="s">
        <v>855</v>
      </c>
      <c r="F226" s="54"/>
      <c r="U226" s="44"/>
      <c r="Z226" s="54"/>
      <c r="AO226" s="44"/>
      <c r="AP226" s="44"/>
    </row>
    <row r="227" spans="1:42" ht="13.7" customHeight="1" x14ac:dyDescent="0.15">
      <c r="B227" s="64"/>
      <c r="C227" s="33"/>
      <c r="D227" s="33"/>
      <c r="E227" s="33"/>
      <c r="F227" s="33"/>
      <c r="G227" s="33"/>
      <c r="H227" s="33"/>
      <c r="I227" s="328"/>
      <c r="J227" s="329"/>
      <c r="K227" s="86" t="s">
        <v>2</v>
      </c>
      <c r="L227" s="86"/>
      <c r="M227" s="329"/>
      <c r="N227" s="329"/>
      <c r="O227" s="330"/>
      <c r="P227" s="329"/>
      <c r="Q227" s="86" t="s">
        <v>3</v>
      </c>
      <c r="R227" s="86"/>
      <c r="S227" s="329"/>
      <c r="T227" s="331"/>
      <c r="U227" s="44"/>
      <c r="V227" s="64"/>
      <c r="W227" s="33"/>
      <c r="X227" s="33"/>
      <c r="Y227" s="33"/>
      <c r="Z227" s="33"/>
      <c r="AA227" s="33"/>
      <c r="AB227" s="33"/>
      <c r="AC227" s="79"/>
      <c r="AD227" s="83" t="s">
        <v>2</v>
      </c>
      <c r="AE227" s="86"/>
      <c r="AF227" s="103"/>
      <c r="AG227" s="83" t="s">
        <v>3</v>
      </c>
      <c r="AH227" s="84"/>
      <c r="AL227" s="44"/>
      <c r="AN227" s="44"/>
      <c r="AO227" s="44"/>
    </row>
    <row r="228" spans="1:42" ht="21" x14ac:dyDescent="0.15">
      <c r="B228" s="77"/>
      <c r="H228" s="7"/>
      <c r="I228" s="94" t="s">
        <v>389</v>
      </c>
      <c r="J228" s="94" t="s">
        <v>183</v>
      </c>
      <c r="K228" s="94" t="s">
        <v>184</v>
      </c>
      <c r="L228" s="94" t="s">
        <v>390</v>
      </c>
      <c r="M228" s="99" t="s">
        <v>186</v>
      </c>
      <c r="N228" s="94" t="s">
        <v>590</v>
      </c>
      <c r="O228" s="102" t="s">
        <v>389</v>
      </c>
      <c r="P228" s="94" t="s">
        <v>183</v>
      </c>
      <c r="Q228" s="94" t="s">
        <v>184</v>
      </c>
      <c r="R228" s="94" t="s">
        <v>390</v>
      </c>
      <c r="S228" s="94" t="s">
        <v>186</v>
      </c>
      <c r="T228" s="94" t="s">
        <v>590</v>
      </c>
      <c r="U228" s="44"/>
      <c r="V228" s="77"/>
      <c r="AB228" s="7"/>
      <c r="AC228" s="94" t="s">
        <v>518</v>
      </c>
      <c r="AD228" s="94" t="s">
        <v>184</v>
      </c>
      <c r="AE228" s="99" t="s">
        <v>186</v>
      </c>
      <c r="AF228" s="312" t="s">
        <v>518</v>
      </c>
      <c r="AG228" s="94" t="s">
        <v>184</v>
      </c>
      <c r="AH228" s="94" t="s">
        <v>186</v>
      </c>
      <c r="AL228" s="44"/>
      <c r="AN228" s="44"/>
      <c r="AO228" s="44"/>
    </row>
    <row r="229" spans="1:42" ht="12" customHeight="1" x14ac:dyDescent="0.15">
      <c r="B229" s="35"/>
      <c r="C229" s="88"/>
      <c r="D229" s="88"/>
      <c r="E229" s="88"/>
      <c r="F229" s="88"/>
      <c r="G229" s="88"/>
      <c r="H229" s="88"/>
      <c r="I229" s="37"/>
      <c r="J229" s="37"/>
      <c r="K229" s="37"/>
      <c r="L229" s="37"/>
      <c r="M229" s="66"/>
      <c r="N229" s="37"/>
      <c r="O229" s="104">
        <f>I$173</f>
        <v>1854</v>
      </c>
      <c r="P229" s="2">
        <f t="shared" ref="P229" si="229">J$173</f>
        <v>1019</v>
      </c>
      <c r="Q229" s="2">
        <f t="shared" ref="Q229" si="230">K$173</f>
        <v>835</v>
      </c>
      <c r="R229" s="2">
        <f t="shared" ref="R229" si="231">L$173</f>
        <v>1101</v>
      </c>
      <c r="S229" s="2">
        <f t="shared" ref="S229" si="232">M$173</f>
        <v>955</v>
      </c>
      <c r="T229" s="2">
        <f t="shared" ref="T229" si="233">N$173</f>
        <v>1165</v>
      </c>
      <c r="U229" s="44"/>
      <c r="V229" s="35"/>
      <c r="W229" s="88"/>
      <c r="X229" s="88"/>
      <c r="Y229" s="88"/>
      <c r="Z229" s="88"/>
      <c r="AA229" s="88"/>
      <c r="AB229" s="36"/>
      <c r="AC229" s="37"/>
      <c r="AD229" s="37"/>
      <c r="AE229" s="66"/>
      <c r="AF229" s="104">
        <f>T229</f>
        <v>1165</v>
      </c>
      <c r="AG229" s="2">
        <f>Q229</f>
        <v>835</v>
      </c>
      <c r="AH229" s="2">
        <f>S229</f>
        <v>955</v>
      </c>
      <c r="AL229" s="44"/>
      <c r="AN229" s="44"/>
      <c r="AO229" s="44"/>
    </row>
    <row r="230" spans="1:42" ht="21" customHeight="1" x14ac:dyDescent="0.15">
      <c r="B230" s="34" t="s">
        <v>856</v>
      </c>
      <c r="C230" s="195"/>
      <c r="D230" s="195"/>
      <c r="E230" s="195"/>
      <c r="F230" s="195"/>
      <c r="G230" s="195"/>
      <c r="H230" s="195"/>
      <c r="I230" s="18">
        <v>1466</v>
      </c>
      <c r="J230" s="18">
        <v>867</v>
      </c>
      <c r="K230" s="18">
        <v>599</v>
      </c>
      <c r="L230" s="18">
        <v>628</v>
      </c>
      <c r="M230" s="67">
        <v>507</v>
      </c>
      <c r="N230" s="18">
        <v>988</v>
      </c>
      <c r="O230" s="106">
        <f>I230/O$229*100</f>
        <v>79.072276159654791</v>
      </c>
      <c r="P230" s="4">
        <f t="shared" ref="P230:T234" si="234">J230/P$229*100</f>
        <v>85.083415112855747</v>
      </c>
      <c r="Q230" s="4">
        <f t="shared" si="234"/>
        <v>71.736526946107787</v>
      </c>
      <c r="R230" s="4">
        <f t="shared" si="234"/>
        <v>57.039055404178015</v>
      </c>
      <c r="S230" s="4">
        <f t="shared" si="234"/>
        <v>53.089005235602095</v>
      </c>
      <c r="T230" s="4">
        <f t="shared" si="234"/>
        <v>84.80686695278969</v>
      </c>
      <c r="U230" s="44"/>
      <c r="V230" s="34" t="s">
        <v>856</v>
      </c>
      <c r="W230" s="195"/>
      <c r="X230" s="195"/>
      <c r="Y230" s="195"/>
      <c r="Z230" s="195"/>
      <c r="AA230" s="195"/>
      <c r="AB230" s="195"/>
      <c r="AC230" s="18">
        <f>N230</f>
        <v>988</v>
      </c>
      <c r="AD230" s="18">
        <f>K230</f>
        <v>599</v>
      </c>
      <c r="AE230" s="67">
        <f>M230</f>
        <v>507</v>
      </c>
      <c r="AF230" s="106">
        <f>T230</f>
        <v>84.80686695278969</v>
      </c>
      <c r="AG230" s="4">
        <f>Q230</f>
        <v>71.736526946107787</v>
      </c>
      <c r="AH230" s="4">
        <f>S230</f>
        <v>53.089005235602095</v>
      </c>
      <c r="AL230" s="44"/>
      <c r="AN230" s="44"/>
      <c r="AO230" s="44"/>
    </row>
    <row r="231" spans="1:42" ht="21" customHeight="1" x14ac:dyDescent="0.15">
      <c r="B231" s="507" t="s">
        <v>857</v>
      </c>
      <c r="C231" s="508"/>
      <c r="D231" s="508"/>
      <c r="E231" s="508"/>
      <c r="F231" s="508"/>
      <c r="G231" s="508"/>
      <c r="H231" s="509"/>
      <c r="I231" s="18">
        <v>231</v>
      </c>
      <c r="J231" s="18">
        <v>99</v>
      </c>
      <c r="K231" s="18">
        <v>132</v>
      </c>
      <c r="L231" s="18">
        <v>207</v>
      </c>
      <c r="M231" s="67">
        <v>191</v>
      </c>
      <c r="N231" s="18">
        <v>115</v>
      </c>
      <c r="O231" s="106">
        <f t="shared" ref="O231:O234" si="235">I231/O$229*100</f>
        <v>12.459546925566343</v>
      </c>
      <c r="P231" s="4">
        <f t="shared" si="234"/>
        <v>9.7154072620215892</v>
      </c>
      <c r="Q231" s="4">
        <f t="shared" si="234"/>
        <v>15.808383233532936</v>
      </c>
      <c r="R231" s="4">
        <f t="shared" si="234"/>
        <v>18.801089918256132</v>
      </c>
      <c r="S231" s="4">
        <f t="shared" si="234"/>
        <v>20</v>
      </c>
      <c r="T231" s="4">
        <f t="shared" si="234"/>
        <v>9.8712446351931327</v>
      </c>
      <c r="U231" s="44"/>
      <c r="V231" s="507" t="s">
        <v>857</v>
      </c>
      <c r="W231" s="508"/>
      <c r="X231" s="508"/>
      <c r="Y231" s="508"/>
      <c r="Z231" s="508"/>
      <c r="AA231" s="508"/>
      <c r="AB231" s="509"/>
      <c r="AC231" s="18">
        <f t="shared" ref="AC231:AC234" si="236">N231</f>
        <v>115</v>
      </c>
      <c r="AD231" s="18">
        <f t="shared" ref="AD231:AD234" si="237">K231</f>
        <v>132</v>
      </c>
      <c r="AE231" s="67">
        <f t="shared" ref="AE231:AE234" si="238">M231</f>
        <v>191</v>
      </c>
      <c r="AF231" s="106">
        <f t="shared" ref="AF231:AF234" si="239">T231</f>
        <v>9.8712446351931327</v>
      </c>
      <c r="AG231" s="4">
        <f t="shared" ref="AG231:AG234" si="240">Q231</f>
        <v>15.808383233532936</v>
      </c>
      <c r="AH231" s="4">
        <f t="shared" ref="AH231:AH234" si="241">S231</f>
        <v>20</v>
      </c>
      <c r="AL231" s="44"/>
      <c r="AN231" s="44"/>
      <c r="AO231" s="44"/>
    </row>
    <row r="232" spans="1:42" ht="21" customHeight="1" x14ac:dyDescent="0.15">
      <c r="B232" s="507" t="s">
        <v>858</v>
      </c>
      <c r="C232" s="508"/>
      <c r="D232" s="508"/>
      <c r="E232" s="508"/>
      <c r="F232" s="508"/>
      <c r="G232" s="508"/>
      <c r="H232" s="509"/>
      <c r="I232" s="18">
        <v>19</v>
      </c>
      <c r="J232" s="18">
        <v>6</v>
      </c>
      <c r="K232" s="18">
        <v>13</v>
      </c>
      <c r="L232" s="18">
        <v>69</v>
      </c>
      <c r="M232" s="67">
        <v>68</v>
      </c>
      <c r="N232" s="18">
        <v>7</v>
      </c>
      <c r="O232" s="106">
        <f t="shared" si="235"/>
        <v>1.0248112189859764</v>
      </c>
      <c r="P232" s="4">
        <f t="shared" si="234"/>
        <v>0.58881256133464177</v>
      </c>
      <c r="Q232" s="4">
        <f t="shared" si="234"/>
        <v>1.5568862275449102</v>
      </c>
      <c r="R232" s="4">
        <f t="shared" si="234"/>
        <v>6.2670299727520433</v>
      </c>
      <c r="S232" s="4">
        <f t="shared" si="234"/>
        <v>7.1204188481675397</v>
      </c>
      <c r="T232" s="4">
        <f t="shared" si="234"/>
        <v>0.60085836909871249</v>
      </c>
      <c r="U232" s="44"/>
      <c r="V232" s="507" t="s">
        <v>858</v>
      </c>
      <c r="W232" s="508"/>
      <c r="X232" s="508"/>
      <c r="Y232" s="508"/>
      <c r="Z232" s="508"/>
      <c r="AA232" s="508"/>
      <c r="AB232" s="509"/>
      <c r="AC232" s="18">
        <f t="shared" si="236"/>
        <v>7</v>
      </c>
      <c r="AD232" s="18">
        <f t="shared" si="237"/>
        <v>13</v>
      </c>
      <c r="AE232" s="67">
        <f t="shared" si="238"/>
        <v>68</v>
      </c>
      <c r="AF232" s="106">
        <f t="shared" si="239"/>
        <v>0.60085836909871249</v>
      </c>
      <c r="AG232" s="4">
        <f t="shared" si="240"/>
        <v>1.5568862275449102</v>
      </c>
      <c r="AH232" s="4">
        <f t="shared" si="241"/>
        <v>7.1204188481675397</v>
      </c>
      <c r="AL232" s="44"/>
      <c r="AN232" s="44"/>
      <c r="AO232" s="44"/>
    </row>
    <row r="233" spans="1:42" ht="21" customHeight="1" x14ac:dyDescent="0.15">
      <c r="B233" s="34" t="s">
        <v>859</v>
      </c>
      <c r="C233" s="195"/>
      <c r="D233" s="195"/>
      <c r="E233" s="195"/>
      <c r="F233" s="195"/>
      <c r="G233" s="195"/>
      <c r="H233" s="195"/>
      <c r="I233" s="18">
        <v>39</v>
      </c>
      <c r="J233" s="18">
        <v>10</v>
      </c>
      <c r="K233" s="18">
        <v>29</v>
      </c>
      <c r="L233" s="18">
        <v>119</v>
      </c>
      <c r="M233" s="67">
        <v>118</v>
      </c>
      <c r="N233" s="18">
        <v>11</v>
      </c>
      <c r="O233" s="106">
        <f t="shared" si="235"/>
        <v>2.1035598705501619</v>
      </c>
      <c r="P233" s="4">
        <f t="shared" si="234"/>
        <v>0.98135426889106969</v>
      </c>
      <c r="Q233" s="4">
        <f t="shared" si="234"/>
        <v>3.4730538922155691</v>
      </c>
      <c r="R233" s="4">
        <f t="shared" si="234"/>
        <v>10.80835603996367</v>
      </c>
      <c r="S233" s="4">
        <f t="shared" si="234"/>
        <v>12.356020942408378</v>
      </c>
      <c r="T233" s="4">
        <f t="shared" si="234"/>
        <v>0.94420600858369097</v>
      </c>
      <c r="U233" s="44"/>
      <c r="V233" s="34" t="s">
        <v>859</v>
      </c>
      <c r="W233" s="195"/>
      <c r="X233" s="195"/>
      <c r="Y233" s="195"/>
      <c r="Z233" s="195"/>
      <c r="AA233" s="195"/>
      <c r="AB233" s="195"/>
      <c r="AC233" s="18">
        <f t="shared" si="236"/>
        <v>11</v>
      </c>
      <c r="AD233" s="18">
        <f t="shared" si="237"/>
        <v>29</v>
      </c>
      <c r="AE233" s="67">
        <f t="shared" si="238"/>
        <v>118</v>
      </c>
      <c r="AF233" s="106">
        <f t="shared" si="239"/>
        <v>0.94420600858369097</v>
      </c>
      <c r="AG233" s="4">
        <f t="shared" si="240"/>
        <v>3.4730538922155691</v>
      </c>
      <c r="AH233" s="4">
        <f t="shared" si="241"/>
        <v>12.356020942408378</v>
      </c>
      <c r="AL233" s="44"/>
      <c r="AN233" s="44"/>
      <c r="AO233" s="44"/>
    </row>
    <row r="234" spans="1:42" ht="21" customHeight="1" x14ac:dyDescent="0.15">
      <c r="B234" s="35" t="s">
        <v>0</v>
      </c>
      <c r="C234" s="88"/>
      <c r="D234" s="88"/>
      <c r="E234" s="88"/>
      <c r="F234" s="88"/>
      <c r="G234" s="88"/>
      <c r="H234" s="88"/>
      <c r="I234" s="19">
        <v>99</v>
      </c>
      <c r="J234" s="19">
        <v>37</v>
      </c>
      <c r="K234" s="19">
        <v>62</v>
      </c>
      <c r="L234" s="19">
        <v>78</v>
      </c>
      <c r="M234" s="72">
        <v>71</v>
      </c>
      <c r="N234" s="19">
        <v>44</v>
      </c>
      <c r="O234" s="110">
        <f t="shared" si="235"/>
        <v>5.3398058252427179</v>
      </c>
      <c r="P234" s="5">
        <f t="shared" si="234"/>
        <v>3.6310107948969579</v>
      </c>
      <c r="Q234" s="5">
        <f t="shared" si="234"/>
        <v>7.4251497005988032</v>
      </c>
      <c r="R234" s="5">
        <f t="shared" si="234"/>
        <v>7.0844686648501369</v>
      </c>
      <c r="S234" s="5">
        <f t="shared" si="234"/>
        <v>7.4345549738219896</v>
      </c>
      <c r="T234" s="5">
        <f t="shared" si="234"/>
        <v>3.7768240343347639</v>
      </c>
      <c r="U234" s="44"/>
      <c r="V234" s="35" t="s">
        <v>0</v>
      </c>
      <c r="W234" s="88"/>
      <c r="X234" s="88"/>
      <c r="Y234" s="88"/>
      <c r="Z234" s="88"/>
      <c r="AA234" s="88"/>
      <c r="AB234" s="88"/>
      <c r="AC234" s="19">
        <f t="shared" si="236"/>
        <v>44</v>
      </c>
      <c r="AD234" s="19">
        <f t="shared" si="237"/>
        <v>62</v>
      </c>
      <c r="AE234" s="72">
        <f t="shared" si="238"/>
        <v>71</v>
      </c>
      <c r="AF234" s="110">
        <f t="shared" si="239"/>
        <v>3.7768240343347639</v>
      </c>
      <c r="AG234" s="5">
        <f t="shared" si="240"/>
        <v>7.4251497005988032</v>
      </c>
      <c r="AH234" s="5">
        <f t="shared" si="241"/>
        <v>7.4345549738219896</v>
      </c>
      <c r="AL234" s="44"/>
      <c r="AN234" s="44"/>
      <c r="AO234" s="44"/>
    </row>
    <row r="235" spans="1:42" ht="15" customHeight="1" x14ac:dyDescent="0.15">
      <c r="B235" s="38" t="s">
        <v>1</v>
      </c>
      <c r="C235" s="78"/>
      <c r="D235" s="78"/>
      <c r="E235" s="78"/>
      <c r="F235" s="78"/>
      <c r="G235" s="78"/>
      <c r="H235" s="78"/>
      <c r="I235" s="39">
        <f t="shared" ref="I235:N235" si="242">SUM(I230:I234)</f>
        <v>1854</v>
      </c>
      <c r="J235" s="39">
        <f t="shared" si="242"/>
        <v>1019</v>
      </c>
      <c r="K235" s="39">
        <f t="shared" si="242"/>
        <v>835</v>
      </c>
      <c r="L235" s="39">
        <f t="shared" si="242"/>
        <v>1101</v>
      </c>
      <c r="M235" s="68">
        <f t="shared" si="242"/>
        <v>955</v>
      </c>
      <c r="N235" s="39">
        <f t="shared" si="242"/>
        <v>1165</v>
      </c>
      <c r="O235" s="107">
        <f t="shared" ref="O235:T235" si="243">IF(SUM(O230:O234)&gt;100,"－",SUM(O230:O234))</f>
        <v>99.999999999999986</v>
      </c>
      <c r="P235" s="6">
        <f t="shared" si="243"/>
        <v>100</v>
      </c>
      <c r="Q235" s="6">
        <f t="shared" si="243"/>
        <v>100.00000000000001</v>
      </c>
      <c r="R235" s="6">
        <f t="shared" si="243"/>
        <v>100</v>
      </c>
      <c r="S235" s="6">
        <f t="shared" si="243"/>
        <v>100</v>
      </c>
      <c r="T235" s="6">
        <f t="shared" si="243"/>
        <v>100</v>
      </c>
      <c r="U235" s="44"/>
      <c r="V235" s="38" t="s">
        <v>1</v>
      </c>
      <c r="W235" s="78"/>
      <c r="X235" s="78"/>
      <c r="Y235" s="78"/>
      <c r="Z235" s="78"/>
      <c r="AA235" s="78"/>
      <c r="AB235" s="28"/>
      <c r="AC235" s="39">
        <f t="shared" ref="AC235" si="244">SUM(AC230:AC234)</f>
        <v>1165</v>
      </c>
      <c r="AD235" s="39">
        <f t="shared" ref="AD235" si="245">SUM(AD230:AD234)</f>
        <v>835</v>
      </c>
      <c r="AE235" s="68">
        <f t="shared" ref="AE235" si="246">SUM(AE230:AE234)</f>
        <v>955</v>
      </c>
      <c r="AF235" s="107">
        <f t="shared" ref="AF235" si="247">IF(SUM(AF230:AF234)&gt;100,"－",SUM(AF230:AF234))</f>
        <v>100</v>
      </c>
      <c r="AG235" s="6">
        <f t="shared" ref="AG235" si="248">IF(SUM(AG230:AG234)&gt;100,"－",SUM(AG230:AG234))</f>
        <v>100.00000000000001</v>
      </c>
      <c r="AH235" s="6">
        <f t="shared" ref="AH235" si="249">IF(SUM(AH230:AH234)&gt;100,"－",SUM(AH230:AH234))</f>
        <v>100</v>
      </c>
      <c r="AL235" s="44"/>
      <c r="AN235" s="44"/>
      <c r="AO235" s="44"/>
    </row>
    <row r="236" spans="1:42" ht="15" customHeight="1" x14ac:dyDescent="0.15">
      <c r="C236" s="1"/>
      <c r="D236" s="1"/>
      <c r="N236" s="7"/>
      <c r="U236" s="44"/>
      <c r="W236" s="1"/>
      <c r="X236" s="1"/>
      <c r="AH236" s="7"/>
      <c r="AO236" s="44"/>
      <c r="AP236" s="44"/>
    </row>
    <row r="237" spans="1:42" ht="15" customHeight="1" x14ac:dyDescent="0.15">
      <c r="A237" s="1" t="s">
        <v>860</v>
      </c>
      <c r="C237" s="1"/>
      <c r="D237" s="1"/>
      <c r="N237" s="7"/>
      <c r="U237" s="44"/>
      <c r="W237" s="1"/>
      <c r="X237" s="1"/>
      <c r="AH237" s="7"/>
      <c r="AO237" s="44"/>
      <c r="AP237" s="44"/>
    </row>
    <row r="238" spans="1:42" ht="13.7" customHeight="1" x14ac:dyDescent="0.15">
      <c r="B238" s="64"/>
      <c r="C238" s="33"/>
      <c r="D238" s="33"/>
      <c r="E238" s="33"/>
      <c r="F238" s="33"/>
      <c r="G238" s="328"/>
      <c r="H238" s="329"/>
      <c r="I238" s="86" t="s">
        <v>2</v>
      </c>
      <c r="J238" s="86"/>
      <c r="K238" s="329"/>
      <c r="L238" s="329"/>
      <c r="M238" s="330"/>
      <c r="N238" s="329"/>
      <c r="O238" s="86" t="s">
        <v>3</v>
      </c>
      <c r="P238" s="86"/>
      <c r="Q238" s="329"/>
      <c r="R238" s="331"/>
      <c r="U238" s="44"/>
      <c r="V238" s="64"/>
      <c r="W238" s="33"/>
      <c r="X238" s="33"/>
      <c r="Y238" s="33"/>
      <c r="Z238" s="33"/>
      <c r="AA238" s="79"/>
      <c r="AB238" s="83" t="s">
        <v>2</v>
      </c>
      <c r="AC238" s="86"/>
      <c r="AD238" s="103"/>
      <c r="AE238" s="83" t="s">
        <v>3</v>
      </c>
      <c r="AF238" s="84"/>
      <c r="AL238" s="44"/>
      <c r="AM238" s="44"/>
    </row>
    <row r="239" spans="1:42" ht="21" x14ac:dyDescent="0.15">
      <c r="B239" s="77"/>
      <c r="G239" s="94" t="s">
        <v>389</v>
      </c>
      <c r="H239" s="94" t="s">
        <v>183</v>
      </c>
      <c r="I239" s="94" t="s">
        <v>184</v>
      </c>
      <c r="J239" s="94" t="s">
        <v>390</v>
      </c>
      <c r="K239" s="99" t="s">
        <v>186</v>
      </c>
      <c r="L239" s="94" t="s">
        <v>590</v>
      </c>
      <c r="M239" s="102" t="s">
        <v>389</v>
      </c>
      <c r="N239" s="94" t="s">
        <v>183</v>
      </c>
      <c r="O239" s="94" t="s">
        <v>184</v>
      </c>
      <c r="P239" s="94" t="s">
        <v>390</v>
      </c>
      <c r="Q239" s="94" t="s">
        <v>186</v>
      </c>
      <c r="R239" s="94" t="s">
        <v>590</v>
      </c>
      <c r="U239" s="44"/>
      <c r="V239" s="77"/>
      <c r="AA239" s="94" t="s">
        <v>518</v>
      </c>
      <c r="AB239" s="94" t="s">
        <v>184</v>
      </c>
      <c r="AC239" s="99" t="s">
        <v>186</v>
      </c>
      <c r="AD239" s="312" t="s">
        <v>518</v>
      </c>
      <c r="AE239" s="94" t="s">
        <v>184</v>
      </c>
      <c r="AF239" s="94" t="s">
        <v>186</v>
      </c>
      <c r="AL239" s="44"/>
      <c r="AM239" s="44"/>
    </row>
    <row r="240" spans="1:42" ht="12" customHeight="1" x14ac:dyDescent="0.15">
      <c r="B240" s="35"/>
      <c r="C240" s="88"/>
      <c r="D240" s="88"/>
      <c r="E240" s="88"/>
      <c r="F240" s="36"/>
      <c r="G240" s="37"/>
      <c r="H240" s="37"/>
      <c r="I240" s="37"/>
      <c r="J240" s="37"/>
      <c r="K240" s="66"/>
      <c r="L240" s="37"/>
      <c r="M240" s="104">
        <f>I$173</f>
        <v>1854</v>
      </c>
      <c r="N240" s="2">
        <f t="shared" ref="N240:R240" si="250">J$173</f>
        <v>1019</v>
      </c>
      <c r="O240" s="2">
        <f t="shared" si="250"/>
        <v>835</v>
      </c>
      <c r="P240" s="2">
        <f t="shared" si="250"/>
        <v>1101</v>
      </c>
      <c r="Q240" s="2">
        <f t="shared" si="250"/>
        <v>955</v>
      </c>
      <c r="R240" s="2">
        <f t="shared" si="250"/>
        <v>1165</v>
      </c>
      <c r="S240" s="89"/>
      <c r="T240" s="89"/>
      <c r="U240" s="44"/>
      <c r="V240" s="35"/>
      <c r="W240" s="88"/>
      <c r="X240" s="88"/>
      <c r="Y240" s="88"/>
      <c r="Z240" s="36"/>
      <c r="AA240" s="37"/>
      <c r="AB240" s="37"/>
      <c r="AC240" s="66"/>
      <c r="AD240" s="104">
        <f>R240</f>
        <v>1165</v>
      </c>
      <c r="AE240" s="2">
        <f>O240</f>
        <v>835</v>
      </c>
      <c r="AF240" s="2">
        <f>Q240</f>
        <v>955</v>
      </c>
      <c r="AG240" s="89"/>
      <c r="AH240" s="89"/>
      <c r="AI240" s="89"/>
      <c r="AJ240" s="89"/>
      <c r="AL240" s="44"/>
      <c r="AM240" s="44"/>
    </row>
    <row r="241" spans="1:39" ht="15" customHeight="1" x14ac:dyDescent="0.15">
      <c r="B241" s="34" t="s">
        <v>508</v>
      </c>
      <c r="C241" s="195"/>
      <c r="D241" s="195"/>
      <c r="E241" s="195"/>
      <c r="G241" s="18">
        <v>193</v>
      </c>
      <c r="H241" s="18">
        <v>60</v>
      </c>
      <c r="I241" s="18">
        <v>133</v>
      </c>
      <c r="J241" s="18">
        <v>256</v>
      </c>
      <c r="K241" s="67">
        <v>241</v>
      </c>
      <c r="L241" s="18">
        <v>75</v>
      </c>
      <c r="M241" s="106">
        <f t="shared" ref="M241:R244" si="251">G241/M$240*100</f>
        <v>10.409924487594392</v>
      </c>
      <c r="N241" s="4">
        <f t="shared" si="251"/>
        <v>5.8881256133464186</v>
      </c>
      <c r="O241" s="4">
        <f t="shared" si="251"/>
        <v>15.928143712574849</v>
      </c>
      <c r="P241" s="4">
        <f t="shared" si="251"/>
        <v>23.251589464123523</v>
      </c>
      <c r="Q241" s="4">
        <f t="shared" si="251"/>
        <v>25.235602094240839</v>
      </c>
      <c r="R241" s="4">
        <f t="shared" si="251"/>
        <v>6.4377682403433472</v>
      </c>
      <c r="S241" s="80"/>
      <c r="T241" s="80"/>
      <c r="U241" s="44"/>
      <c r="V241" s="34" t="s">
        <v>508</v>
      </c>
      <c r="W241" s="195"/>
      <c r="X241" s="195"/>
      <c r="Y241" s="195"/>
      <c r="AA241" s="18">
        <f>L241</f>
        <v>75</v>
      </c>
      <c r="AB241" s="18">
        <f>I241</f>
        <v>133</v>
      </c>
      <c r="AC241" s="67">
        <f>K241</f>
        <v>241</v>
      </c>
      <c r="AD241" s="106">
        <f>R241</f>
        <v>6.4377682403433472</v>
      </c>
      <c r="AE241" s="4">
        <f>O241</f>
        <v>15.928143712574849</v>
      </c>
      <c r="AF241" s="4">
        <f>Q241</f>
        <v>25.235602094240839</v>
      </c>
      <c r="AG241" s="80"/>
      <c r="AH241" s="80"/>
      <c r="AI241" s="80"/>
      <c r="AJ241" s="80"/>
      <c r="AL241" s="44"/>
      <c r="AM241" s="44"/>
    </row>
    <row r="242" spans="1:39" ht="15" customHeight="1" x14ac:dyDescent="0.15">
      <c r="B242" s="34" t="s">
        <v>862</v>
      </c>
      <c r="C242" s="195"/>
      <c r="D242" s="195"/>
      <c r="E242" s="195"/>
      <c r="G242" s="18">
        <v>641</v>
      </c>
      <c r="H242" s="18">
        <v>377</v>
      </c>
      <c r="I242" s="18">
        <v>264</v>
      </c>
      <c r="J242" s="18">
        <v>404</v>
      </c>
      <c r="K242" s="67">
        <v>358</v>
      </c>
      <c r="L242" s="18">
        <v>423</v>
      </c>
      <c r="M242" s="106">
        <f t="shared" si="251"/>
        <v>34.573894282632146</v>
      </c>
      <c r="N242" s="4">
        <f t="shared" si="251"/>
        <v>36.997055937193331</v>
      </c>
      <c r="O242" s="4">
        <f t="shared" si="251"/>
        <v>31.616766467065872</v>
      </c>
      <c r="P242" s="4">
        <f t="shared" si="251"/>
        <v>36.693914623069936</v>
      </c>
      <c r="Q242" s="4">
        <f t="shared" si="251"/>
        <v>37.486910994764401</v>
      </c>
      <c r="R242" s="4">
        <f t="shared" si="251"/>
        <v>36.309012875536482</v>
      </c>
      <c r="S242" s="80"/>
      <c r="T242" s="80"/>
      <c r="U242" s="44"/>
      <c r="V242" s="34" t="s">
        <v>509</v>
      </c>
      <c r="W242" s="195"/>
      <c r="X242" s="195"/>
      <c r="Y242" s="195"/>
      <c r="AA242" s="18">
        <f>L242</f>
        <v>423</v>
      </c>
      <c r="AB242" s="18">
        <f>I242</f>
        <v>264</v>
      </c>
      <c r="AC242" s="67">
        <f>K242</f>
        <v>358</v>
      </c>
      <c r="AD242" s="106">
        <f t="shared" ref="AD242:AD244" si="252">R242</f>
        <v>36.309012875536482</v>
      </c>
      <c r="AE242" s="4">
        <f t="shared" ref="AE242:AE244" si="253">O242</f>
        <v>31.616766467065872</v>
      </c>
      <c r="AF242" s="4">
        <f t="shared" ref="AF242:AF244" si="254">Q242</f>
        <v>37.486910994764401</v>
      </c>
      <c r="AG242" s="80"/>
      <c r="AH242" s="80"/>
      <c r="AI242" s="80"/>
      <c r="AJ242" s="80"/>
      <c r="AL242" s="44"/>
      <c r="AM242" s="44"/>
    </row>
    <row r="243" spans="1:39" ht="15" customHeight="1" x14ac:dyDescent="0.15">
      <c r="B243" s="34" t="s">
        <v>861</v>
      </c>
      <c r="C243" s="195"/>
      <c r="D243" s="195"/>
      <c r="E243" s="195"/>
      <c r="G243" s="18">
        <v>923</v>
      </c>
      <c r="H243" s="18">
        <v>530</v>
      </c>
      <c r="I243" s="18">
        <v>393</v>
      </c>
      <c r="J243" s="18">
        <v>371</v>
      </c>
      <c r="K243" s="67">
        <v>295</v>
      </c>
      <c r="L243" s="18">
        <v>606</v>
      </c>
      <c r="M243" s="106">
        <f t="shared" si="251"/>
        <v>49.784250269687163</v>
      </c>
      <c r="N243" s="4">
        <f t="shared" si="251"/>
        <v>52.011776251226692</v>
      </c>
      <c r="O243" s="4">
        <f t="shared" si="251"/>
        <v>47.065868263473057</v>
      </c>
      <c r="P243" s="4">
        <f t="shared" si="251"/>
        <v>33.696639418710262</v>
      </c>
      <c r="Q243" s="4">
        <f t="shared" si="251"/>
        <v>30.890052356020941</v>
      </c>
      <c r="R243" s="4">
        <f t="shared" si="251"/>
        <v>52.017167381974247</v>
      </c>
      <c r="S243" s="80"/>
      <c r="T243" s="80"/>
      <c r="U243" s="44"/>
      <c r="V243" s="34" t="s">
        <v>861</v>
      </c>
      <c r="W243" s="195"/>
      <c r="X243" s="195"/>
      <c r="Y243" s="195"/>
      <c r="AA243" s="18">
        <f>L243</f>
        <v>606</v>
      </c>
      <c r="AB243" s="18">
        <f>I243</f>
        <v>393</v>
      </c>
      <c r="AC243" s="67">
        <f>K243</f>
        <v>295</v>
      </c>
      <c r="AD243" s="106">
        <f t="shared" si="252"/>
        <v>52.017167381974247</v>
      </c>
      <c r="AE243" s="4">
        <f t="shared" si="253"/>
        <v>47.065868263473057</v>
      </c>
      <c r="AF243" s="4">
        <f t="shared" si="254"/>
        <v>30.890052356020941</v>
      </c>
      <c r="AG243" s="80"/>
      <c r="AH243" s="80"/>
      <c r="AI243" s="80"/>
      <c r="AJ243" s="80"/>
      <c r="AL243" s="44"/>
      <c r="AM243" s="44"/>
    </row>
    <row r="244" spans="1:39" ht="15" customHeight="1" x14ac:dyDescent="0.15">
      <c r="B244" s="35" t="s">
        <v>0</v>
      </c>
      <c r="C244" s="88"/>
      <c r="D244" s="88"/>
      <c r="E244" s="88"/>
      <c r="F244" s="36"/>
      <c r="G244" s="19">
        <v>97</v>
      </c>
      <c r="H244" s="19">
        <v>52</v>
      </c>
      <c r="I244" s="19">
        <v>45</v>
      </c>
      <c r="J244" s="19">
        <v>70</v>
      </c>
      <c r="K244" s="72">
        <v>61</v>
      </c>
      <c r="L244" s="19">
        <v>61</v>
      </c>
      <c r="M244" s="110">
        <f t="shared" si="251"/>
        <v>5.2319309600862995</v>
      </c>
      <c r="N244" s="5">
        <f t="shared" si="251"/>
        <v>5.1030421982335623</v>
      </c>
      <c r="O244" s="5">
        <f t="shared" si="251"/>
        <v>5.3892215568862278</v>
      </c>
      <c r="P244" s="5">
        <f t="shared" si="251"/>
        <v>6.3578564940962758</v>
      </c>
      <c r="Q244" s="5">
        <f t="shared" si="251"/>
        <v>6.3874345549738223</v>
      </c>
      <c r="R244" s="5">
        <f t="shared" si="251"/>
        <v>5.2360515021459229</v>
      </c>
      <c r="S244" s="23"/>
      <c r="T244" s="23"/>
      <c r="U244" s="44"/>
      <c r="V244" s="35" t="s">
        <v>0</v>
      </c>
      <c r="W244" s="88"/>
      <c r="X244" s="88"/>
      <c r="Y244" s="88"/>
      <c r="Z244" s="36"/>
      <c r="AA244" s="19">
        <f>L244</f>
        <v>61</v>
      </c>
      <c r="AB244" s="19">
        <f>I244</f>
        <v>45</v>
      </c>
      <c r="AC244" s="72">
        <f>K244</f>
        <v>61</v>
      </c>
      <c r="AD244" s="110">
        <f t="shared" si="252"/>
        <v>5.2360515021459229</v>
      </c>
      <c r="AE244" s="5">
        <f t="shared" si="253"/>
        <v>5.3892215568862278</v>
      </c>
      <c r="AF244" s="5">
        <f t="shared" si="254"/>
        <v>6.3874345549738223</v>
      </c>
      <c r="AG244" s="23"/>
      <c r="AH244" s="80"/>
      <c r="AI244" s="23"/>
      <c r="AJ244" s="23"/>
      <c r="AL244" s="44"/>
      <c r="AM244" s="44"/>
    </row>
    <row r="245" spans="1:39" ht="15" customHeight="1" x14ac:dyDescent="0.15">
      <c r="B245" s="38" t="s">
        <v>1</v>
      </c>
      <c r="C245" s="78"/>
      <c r="D245" s="78"/>
      <c r="E245" s="78"/>
      <c r="F245" s="28"/>
      <c r="G245" s="39">
        <f t="shared" ref="G245:L245" si="255">SUM(G241:G244)</f>
        <v>1854</v>
      </c>
      <c r="H245" s="39">
        <f t="shared" si="255"/>
        <v>1019</v>
      </c>
      <c r="I245" s="39">
        <f t="shared" si="255"/>
        <v>835</v>
      </c>
      <c r="J245" s="39">
        <f t="shared" si="255"/>
        <v>1101</v>
      </c>
      <c r="K245" s="68">
        <f t="shared" si="255"/>
        <v>955</v>
      </c>
      <c r="L245" s="39">
        <f t="shared" si="255"/>
        <v>1165</v>
      </c>
      <c r="M245" s="107">
        <f t="shared" ref="M245:R245" si="256">IF(SUM(M241:M244)&gt;100,"－",SUM(M241:M244))</f>
        <v>100</v>
      </c>
      <c r="N245" s="6">
        <f t="shared" si="256"/>
        <v>100</v>
      </c>
      <c r="O245" s="6">
        <f t="shared" si="256"/>
        <v>100.00000000000001</v>
      </c>
      <c r="P245" s="6">
        <f t="shared" si="256"/>
        <v>100</v>
      </c>
      <c r="Q245" s="6">
        <f t="shared" si="256"/>
        <v>100</v>
      </c>
      <c r="R245" s="6">
        <f t="shared" si="256"/>
        <v>100</v>
      </c>
      <c r="S245" s="23"/>
      <c r="T245" s="23"/>
      <c r="U245" s="44"/>
      <c r="V245" s="38" t="s">
        <v>1</v>
      </c>
      <c r="W245" s="78"/>
      <c r="X245" s="78"/>
      <c r="Y245" s="78"/>
      <c r="Z245" s="28"/>
      <c r="AA245" s="39">
        <f>SUM(AA241:AA244)</f>
        <v>1165</v>
      </c>
      <c r="AB245" s="39">
        <f>SUM(AB241:AB244)</f>
        <v>835</v>
      </c>
      <c r="AC245" s="68">
        <f>SUM(AC241:AC244)</f>
        <v>955</v>
      </c>
      <c r="AD245" s="107">
        <f>IF(SUM(AD241:AD244)&gt;100,"－",SUM(AD241:AD244))</f>
        <v>100</v>
      </c>
      <c r="AE245" s="6">
        <f>IF(SUM(AE241:AE244)&gt;100,"－",SUM(AE241:AE244))</f>
        <v>100.00000000000001</v>
      </c>
      <c r="AF245" s="6">
        <f>IF(SUM(AF241:AF244)&gt;100,"－",SUM(AF241:AF244))</f>
        <v>100</v>
      </c>
      <c r="AG245" s="23"/>
      <c r="AH245" s="23"/>
      <c r="AI245" s="23"/>
      <c r="AJ245" s="23"/>
      <c r="AL245" s="44"/>
      <c r="AM245" s="44"/>
    </row>
    <row r="246" spans="1:39" ht="15" customHeight="1" x14ac:dyDescent="0.15">
      <c r="C246" s="1"/>
      <c r="D246" s="1"/>
      <c r="K246" s="7"/>
      <c r="O246" s="7"/>
      <c r="U246" s="44"/>
      <c r="W246" s="1"/>
      <c r="X246" s="1"/>
      <c r="AA246" s="1"/>
      <c r="AK246" s="44"/>
      <c r="AL246" s="44"/>
    </row>
    <row r="247" spans="1:39" ht="15" customHeight="1" x14ac:dyDescent="0.15">
      <c r="A247" s="73" t="s">
        <v>863</v>
      </c>
    </row>
    <row r="248" spans="1:39" ht="15" customHeight="1" x14ac:dyDescent="0.15">
      <c r="A248" s="1" t="s">
        <v>875</v>
      </c>
      <c r="B248" s="22"/>
      <c r="H248" s="7"/>
      <c r="I248" s="7"/>
      <c r="N248" s="7"/>
      <c r="V248" s="22"/>
      <c r="AB248" s="7"/>
      <c r="AC248" s="7"/>
    </row>
    <row r="249" spans="1:39" ht="13.7" customHeight="1" x14ac:dyDescent="0.15">
      <c r="B249" s="64"/>
      <c r="C249" s="33"/>
      <c r="D249" s="33"/>
      <c r="E249" s="33"/>
      <c r="F249" s="33"/>
      <c r="G249" s="328"/>
      <c r="H249" s="329"/>
      <c r="I249" s="86" t="s">
        <v>2</v>
      </c>
      <c r="J249" s="86"/>
      <c r="K249" s="329"/>
      <c r="L249" s="329"/>
      <c r="M249" s="330"/>
      <c r="N249" s="329"/>
      <c r="O249" s="86" t="s">
        <v>3</v>
      </c>
      <c r="P249" s="86"/>
      <c r="Q249" s="329"/>
      <c r="R249" s="331"/>
      <c r="S249" s="342"/>
      <c r="T249" s="342"/>
      <c r="V249" s="64"/>
      <c r="W249" s="33"/>
      <c r="X249" s="33"/>
      <c r="Y249" s="33"/>
      <c r="Z249" s="33"/>
      <c r="AA249" s="79"/>
      <c r="AB249" s="83" t="s">
        <v>2</v>
      </c>
      <c r="AC249" s="86"/>
      <c r="AD249" s="103"/>
      <c r="AE249" s="83" t="s">
        <v>3</v>
      </c>
      <c r="AF249" s="84"/>
    </row>
    <row r="250" spans="1:39" ht="22.7" customHeight="1" x14ac:dyDescent="0.15">
      <c r="B250" s="34"/>
      <c r="F250" s="75"/>
      <c r="G250" s="94" t="s">
        <v>389</v>
      </c>
      <c r="H250" s="94" t="s">
        <v>183</v>
      </c>
      <c r="I250" s="94" t="s">
        <v>184</v>
      </c>
      <c r="J250" s="94" t="s">
        <v>390</v>
      </c>
      <c r="K250" s="99" t="s">
        <v>186</v>
      </c>
      <c r="L250" s="94" t="s">
        <v>590</v>
      </c>
      <c r="M250" s="102" t="s">
        <v>389</v>
      </c>
      <c r="N250" s="94" t="s">
        <v>183</v>
      </c>
      <c r="O250" s="94" t="s">
        <v>184</v>
      </c>
      <c r="P250" s="94" t="s">
        <v>390</v>
      </c>
      <c r="Q250" s="94" t="s">
        <v>186</v>
      </c>
      <c r="R250" s="94" t="s">
        <v>590</v>
      </c>
      <c r="S250" s="327"/>
      <c r="T250" s="327"/>
      <c r="V250" s="34"/>
      <c r="Z250" s="75"/>
      <c r="AA250" s="94" t="s">
        <v>545</v>
      </c>
      <c r="AB250" s="94" t="s">
        <v>184</v>
      </c>
      <c r="AC250" s="99" t="s">
        <v>186</v>
      </c>
      <c r="AD250" s="102" t="s">
        <v>545</v>
      </c>
      <c r="AE250" s="94" t="s">
        <v>184</v>
      </c>
      <c r="AF250" s="94" t="s">
        <v>186</v>
      </c>
    </row>
    <row r="251" spans="1:39" ht="12" customHeight="1" x14ac:dyDescent="0.15">
      <c r="B251" s="35"/>
      <c r="C251" s="36"/>
      <c r="D251" s="36"/>
      <c r="E251" s="36"/>
      <c r="F251" s="76"/>
      <c r="G251" s="37"/>
      <c r="H251" s="37"/>
      <c r="I251" s="37"/>
      <c r="J251" s="37"/>
      <c r="K251" s="66"/>
      <c r="L251" s="37"/>
      <c r="M251" s="104">
        <f>SUM(G$242:G$243)</f>
        <v>1564</v>
      </c>
      <c r="N251" s="2">
        <f t="shared" ref="N251:R251" si="257">SUM(H$242:H$243)</f>
        <v>907</v>
      </c>
      <c r="O251" s="2">
        <f t="shared" si="257"/>
        <v>657</v>
      </c>
      <c r="P251" s="2">
        <f t="shared" si="257"/>
        <v>775</v>
      </c>
      <c r="Q251" s="2">
        <f t="shared" si="257"/>
        <v>653</v>
      </c>
      <c r="R251" s="2">
        <f t="shared" si="257"/>
        <v>1029</v>
      </c>
      <c r="S251" s="89"/>
      <c r="T251" s="89"/>
      <c r="V251" s="35"/>
      <c r="W251" s="36"/>
      <c r="X251" s="36"/>
      <c r="Y251" s="36"/>
      <c r="Z251" s="76"/>
      <c r="AA251" s="37"/>
      <c r="AB251" s="37"/>
      <c r="AC251" s="66"/>
      <c r="AD251" s="104">
        <f>R251</f>
        <v>1029</v>
      </c>
      <c r="AE251" s="2">
        <f>O251</f>
        <v>657</v>
      </c>
      <c r="AF251" s="2">
        <f>Q251</f>
        <v>653</v>
      </c>
    </row>
    <row r="252" spans="1:39" ht="15" customHeight="1" x14ac:dyDescent="0.15">
      <c r="B252" s="34" t="s">
        <v>510</v>
      </c>
      <c r="G252" s="18">
        <v>1134</v>
      </c>
      <c r="H252" s="18">
        <v>719</v>
      </c>
      <c r="I252" s="18">
        <v>415</v>
      </c>
      <c r="J252" s="18">
        <v>464</v>
      </c>
      <c r="K252" s="67">
        <v>371</v>
      </c>
      <c r="L252" s="18">
        <v>812</v>
      </c>
      <c r="M252" s="106">
        <f>G252/M$251*100</f>
        <v>72.506393861892576</v>
      </c>
      <c r="N252" s="24">
        <f t="shared" ref="N252:R260" si="258">H252/N$251*100</f>
        <v>79.272326350606392</v>
      </c>
      <c r="O252" s="4">
        <f t="shared" si="258"/>
        <v>63.165905631659058</v>
      </c>
      <c r="P252" s="4">
        <f t="shared" si="258"/>
        <v>59.870967741935488</v>
      </c>
      <c r="Q252" s="4">
        <f t="shared" si="258"/>
        <v>56.814701378254206</v>
      </c>
      <c r="R252" s="4">
        <f t="shared" si="258"/>
        <v>78.911564625850332</v>
      </c>
      <c r="S252" s="80"/>
      <c r="T252" s="80"/>
      <c r="V252" s="34" t="s">
        <v>510</v>
      </c>
      <c r="AA252" s="18">
        <f>L252</f>
        <v>812</v>
      </c>
      <c r="AB252" s="18">
        <f>I252</f>
        <v>415</v>
      </c>
      <c r="AC252" s="67">
        <f>K252</f>
        <v>371</v>
      </c>
      <c r="AD252" s="130">
        <f>R252</f>
        <v>78.911564625850332</v>
      </c>
      <c r="AE252" s="3">
        <f>O252</f>
        <v>63.165905631659058</v>
      </c>
      <c r="AF252" s="24">
        <f>Q252</f>
        <v>56.814701378254206</v>
      </c>
    </row>
    <row r="253" spans="1:39" ht="15" customHeight="1" x14ac:dyDescent="0.15">
      <c r="B253" s="34" t="s">
        <v>511</v>
      </c>
      <c r="G253" s="18">
        <v>732</v>
      </c>
      <c r="H253" s="18">
        <v>484</v>
      </c>
      <c r="I253" s="18">
        <v>248</v>
      </c>
      <c r="J253" s="18">
        <v>332</v>
      </c>
      <c r="K253" s="67">
        <v>264</v>
      </c>
      <c r="L253" s="18">
        <v>552</v>
      </c>
      <c r="M253" s="106">
        <f t="shared" ref="M253:M260" si="259">G253/M$251*100</f>
        <v>46.803069053708441</v>
      </c>
      <c r="N253" s="24">
        <f t="shared" si="258"/>
        <v>53.362734288864388</v>
      </c>
      <c r="O253" s="4">
        <f t="shared" si="258"/>
        <v>37.74733637747336</v>
      </c>
      <c r="P253" s="4">
        <f t="shared" si="258"/>
        <v>42.838709677419359</v>
      </c>
      <c r="Q253" s="4">
        <f t="shared" si="258"/>
        <v>40.428790199081163</v>
      </c>
      <c r="R253" s="4">
        <f t="shared" si="258"/>
        <v>53.644314868804663</v>
      </c>
      <c r="S253" s="80"/>
      <c r="T253" s="80"/>
      <c r="V253" s="34" t="s">
        <v>511</v>
      </c>
      <c r="AA253" s="18">
        <f t="shared" ref="AA253:AA260" si="260">L253</f>
        <v>552</v>
      </c>
      <c r="AB253" s="18">
        <f t="shared" ref="AB253:AB260" si="261">I253</f>
        <v>248</v>
      </c>
      <c r="AC253" s="67">
        <f t="shared" ref="AC253:AC260" si="262">K253</f>
        <v>264</v>
      </c>
      <c r="AD253" s="130">
        <f t="shared" ref="AD253:AD260" si="263">R253</f>
        <v>53.644314868804663</v>
      </c>
      <c r="AE253" s="4">
        <f t="shared" ref="AE253:AE260" si="264">O253</f>
        <v>37.74733637747336</v>
      </c>
      <c r="AF253" s="24">
        <f t="shared" ref="AF253:AF260" si="265">Q253</f>
        <v>40.428790199081163</v>
      </c>
    </row>
    <row r="254" spans="1:39" ht="15" customHeight="1" x14ac:dyDescent="0.15">
      <c r="B254" s="34" t="s">
        <v>512</v>
      </c>
      <c r="G254" s="18">
        <v>965</v>
      </c>
      <c r="H254" s="18">
        <v>626</v>
      </c>
      <c r="I254" s="18">
        <v>339</v>
      </c>
      <c r="J254" s="18">
        <v>414</v>
      </c>
      <c r="K254" s="67">
        <v>340</v>
      </c>
      <c r="L254" s="18">
        <v>700</v>
      </c>
      <c r="M254" s="106">
        <f t="shared" si="259"/>
        <v>61.700767263427117</v>
      </c>
      <c r="N254" s="24">
        <f t="shared" si="258"/>
        <v>69.018743109151046</v>
      </c>
      <c r="O254" s="4">
        <f t="shared" si="258"/>
        <v>51.598173515981735</v>
      </c>
      <c r="P254" s="4">
        <f t="shared" si="258"/>
        <v>53.41935483870968</v>
      </c>
      <c r="Q254" s="4">
        <f t="shared" si="258"/>
        <v>52.067381316998471</v>
      </c>
      <c r="R254" s="4">
        <f t="shared" si="258"/>
        <v>68.027210884353735</v>
      </c>
      <c r="S254" s="80"/>
      <c r="T254" s="80"/>
      <c r="V254" s="34" t="s">
        <v>512</v>
      </c>
      <c r="AA254" s="18">
        <f t="shared" si="260"/>
        <v>700</v>
      </c>
      <c r="AB254" s="18">
        <f t="shared" si="261"/>
        <v>339</v>
      </c>
      <c r="AC254" s="67">
        <f t="shared" si="262"/>
        <v>340</v>
      </c>
      <c r="AD254" s="130">
        <f t="shared" si="263"/>
        <v>68.027210884353735</v>
      </c>
      <c r="AE254" s="4">
        <f t="shared" si="264"/>
        <v>51.598173515981735</v>
      </c>
      <c r="AF254" s="24">
        <f t="shared" si="265"/>
        <v>52.067381316998471</v>
      </c>
    </row>
    <row r="255" spans="1:39" ht="15" customHeight="1" x14ac:dyDescent="0.15">
      <c r="B255" s="34" t="s">
        <v>513</v>
      </c>
      <c r="G255" s="18">
        <v>277</v>
      </c>
      <c r="H255" s="18">
        <v>184</v>
      </c>
      <c r="I255" s="18">
        <v>93</v>
      </c>
      <c r="J255" s="18">
        <v>137</v>
      </c>
      <c r="K255" s="67">
        <v>107</v>
      </c>
      <c r="L255" s="18">
        <v>214</v>
      </c>
      <c r="M255" s="106">
        <f t="shared" si="259"/>
        <v>17.710997442455241</v>
      </c>
      <c r="N255" s="24">
        <f t="shared" si="258"/>
        <v>20.286659316427784</v>
      </c>
      <c r="O255" s="4">
        <f t="shared" si="258"/>
        <v>14.15525114155251</v>
      </c>
      <c r="P255" s="4">
        <f t="shared" si="258"/>
        <v>17.677419354838712</v>
      </c>
      <c r="Q255" s="4">
        <f t="shared" si="258"/>
        <v>16.38591117917305</v>
      </c>
      <c r="R255" s="4">
        <f t="shared" si="258"/>
        <v>20.796890184645285</v>
      </c>
      <c r="S255" s="80"/>
      <c r="T255" s="80"/>
      <c r="V255" s="34" t="s">
        <v>513</v>
      </c>
      <c r="AA255" s="18">
        <f t="shared" si="260"/>
        <v>214</v>
      </c>
      <c r="AB255" s="18">
        <f t="shared" si="261"/>
        <v>93</v>
      </c>
      <c r="AC255" s="67">
        <f t="shared" si="262"/>
        <v>107</v>
      </c>
      <c r="AD255" s="130">
        <f t="shared" si="263"/>
        <v>20.796890184645285</v>
      </c>
      <c r="AE255" s="4">
        <f t="shared" si="264"/>
        <v>14.15525114155251</v>
      </c>
      <c r="AF255" s="24">
        <f t="shared" si="265"/>
        <v>16.38591117917305</v>
      </c>
    </row>
    <row r="256" spans="1:39" ht="15" customHeight="1" x14ac:dyDescent="0.15">
      <c r="B256" s="34" t="s">
        <v>514</v>
      </c>
      <c r="G256" s="18">
        <v>1050</v>
      </c>
      <c r="H256" s="18">
        <v>691</v>
      </c>
      <c r="I256" s="18">
        <v>359</v>
      </c>
      <c r="J256" s="18">
        <v>432</v>
      </c>
      <c r="K256" s="67">
        <v>349</v>
      </c>
      <c r="L256" s="18">
        <v>774</v>
      </c>
      <c r="M256" s="106">
        <f t="shared" si="259"/>
        <v>67.135549872122752</v>
      </c>
      <c r="N256" s="24">
        <f t="shared" si="258"/>
        <v>76.185226019845643</v>
      </c>
      <c r="O256" s="4">
        <f t="shared" si="258"/>
        <v>54.642313546423139</v>
      </c>
      <c r="P256" s="4">
        <f t="shared" si="258"/>
        <v>55.741935483870961</v>
      </c>
      <c r="Q256" s="4">
        <f t="shared" si="258"/>
        <v>53.445635528330783</v>
      </c>
      <c r="R256" s="4">
        <f t="shared" si="258"/>
        <v>75.218658892128275</v>
      </c>
      <c r="S256" s="80"/>
      <c r="T256" s="80"/>
      <c r="V256" s="34" t="s">
        <v>514</v>
      </c>
      <c r="AA256" s="18">
        <f t="shared" si="260"/>
        <v>774</v>
      </c>
      <c r="AB256" s="18">
        <f t="shared" si="261"/>
        <v>359</v>
      </c>
      <c r="AC256" s="67">
        <f t="shared" si="262"/>
        <v>349</v>
      </c>
      <c r="AD256" s="130">
        <f t="shared" si="263"/>
        <v>75.218658892128275</v>
      </c>
      <c r="AE256" s="4">
        <f t="shared" si="264"/>
        <v>54.642313546423139</v>
      </c>
      <c r="AF256" s="24">
        <f t="shared" si="265"/>
        <v>53.445635528330783</v>
      </c>
    </row>
    <row r="257" spans="1:32" ht="15" customHeight="1" x14ac:dyDescent="0.15">
      <c r="B257" s="34" t="s">
        <v>515</v>
      </c>
      <c r="G257" s="18">
        <v>773</v>
      </c>
      <c r="H257" s="18">
        <v>520</v>
      </c>
      <c r="I257" s="18">
        <v>253</v>
      </c>
      <c r="J257" s="18">
        <v>340</v>
      </c>
      <c r="K257" s="67">
        <v>276</v>
      </c>
      <c r="L257" s="18">
        <v>584</v>
      </c>
      <c r="M257" s="106">
        <f t="shared" si="259"/>
        <v>49.424552429667514</v>
      </c>
      <c r="N257" s="24">
        <f t="shared" si="258"/>
        <v>57.331863285556786</v>
      </c>
      <c r="O257" s="4">
        <f t="shared" si="258"/>
        <v>38.508371385083713</v>
      </c>
      <c r="P257" s="4">
        <f t="shared" si="258"/>
        <v>43.870967741935488</v>
      </c>
      <c r="Q257" s="4">
        <f t="shared" si="258"/>
        <v>42.266462480857584</v>
      </c>
      <c r="R257" s="4">
        <f t="shared" si="258"/>
        <v>56.754130223517976</v>
      </c>
      <c r="S257" s="80"/>
      <c r="T257" s="80"/>
      <c r="V257" s="34" t="s">
        <v>515</v>
      </c>
      <c r="AA257" s="18">
        <f t="shared" si="260"/>
        <v>584</v>
      </c>
      <c r="AB257" s="18">
        <f t="shared" si="261"/>
        <v>253</v>
      </c>
      <c r="AC257" s="67">
        <f t="shared" si="262"/>
        <v>276</v>
      </c>
      <c r="AD257" s="130">
        <f t="shared" si="263"/>
        <v>56.754130223517976</v>
      </c>
      <c r="AE257" s="4">
        <f t="shared" si="264"/>
        <v>38.508371385083713</v>
      </c>
      <c r="AF257" s="24">
        <f t="shared" si="265"/>
        <v>42.266462480857584</v>
      </c>
    </row>
    <row r="258" spans="1:32" ht="15" customHeight="1" x14ac:dyDescent="0.15">
      <c r="B258" s="34" t="s">
        <v>516</v>
      </c>
      <c r="G258" s="18">
        <v>859</v>
      </c>
      <c r="H258" s="18">
        <v>561</v>
      </c>
      <c r="I258" s="18">
        <v>298</v>
      </c>
      <c r="J258" s="18">
        <v>362</v>
      </c>
      <c r="K258" s="67">
        <v>296</v>
      </c>
      <c r="L258" s="18">
        <v>627</v>
      </c>
      <c r="M258" s="106">
        <f t="shared" si="259"/>
        <v>54.923273657289009</v>
      </c>
      <c r="N258" s="24">
        <f t="shared" si="258"/>
        <v>61.852260198456456</v>
      </c>
      <c r="O258" s="4">
        <f t="shared" si="258"/>
        <v>45.357686453576861</v>
      </c>
      <c r="P258" s="4">
        <f t="shared" si="258"/>
        <v>46.70967741935484</v>
      </c>
      <c r="Q258" s="4">
        <f t="shared" si="258"/>
        <v>45.329249617151604</v>
      </c>
      <c r="R258" s="4">
        <f t="shared" si="258"/>
        <v>60.932944606413997</v>
      </c>
      <c r="S258" s="80"/>
      <c r="T258" s="80"/>
      <c r="V258" s="34" t="s">
        <v>516</v>
      </c>
      <c r="AA258" s="18">
        <f t="shared" si="260"/>
        <v>627</v>
      </c>
      <c r="AB258" s="18">
        <f t="shared" si="261"/>
        <v>298</v>
      </c>
      <c r="AC258" s="67">
        <f t="shared" si="262"/>
        <v>296</v>
      </c>
      <c r="AD258" s="130">
        <f t="shared" si="263"/>
        <v>60.932944606413997</v>
      </c>
      <c r="AE258" s="4">
        <f t="shared" si="264"/>
        <v>45.357686453576861</v>
      </c>
      <c r="AF258" s="24">
        <f t="shared" si="265"/>
        <v>45.329249617151604</v>
      </c>
    </row>
    <row r="259" spans="1:32" ht="15" customHeight="1" x14ac:dyDescent="0.15">
      <c r="B259" s="34" t="s">
        <v>417</v>
      </c>
      <c r="G259" s="18">
        <v>42</v>
      </c>
      <c r="H259" s="18">
        <v>33</v>
      </c>
      <c r="I259" s="18">
        <v>9</v>
      </c>
      <c r="J259" s="18">
        <v>18</v>
      </c>
      <c r="K259" s="67">
        <v>14</v>
      </c>
      <c r="L259" s="18">
        <v>37</v>
      </c>
      <c r="M259" s="106">
        <f t="shared" si="259"/>
        <v>2.6854219948849107</v>
      </c>
      <c r="N259" s="24">
        <f t="shared" si="258"/>
        <v>3.6383682469680267</v>
      </c>
      <c r="O259" s="4">
        <f t="shared" si="258"/>
        <v>1.3698630136986301</v>
      </c>
      <c r="P259" s="4">
        <f t="shared" si="258"/>
        <v>2.3225806451612905</v>
      </c>
      <c r="Q259" s="4">
        <f t="shared" si="258"/>
        <v>2.1439509954058193</v>
      </c>
      <c r="R259" s="4">
        <f t="shared" si="258"/>
        <v>3.5957240038872693</v>
      </c>
      <c r="S259" s="80"/>
      <c r="T259" s="80"/>
      <c r="V259" s="34" t="s">
        <v>417</v>
      </c>
      <c r="AA259" s="18">
        <f t="shared" si="260"/>
        <v>37</v>
      </c>
      <c r="AB259" s="18">
        <f t="shared" si="261"/>
        <v>9</v>
      </c>
      <c r="AC259" s="67">
        <f t="shared" si="262"/>
        <v>14</v>
      </c>
      <c r="AD259" s="130">
        <f t="shared" si="263"/>
        <v>3.5957240038872693</v>
      </c>
      <c r="AE259" s="4">
        <f t="shared" si="264"/>
        <v>1.3698630136986301</v>
      </c>
      <c r="AF259" s="24">
        <f t="shared" si="265"/>
        <v>2.1439509954058193</v>
      </c>
    </row>
    <row r="260" spans="1:32" ht="15" customHeight="1" x14ac:dyDescent="0.15">
      <c r="B260" s="34" t="s">
        <v>0</v>
      </c>
      <c r="C260" s="36"/>
      <c r="D260" s="36"/>
      <c r="E260" s="36"/>
      <c r="F260" s="36"/>
      <c r="G260" s="19">
        <v>159</v>
      </c>
      <c r="H260" s="19">
        <v>72</v>
      </c>
      <c r="I260" s="19">
        <v>87</v>
      </c>
      <c r="J260" s="19">
        <v>104</v>
      </c>
      <c r="K260" s="72">
        <v>93</v>
      </c>
      <c r="L260" s="19">
        <v>83</v>
      </c>
      <c r="M260" s="110">
        <f t="shared" si="259"/>
        <v>10.166240409207161</v>
      </c>
      <c r="N260" s="26">
        <f t="shared" si="258"/>
        <v>7.9382579933847852</v>
      </c>
      <c r="O260" s="5">
        <f t="shared" si="258"/>
        <v>13.24200913242009</v>
      </c>
      <c r="P260" s="5">
        <f t="shared" si="258"/>
        <v>13.419354838709676</v>
      </c>
      <c r="Q260" s="5">
        <f t="shared" si="258"/>
        <v>14.241960183767228</v>
      </c>
      <c r="R260" s="5">
        <f t="shared" si="258"/>
        <v>8.0660835762876584</v>
      </c>
      <c r="S260" s="80"/>
      <c r="T260" s="80"/>
      <c r="V260" s="34" t="s">
        <v>0</v>
      </c>
      <c r="W260" s="36"/>
      <c r="X260" s="36"/>
      <c r="Y260" s="36"/>
      <c r="Z260" s="36"/>
      <c r="AA260" s="19">
        <f t="shared" si="260"/>
        <v>83</v>
      </c>
      <c r="AB260" s="19">
        <f t="shared" si="261"/>
        <v>87</v>
      </c>
      <c r="AC260" s="72">
        <f t="shared" si="262"/>
        <v>93</v>
      </c>
      <c r="AD260" s="326">
        <f t="shared" si="263"/>
        <v>8.0660835762876584</v>
      </c>
      <c r="AE260" s="5">
        <f t="shared" si="264"/>
        <v>13.24200913242009</v>
      </c>
      <c r="AF260" s="26">
        <f t="shared" si="265"/>
        <v>14.241960183767228</v>
      </c>
    </row>
    <row r="261" spans="1:32" ht="15" customHeight="1" x14ac:dyDescent="0.15">
      <c r="B261" s="38" t="s">
        <v>1</v>
      </c>
      <c r="C261" s="28"/>
      <c r="D261" s="28"/>
      <c r="E261" s="28"/>
      <c r="F261" s="29"/>
      <c r="G261" s="39">
        <f t="shared" ref="G261:L261" si="266">SUM(G252:G260)</f>
        <v>5991</v>
      </c>
      <c r="H261" s="39">
        <f t="shared" si="266"/>
        <v>3890</v>
      </c>
      <c r="I261" s="39">
        <f t="shared" si="266"/>
        <v>2101</v>
      </c>
      <c r="J261" s="39">
        <f t="shared" si="266"/>
        <v>2603</v>
      </c>
      <c r="K261" s="68">
        <f t="shared" si="266"/>
        <v>2110</v>
      </c>
      <c r="L261" s="39">
        <f t="shared" si="266"/>
        <v>4383</v>
      </c>
      <c r="M261" s="107" t="str">
        <f t="shared" ref="M261:R261" si="267">IF(SUM(M252:M260)&gt;100,"－",SUM(M252:M260))</f>
        <v>－</v>
      </c>
      <c r="N261" s="25" t="str">
        <f t="shared" si="267"/>
        <v>－</v>
      </c>
      <c r="O261" s="6" t="str">
        <f t="shared" si="267"/>
        <v>－</v>
      </c>
      <c r="P261" s="6" t="str">
        <f t="shared" si="267"/>
        <v>－</v>
      </c>
      <c r="Q261" s="6" t="str">
        <f t="shared" si="267"/>
        <v>－</v>
      </c>
      <c r="R261" s="6" t="str">
        <f t="shared" si="267"/>
        <v>－</v>
      </c>
      <c r="S261" s="23"/>
      <c r="T261" s="23"/>
      <c r="V261" s="38" t="s">
        <v>1</v>
      </c>
      <c r="W261" s="28"/>
      <c r="X261" s="28"/>
      <c r="Y261" s="28"/>
      <c r="Z261" s="29"/>
      <c r="AA261" s="39">
        <f>SUM(AA252:AA260)</f>
        <v>4383</v>
      </c>
      <c r="AB261" s="39">
        <f>SUM(AB252:AB260)</f>
        <v>2101</v>
      </c>
      <c r="AC261" s="68">
        <f>SUM(AC252:AC260)</f>
        <v>2110</v>
      </c>
      <c r="AD261" s="107" t="str">
        <f>IF(SUM(AD252:AD260)&gt;100,"－",SUM(AD252:AD260))</f>
        <v>－</v>
      </c>
      <c r="AE261" s="6" t="str">
        <f>IF(SUM(AE252:AE260)&gt;100,"－",SUM(AE252:AE260))</f>
        <v>－</v>
      </c>
      <c r="AF261" s="6" t="str">
        <f>IF(SUM(AF252:AF260)&gt;100,"－",SUM(AF252:AF260))</f>
        <v>－</v>
      </c>
    </row>
    <row r="263" spans="1:32" ht="15" customHeight="1" x14ac:dyDescent="0.15">
      <c r="A263" s="73" t="s">
        <v>863</v>
      </c>
    </row>
    <row r="264" spans="1:32" ht="15" customHeight="1" x14ac:dyDescent="0.15">
      <c r="A264" s="1" t="s">
        <v>876</v>
      </c>
      <c r="B264" s="22"/>
      <c r="H264" s="7"/>
      <c r="I264" s="7"/>
      <c r="N264" s="7"/>
      <c r="V264" s="22"/>
      <c r="AB264" s="7"/>
      <c r="AC264" s="7"/>
    </row>
    <row r="265" spans="1:32" ht="13.7" customHeight="1" x14ac:dyDescent="0.15">
      <c r="B265" s="64"/>
      <c r="C265" s="33"/>
      <c r="D265" s="33"/>
      <c r="E265" s="33"/>
      <c r="F265" s="33"/>
      <c r="G265" s="328"/>
      <c r="H265" s="329"/>
      <c r="I265" s="86" t="s">
        <v>2</v>
      </c>
      <c r="J265" s="86"/>
      <c r="K265" s="329"/>
      <c r="L265" s="329"/>
      <c r="M265" s="330"/>
      <c r="N265" s="329"/>
      <c r="O265" s="86" t="s">
        <v>3</v>
      </c>
      <c r="P265" s="86"/>
      <c r="Q265" s="329"/>
      <c r="R265" s="331"/>
      <c r="S265" s="342"/>
      <c r="T265" s="342"/>
      <c r="V265" s="64"/>
      <c r="W265" s="33"/>
      <c r="X265" s="33"/>
      <c r="Y265" s="33"/>
      <c r="Z265" s="33"/>
      <c r="AA265" s="79"/>
      <c r="AB265" s="83" t="s">
        <v>2</v>
      </c>
      <c r="AC265" s="86"/>
      <c r="AD265" s="103"/>
      <c r="AE265" s="83" t="s">
        <v>3</v>
      </c>
      <c r="AF265" s="84"/>
    </row>
    <row r="266" spans="1:32" ht="22.7" customHeight="1" x14ac:dyDescent="0.15">
      <c r="B266" s="34"/>
      <c r="F266" s="75"/>
      <c r="G266" s="94" t="s">
        <v>389</v>
      </c>
      <c r="H266" s="94" t="s">
        <v>183</v>
      </c>
      <c r="I266" s="94" t="s">
        <v>184</v>
      </c>
      <c r="J266" s="94" t="s">
        <v>390</v>
      </c>
      <c r="K266" s="99" t="s">
        <v>186</v>
      </c>
      <c r="L266" s="94" t="s">
        <v>590</v>
      </c>
      <c r="M266" s="102" t="s">
        <v>389</v>
      </c>
      <c r="N266" s="94" t="s">
        <v>183</v>
      </c>
      <c r="O266" s="94" t="s">
        <v>184</v>
      </c>
      <c r="P266" s="94" t="s">
        <v>390</v>
      </c>
      <c r="Q266" s="94" t="s">
        <v>186</v>
      </c>
      <c r="R266" s="94" t="s">
        <v>590</v>
      </c>
      <c r="S266" s="327"/>
      <c r="T266" s="327"/>
      <c r="V266" s="34"/>
      <c r="Z266" s="75"/>
      <c r="AA266" s="94" t="s">
        <v>545</v>
      </c>
      <c r="AB266" s="94" t="s">
        <v>184</v>
      </c>
      <c r="AC266" s="99" t="s">
        <v>186</v>
      </c>
      <c r="AD266" s="102" t="s">
        <v>545</v>
      </c>
      <c r="AE266" s="94" t="s">
        <v>184</v>
      </c>
      <c r="AF266" s="94" t="s">
        <v>186</v>
      </c>
    </row>
    <row r="267" spans="1:32" ht="12" customHeight="1" x14ac:dyDescent="0.15">
      <c r="B267" s="35"/>
      <c r="C267" s="36"/>
      <c r="D267" s="36"/>
      <c r="E267" s="36"/>
      <c r="F267" s="76"/>
      <c r="G267" s="37"/>
      <c r="H267" s="37"/>
      <c r="I267" s="37"/>
      <c r="J267" s="37"/>
      <c r="K267" s="66"/>
      <c r="L267" s="37"/>
      <c r="M267" s="104">
        <f>SUM(G$242:G$243)</f>
        <v>1564</v>
      </c>
      <c r="N267" s="2">
        <f t="shared" ref="N267" si="268">SUM(H$242:H$243)</f>
        <v>907</v>
      </c>
      <c r="O267" s="2">
        <f t="shared" ref="O267" si="269">SUM(I$242:I$243)</f>
        <v>657</v>
      </c>
      <c r="P267" s="2">
        <f t="shared" ref="P267" si="270">SUM(J$242:J$243)</f>
        <v>775</v>
      </c>
      <c r="Q267" s="2">
        <f t="shared" ref="Q267" si="271">SUM(K$242:K$243)</f>
        <v>653</v>
      </c>
      <c r="R267" s="2">
        <f t="shared" ref="R267" si="272">SUM(L$242:L$243)</f>
        <v>1029</v>
      </c>
      <c r="S267" s="89"/>
      <c r="T267" s="89"/>
      <c r="V267" s="35"/>
      <c r="W267" s="36"/>
      <c r="X267" s="36"/>
      <c r="Y267" s="36"/>
      <c r="Z267" s="76"/>
      <c r="AA267" s="37"/>
      <c r="AB267" s="37"/>
      <c r="AC267" s="66"/>
      <c r="AD267" s="104">
        <f>R267</f>
        <v>1029</v>
      </c>
      <c r="AE267" s="2">
        <f>O267</f>
        <v>657</v>
      </c>
      <c r="AF267" s="2">
        <f>Q267</f>
        <v>653</v>
      </c>
    </row>
    <row r="268" spans="1:32" ht="15" customHeight="1" x14ac:dyDescent="0.15">
      <c r="B268" s="34" t="s">
        <v>864</v>
      </c>
      <c r="G268" s="18">
        <v>965</v>
      </c>
      <c r="H268" s="18">
        <v>587</v>
      </c>
      <c r="I268" s="18">
        <v>378</v>
      </c>
      <c r="J268" s="18">
        <v>409</v>
      </c>
      <c r="K268" s="67">
        <v>349</v>
      </c>
      <c r="L268" s="18">
        <v>647</v>
      </c>
      <c r="M268" s="106">
        <f>G268/M$267*100</f>
        <v>61.700767263427117</v>
      </c>
      <c r="N268" s="24">
        <f t="shared" ref="N268:R272" si="273">H268/N$267*100</f>
        <v>64.718853362734279</v>
      </c>
      <c r="O268" s="4">
        <f t="shared" si="273"/>
        <v>57.534246575342465</v>
      </c>
      <c r="P268" s="4">
        <f t="shared" si="273"/>
        <v>52.774193548387096</v>
      </c>
      <c r="Q268" s="4">
        <f t="shared" si="273"/>
        <v>53.445635528330783</v>
      </c>
      <c r="R268" s="4">
        <f t="shared" si="273"/>
        <v>62.87657920310982</v>
      </c>
      <c r="S268" s="80"/>
      <c r="T268" s="80"/>
      <c r="V268" s="34" t="s">
        <v>864</v>
      </c>
      <c r="AA268" s="18">
        <f>L268</f>
        <v>647</v>
      </c>
      <c r="AB268" s="18">
        <f>I268</f>
        <v>378</v>
      </c>
      <c r="AC268" s="67">
        <f>K268</f>
        <v>349</v>
      </c>
      <c r="AD268" s="130">
        <f>R268</f>
        <v>62.87657920310982</v>
      </c>
      <c r="AE268" s="3">
        <f>O268</f>
        <v>57.534246575342465</v>
      </c>
      <c r="AF268" s="24">
        <f>Q268</f>
        <v>53.445635528330783</v>
      </c>
    </row>
    <row r="269" spans="1:32" ht="15" customHeight="1" x14ac:dyDescent="0.15">
      <c r="B269" s="34" t="s">
        <v>865</v>
      </c>
      <c r="G269" s="18">
        <v>437</v>
      </c>
      <c r="H269" s="18">
        <v>237</v>
      </c>
      <c r="I269" s="18">
        <v>200</v>
      </c>
      <c r="J269" s="18">
        <v>262</v>
      </c>
      <c r="K269" s="67">
        <v>224</v>
      </c>
      <c r="L269" s="18">
        <v>275</v>
      </c>
      <c r="M269" s="106">
        <f t="shared" ref="M269:M272" si="274">G269/M$267*100</f>
        <v>27.941176470588236</v>
      </c>
      <c r="N269" s="24">
        <f t="shared" si="273"/>
        <v>26.130099228224918</v>
      </c>
      <c r="O269" s="4">
        <f t="shared" si="273"/>
        <v>30.441400304414003</v>
      </c>
      <c r="P269" s="4">
        <f t="shared" si="273"/>
        <v>33.806451612903224</v>
      </c>
      <c r="Q269" s="4">
        <f t="shared" si="273"/>
        <v>34.30321592649311</v>
      </c>
      <c r="R269" s="4">
        <f t="shared" si="273"/>
        <v>26.724975704567544</v>
      </c>
      <c r="S269" s="80"/>
      <c r="T269" s="80"/>
      <c r="V269" s="34" t="s">
        <v>865</v>
      </c>
      <c r="AA269" s="18">
        <f t="shared" ref="AA269:AA272" si="275">L269</f>
        <v>275</v>
      </c>
      <c r="AB269" s="18">
        <f t="shared" ref="AB269:AB272" si="276">I269</f>
        <v>200</v>
      </c>
      <c r="AC269" s="67">
        <f t="shared" ref="AC269:AC272" si="277">K269</f>
        <v>224</v>
      </c>
      <c r="AD269" s="130">
        <f t="shared" ref="AD269:AD272" si="278">R269</f>
        <v>26.724975704567544</v>
      </c>
      <c r="AE269" s="4">
        <f t="shared" ref="AE269:AE272" si="279">O269</f>
        <v>30.441400304414003</v>
      </c>
      <c r="AF269" s="24">
        <f t="shared" ref="AF269:AF272" si="280">Q269</f>
        <v>34.30321592649311</v>
      </c>
    </row>
    <row r="270" spans="1:32" ht="15" customHeight="1" x14ac:dyDescent="0.15">
      <c r="B270" s="34" t="s">
        <v>866</v>
      </c>
      <c r="G270" s="18">
        <v>85</v>
      </c>
      <c r="H270" s="18">
        <v>40</v>
      </c>
      <c r="I270" s="18">
        <v>45</v>
      </c>
      <c r="J270" s="18">
        <v>53</v>
      </c>
      <c r="K270" s="67">
        <v>40</v>
      </c>
      <c r="L270" s="18">
        <v>53</v>
      </c>
      <c r="M270" s="106">
        <f t="shared" si="274"/>
        <v>5.4347826086956523</v>
      </c>
      <c r="N270" s="24">
        <f t="shared" si="273"/>
        <v>4.4101433296582133</v>
      </c>
      <c r="O270" s="4">
        <f t="shared" si="273"/>
        <v>6.8493150684931505</v>
      </c>
      <c r="P270" s="4">
        <f t="shared" si="273"/>
        <v>6.838709677419355</v>
      </c>
      <c r="Q270" s="4">
        <f t="shared" si="273"/>
        <v>6.1255742725880555</v>
      </c>
      <c r="R270" s="4">
        <f t="shared" si="273"/>
        <v>5.1506316812439259</v>
      </c>
      <c r="S270" s="80"/>
      <c r="T270" s="80"/>
      <c r="V270" s="34" t="s">
        <v>866</v>
      </c>
      <c r="AA270" s="18">
        <f t="shared" si="275"/>
        <v>53</v>
      </c>
      <c r="AB270" s="18">
        <f t="shared" si="276"/>
        <v>45</v>
      </c>
      <c r="AC270" s="67">
        <f t="shared" si="277"/>
        <v>40</v>
      </c>
      <c r="AD270" s="130">
        <f t="shared" si="278"/>
        <v>5.1506316812439259</v>
      </c>
      <c r="AE270" s="4">
        <f t="shared" si="279"/>
        <v>6.8493150684931505</v>
      </c>
      <c r="AF270" s="24">
        <f t="shared" si="280"/>
        <v>6.1255742725880555</v>
      </c>
    </row>
    <row r="271" spans="1:32" ht="15" customHeight="1" x14ac:dyDescent="0.15">
      <c r="B271" s="34" t="s">
        <v>867</v>
      </c>
      <c r="G271" s="18">
        <v>45</v>
      </c>
      <c r="H271" s="18">
        <v>25</v>
      </c>
      <c r="I271" s="18">
        <v>20</v>
      </c>
      <c r="J271" s="18">
        <v>25</v>
      </c>
      <c r="K271" s="67">
        <v>21</v>
      </c>
      <c r="L271" s="18">
        <v>29</v>
      </c>
      <c r="M271" s="106">
        <f t="shared" si="274"/>
        <v>2.8772378516624042</v>
      </c>
      <c r="N271" s="24">
        <f t="shared" si="273"/>
        <v>2.7563395810363835</v>
      </c>
      <c r="O271" s="4">
        <f t="shared" si="273"/>
        <v>3.0441400304414001</v>
      </c>
      <c r="P271" s="4">
        <f t="shared" si="273"/>
        <v>3.225806451612903</v>
      </c>
      <c r="Q271" s="4">
        <f t="shared" si="273"/>
        <v>3.215926493108729</v>
      </c>
      <c r="R271" s="4">
        <f t="shared" si="273"/>
        <v>2.8182701652089408</v>
      </c>
      <c r="S271" s="80"/>
      <c r="T271" s="80"/>
      <c r="V271" s="34" t="s">
        <v>867</v>
      </c>
      <c r="AA271" s="18">
        <f t="shared" si="275"/>
        <v>29</v>
      </c>
      <c r="AB271" s="18">
        <f t="shared" si="276"/>
        <v>20</v>
      </c>
      <c r="AC271" s="67">
        <f t="shared" si="277"/>
        <v>21</v>
      </c>
      <c r="AD271" s="130">
        <f t="shared" si="278"/>
        <v>2.8182701652089408</v>
      </c>
      <c r="AE271" s="4">
        <f t="shared" si="279"/>
        <v>3.0441400304414001</v>
      </c>
      <c r="AF271" s="24">
        <f t="shared" si="280"/>
        <v>3.215926493108729</v>
      </c>
    </row>
    <row r="272" spans="1:32" ht="15" customHeight="1" x14ac:dyDescent="0.15">
      <c r="B272" s="34" t="s">
        <v>0</v>
      </c>
      <c r="C272" s="36"/>
      <c r="D272" s="36"/>
      <c r="E272" s="36"/>
      <c r="F272" s="36"/>
      <c r="G272" s="19">
        <v>32</v>
      </c>
      <c r="H272" s="19">
        <v>18</v>
      </c>
      <c r="I272" s="19">
        <v>14</v>
      </c>
      <c r="J272" s="19">
        <v>26</v>
      </c>
      <c r="K272" s="72">
        <v>19</v>
      </c>
      <c r="L272" s="19">
        <v>25</v>
      </c>
      <c r="M272" s="110">
        <f t="shared" si="274"/>
        <v>2.0460358056265986</v>
      </c>
      <c r="N272" s="26">
        <f t="shared" si="273"/>
        <v>1.9845644983461963</v>
      </c>
      <c r="O272" s="5">
        <f t="shared" si="273"/>
        <v>2.1308980213089801</v>
      </c>
      <c r="P272" s="5">
        <f t="shared" si="273"/>
        <v>3.354838709677419</v>
      </c>
      <c r="Q272" s="5">
        <f t="shared" si="273"/>
        <v>2.9096477794793261</v>
      </c>
      <c r="R272" s="5">
        <f t="shared" si="273"/>
        <v>2.4295432458697768</v>
      </c>
      <c r="S272" s="80"/>
      <c r="T272" s="80"/>
      <c r="V272" s="34" t="s">
        <v>0</v>
      </c>
      <c r="W272" s="36"/>
      <c r="X272" s="36"/>
      <c r="Y272" s="36"/>
      <c r="Z272" s="36"/>
      <c r="AA272" s="19">
        <f t="shared" si="275"/>
        <v>25</v>
      </c>
      <c r="AB272" s="19">
        <f t="shared" si="276"/>
        <v>14</v>
      </c>
      <c r="AC272" s="72">
        <f t="shared" si="277"/>
        <v>19</v>
      </c>
      <c r="AD272" s="326">
        <f t="shared" si="278"/>
        <v>2.4295432458697768</v>
      </c>
      <c r="AE272" s="5">
        <f t="shared" si="279"/>
        <v>2.1308980213089801</v>
      </c>
      <c r="AF272" s="26">
        <f t="shared" si="280"/>
        <v>2.9096477794793261</v>
      </c>
    </row>
    <row r="273" spans="1:34" ht="15" customHeight="1" x14ac:dyDescent="0.15">
      <c r="B273" s="38" t="s">
        <v>1</v>
      </c>
      <c r="C273" s="28"/>
      <c r="D273" s="28"/>
      <c r="E273" s="28"/>
      <c r="F273" s="29"/>
      <c r="G273" s="39">
        <f t="shared" ref="G273:L273" si="281">SUM(G268:G272)</f>
        <v>1564</v>
      </c>
      <c r="H273" s="39">
        <f t="shared" si="281"/>
        <v>907</v>
      </c>
      <c r="I273" s="39">
        <f t="shared" si="281"/>
        <v>657</v>
      </c>
      <c r="J273" s="39">
        <f t="shared" si="281"/>
        <v>775</v>
      </c>
      <c r="K273" s="68">
        <f t="shared" si="281"/>
        <v>653</v>
      </c>
      <c r="L273" s="39">
        <f t="shared" si="281"/>
        <v>1029</v>
      </c>
      <c r="M273" s="107">
        <f t="shared" ref="M273:R273" si="282">IF(SUM(M268:M272)&gt;100,"－",SUM(M268:M272))</f>
        <v>100.00000000000001</v>
      </c>
      <c r="N273" s="25">
        <f t="shared" si="282"/>
        <v>100</v>
      </c>
      <c r="O273" s="6">
        <f t="shared" si="282"/>
        <v>100</v>
      </c>
      <c r="P273" s="6">
        <f t="shared" si="282"/>
        <v>100</v>
      </c>
      <c r="Q273" s="6">
        <f t="shared" si="282"/>
        <v>100</v>
      </c>
      <c r="R273" s="6">
        <f t="shared" si="282"/>
        <v>100.00000000000001</v>
      </c>
      <c r="S273" s="23"/>
      <c r="T273" s="23"/>
      <c r="V273" s="38" t="s">
        <v>1</v>
      </c>
      <c r="W273" s="28"/>
      <c r="X273" s="28"/>
      <c r="Y273" s="28"/>
      <c r="Z273" s="29"/>
      <c r="AA273" s="39">
        <f>SUM(AA268:AA272)</f>
        <v>1029</v>
      </c>
      <c r="AB273" s="39">
        <f>SUM(AB268:AB272)</f>
        <v>657</v>
      </c>
      <c r="AC273" s="68">
        <f>SUM(AC268:AC272)</f>
        <v>653</v>
      </c>
      <c r="AD273" s="107">
        <f>IF(SUM(AD268:AD272)&gt;100,"－",SUM(AD268:AD272))</f>
        <v>100.00000000000001</v>
      </c>
      <c r="AE273" s="6">
        <f>IF(SUM(AE268:AE272)&gt;100,"－",SUM(AE268:AE272))</f>
        <v>100</v>
      </c>
      <c r="AF273" s="6">
        <f>IF(SUM(AF268:AF272)&gt;100,"－",SUM(AF268:AF272))</f>
        <v>100</v>
      </c>
    </row>
    <row r="275" spans="1:34" ht="15" customHeight="1" x14ac:dyDescent="0.15">
      <c r="A275" s="73" t="s">
        <v>868</v>
      </c>
    </row>
    <row r="276" spans="1:34" ht="15" customHeight="1" x14ac:dyDescent="0.15">
      <c r="A276" s="1" t="s">
        <v>877</v>
      </c>
      <c r="B276" s="22"/>
      <c r="H276" s="7"/>
      <c r="I276" s="7"/>
      <c r="N276" s="7"/>
      <c r="V276" s="22"/>
      <c r="AB276" s="7"/>
      <c r="AC276" s="7"/>
    </row>
    <row r="277" spans="1:34" ht="13.7" customHeight="1" x14ac:dyDescent="0.15">
      <c r="B277" s="64"/>
      <c r="C277" s="33"/>
      <c r="D277" s="33"/>
      <c r="E277" s="33"/>
      <c r="F277" s="33"/>
      <c r="G277" s="33"/>
      <c r="H277" s="33"/>
      <c r="I277" s="328"/>
      <c r="J277" s="329"/>
      <c r="K277" s="86" t="s">
        <v>2</v>
      </c>
      <c r="L277" s="86"/>
      <c r="M277" s="329"/>
      <c r="N277" s="329"/>
      <c r="O277" s="330"/>
      <c r="P277" s="329"/>
      <c r="Q277" s="86" t="s">
        <v>3</v>
      </c>
      <c r="R277" s="86"/>
      <c r="S277" s="329"/>
      <c r="T277" s="331"/>
      <c r="V277" s="64"/>
      <c r="W277" s="33"/>
      <c r="X277" s="33"/>
      <c r="Y277" s="33"/>
      <c r="Z277" s="33"/>
      <c r="AA277" s="33"/>
      <c r="AB277" s="33"/>
      <c r="AC277" s="79"/>
      <c r="AD277" s="83" t="s">
        <v>2</v>
      </c>
      <c r="AE277" s="86"/>
      <c r="AF277" s="103"/>
      <c r="AG277" s="83" t="s">
        <v>3</v>
      </c>
      <c r="AH277" s="84"/>
    </row>
    <row r="278" spans="1:34" ht="22.7" customHeight="1" x14ac:dyDescent="0.15">
      <c r="B278" s="34"/>
      <c r="H278" s="75"/>
      <c r="I278" s="94" t="s">
        <v>389</v>
      </c>
      <c r="J278" s="94" t="s">
        <v>183</v>
      </c>
      <c r="K278" s="94" t="s">
        <v>184</v>
      </c>
      <c r="L278" s="94" t="s">
        <v>390</v>
      </c>
      <c r="M278" s="99" t="s">
        <v>186</v>
      </c>
      <c r="N278" s="94" t="s">
        <v>590</v>
      </c>
      <c r="O278" s="102" t="s">
        <v>389</v>
      </c>
      <c r="P278" s="94" t="s">
        <v>183</v>
      </c>
      <c r="Q278" s="94" t="s">
        <v>184</v>
      </c>
      <c r="R278" s="94" t="s">
        <v>390</v>
      </c>
      <c r="S278" s="94" t="s">
        <v>186</v>
      </c>
      <c r="T278" s="94" t="s">
        <v>590</v>
      </c>
      <c r="V278" s="34"/>
      <c r="AB278" s="75"/>
      <c r="AC278" s="94" t="s">
        <v>545</v>
      </c>
      <c r="AD278" s="94" t="s">
        <v>184</v>
      </c>
      <c r="AE278" s="99" t="s">
        <v>186</v>
      </c>
      <c r="AF278" s="102" t="s">
        <v>545</v>
      </c>
      <c r="AG278" s="94" t="s">
        <v>184</v>
      </c>
      <c r="AH278" s="94" t="s">
        <v>186</v>
      </c>
    </row>
    <row r="279" spans="1:34" ht="12" customHeight="1" x14ac:dyDescent="0.15">
      <c r="B279" s="35"/>
      <c r="C279" s="36"/>
      <c r="D279" s="36"/>
      <c r="E279" s="36"/>
      <c r="F279" s="36"/>
      <c r="G279" s="36"/>
      <c r="H279" s="76"/>
      <c r="I279" s="37"/>
      <c r="J279" s="37"/>
      <c r="K279" s="37"/>
      <c r="L279" s="37"/>
      <c r="M279" s="66"/>
      <c r="N279" s="37"/>
      <c r="O279" s="104">
        <f>G241</f>
        <v>193</v>
      </c>
      <c r="P279" s="2">
        <f t="shared" ref="P279:T279" si="283">H241</f>
        <v>60</v>
      </c>
      <c r="Q279" s="2">
        <f t="shared" si="283"/>
        <v>133</v>
      </c>
      <c r="R279" s="2">
        <f t="shared" si="283"/>
        <v>256</v>
      </c>
      <c r="S279" s="2">
        <f t="shared" si="283"/>
        <v>241</v>
      </c>
      <c r="T279" s="2">
        <f t="shared" si="283"/>
        <v>75</v>
      </c>
      <c r="V279" s="35"/>
      <c r="W279" s="36"/>
      <c r="X279" s="36"/>
      <c r="Y279" s="36"/>
      <c r="Z279" s="36"/>
      <c r="AA279" s="36"/>
      <c r="AB279" s="76"/>
      <c r="AC279" s="37"/>
      <c r="AD279" s="37"/>
      <c r="AE279" s="66"/>
      <c r="AF279" s="104">
        <f>T279</f>
        <v>75</v>
      </c>
      <c r="AG279" s="2">
        <f>Q279</f>
        <v>133</v>
      </c>
      <c r="AH279" s="2">
        <f>S279</f>
        <v>241</v>
      </c>
    </row>
    <row r="280" spans="1:34" ht="15" customHeight="1" x14ac:dyDescent="0.15">
      <c r="B280" s="34" t="s">
        <v>869</v>
      </c>
      <c r="H280" s="7"/>
      <c r="I280" s="18">
        <v>78</v>
      </c>
      <c r="J280" s="18">
        <v>29</v>
      </c>
      <c r="K280" s="18">
        <v>49</v>
      </c>
      <c r="L280" s="18">
        <v>70</v>
      </c>
      <c r="M280" s="67">
        <v>64</v>
      </c>
      <c r="N280" s="18">
        <v>35</v>
      </c>
      <c r="O280" s="106">
        <f t="shared" ref="O280:O287" si="284">I280/O$279*100</f>
        <v>40.414507772020727</v>
      </c>
      <c r="P280" s="24">
        <f t="shared" ref="P280:P287" si="285">J280/P$279*100</f>
        <v>48.333333333333336</v>
      </c>
      <c r="Q280" s="4">
        <f t="shared" ref="Q280:Q287" si="286">K280/Q$279*100</f>
        <v>36.84210526315789</v>
      </c>
      <c r="R280" s="4">
        <f t="shared" ref="R280:R287" si="287">L280/R$279*100</f>
        <v>27.34375</v>
      </c>
      <c r="S280" s="4">
        <f t="shared" ref="S280:S287" si="288">M280/S$279*100</f>
        <v>26.556016597510375</v>
      </c>
      <c r="T280" s="4">
        <f t="shared" ref="T280:T287" si="289">N280/T$279*100</f>
        <v>46.666666666666664</v>
      </c>
      <c r="V280" s="34" t="s">
        <v>869</v>
      </c>
      <c r="AB280" s="7"/>
      <c r="AC280" s="18">
        <f t="shared" ref="AC280:AC287" si="290">N280</f>
        <v>35</v>
      </c>
      <c r="AD280" s="18">
        <f t="shared" ref="AD280:AD287" si="291">K280</f>
        <v>49</v>
      </c>
      <c r="AE280" s="67">
        <f t="shared" ref="AE280:AE287" si="292">M280</f>
        <v>64</v>
      </c>
      <c r="AF280" s="106">
        <f>T280</f>
        <v>46.666666666666664</v>
      </c>
      <c r="AG280" s="4">
        <f>Q280</f>
        <v>36.84210526315789</v>
      </c>
      <c r="AH280" s="4">
        <f>S280</f>
        <v>26.556016597510375</v>
      </c>
    </row>
    <row r="281" spans="1:34" ht="15" customHeight="1" x14ac:dyDescent="0.15">
      <c r="B281" s="34" t="s">
        <v>870</v>
      </c>
      <c r="H281" s="7"/>
      <c r="I281" s="18">
        <v>14</v>
      </c>
      <c r="J281" s="18">
        <v>4</v>
      </c>
      <c r="K281" s="18">
        <v>10</v>
      </c>
      <c r="L281" s="18">
        <v>9</v>
      </c>
      <c r="M281" s="67">
        <v>8</v>
      </c>
      <c r="N281" s="18">
        <v>5</v>
      </c>
      <c r="O281" s="106">
        <f t="shared" si="284"/>
        <v>7.2538860103626934</v>
      </c>
      <c r="P281" s="24">
        <f t="shared" si="285"/>
        <v>6.666666666666667</v>
      </c>
      <c r="Q281" s="4">
        <f t="shared" si="286"/>
        <v>7.518796992481203</v>
      </c>
      <c r="R281" s="4">
        <f t="shared" si="287"/>
        <v>3.515625</v>
      </c>
      <c r="S281" s="4">
        <f t="shared" si="288"/>
        <v>3.3195020746887969</v>
      </c>
      <c r="T281" s="4">
        <f t="shared" si="289"/>
        <v>6.666666666666667</v>
      </c>
      <c r="V281" s="34" t="s">
        <v>870</v>
      </c>
      <c r="AB281" s="7"/>
      <c r="AC281" s="18">
        <f t="shared" si="290"/>
        <v>5</v>
      </c>
      <c r="AD281" s="18">
        <f t="shared" si="291"/>
        <v>10</v>
      </c>
      <c r="AE281" s="67">
        <f t="shared" si="292"/>
        <v>8</v>
      </c>
      <c r="AF281" s="106">
        <f t="shared" ref="AF281:AF287" si="293">T281</f>
        <v>6.666666666666667</v>
      </c>
      <c r="AG281" s="4">
        <f t="shared" ref="AG281:AG287" si="294">Q281</f>
        <v>7.518796992481203</v>
      </c>
      <c r="AH281" s="4">
        <f t="shared" ref="AH281:AH287" si="295">S281</f>
        <v>3.3195020746887969</v>
      </c>
    </row>
    <row r="282" spans="1:34" ht="15" customHeight="1" x14ac:dyDescent="0.15">
      <c r="B282" s="34" t="s">
        <v>871</v>
      </c>
      <c r="H282" s="7"/>
      <c r="I282" s="18">
        <v>4</v>
      </c>
      <c r="J282" s="18">
        <v>1</v>
      </c>
      <c r="K282" s="18">
        <v>3</v>
      </c>
      <c r="L282" s="18">
        <v>1</v>
      </c>
      <c r="M282" s="67">
        <v>1</v>
      </c>
      <c r="N282" s="18">
        <v>1</v>
      </c>
      <c r="O282" s="106">
        <f t="shared" si="284"/>
        <v>2.0725388601036272</v>
      </c>
      <c r="P282" s="24">
        <f t="shared" si="285"/>
        <v>1.6666666666666667</v>
      </c>
      <c r="Q282" s="4">
        <f t="shared" si="286"/>
        <v>2.2556390977443606</v>
      </c>
      <c r="R282" s="4">
        <f t="shared" si="287"/>
        <v>0.390625</v>
      </c>
      <c r="S282" s="4">
        <f t="shared" si="288"/>
        <v>0.41493775933609961</v>
      </c>
      <c r="T282" s="4">
        <f t="shared" si="289"/>
        <v>1.3333333333333335</v>
      </c>
      <c r="V282" s="34" t="s">
        <v>871</v>
      </c>
      <c r="AB282" s="7"/>
      <c r="AC282" s="18">
        <f t="shared" si="290"/>
        <v>1</v>
      </c>
      <c r="AD282" s="18">
        <f t="shared" si="291"/>
        <v>3</v>
      </c>
      <c r="AE282" s="67">
        <f t="shared" si="292"/>
        <v>1</v>
      </c>
      <c r="AF282" s="106">
        <f t="shared" si="293"/>
        <v>1.3333333333333335</v>
      </c>
      <c r="AG282" s="4">
        <f t="shared" si="294"/>
        <v>2.2556390977443606</v>
      </c>
      <c r="AH282" s="4">
        <f t="shared" si="295"/>
        <v>0.41493775933609961</v>
      </c>
    </row>
    <row r="283" spans="1:34" ht="15" customHeight="1" x14ac:dyDescent="0.15">
      <c r="B283" s="34" t="s">
        <v>872</v>
      </c>
      <c r="H283" s="7"/>
      <c r="I283" s="18">
        <v>54</v>
      </c>
      <c r="J283" s="18">
        <v>11</v>
      </c>
      <c r="K283" s="18">
        <v>43</v>
      </c>
      <c r="L283" s="18">
        <v>95</v>
      </c>
      <c r="M283" s="67">
        <v>89</v>
      </c>
      <c r="N283" s="18">
        <v>17</v>
      </c>
      <c r="O283" s="106">
        <f t="shared" si="284"/>
        <v>27.979274611398964</v>
      </c>
      <c r="P283" s="24">
        <f t="shared" si="285"/>
        <v>18.333333333333332</v>
      </c>
      <c r="Q283" s="4">
        <f t="shared" si="286"/>
        <v>32.330827067669169</v>
      </c>
      <c r="R283" s="4">
        <f t="shared" si="287"/>
        <v>37.109375</v>
      </c>
      <c r="S283" s="4">
        <f t="shared" si="288"/>
        <v>36.929460580912867</v>
      </c>
      <c r="T283" s="4">
        <f t="shared" si="289"/>
        <v>22.666666666666664</v>
      </c>
      <c r="V283" s="34" t="s">
        <v>872</v>
      </c>
      <c r="AB283" s="7"/>
      <c r="AC283" s="18">
        <f t="shared" si="290"/>
        <v>17</v>
      </c>
      <c r="AD283" s="18">
        <f t="shared" si="291"/>
        <v>43</v>
      </c>
      <c r="AE283" s="67">
        <f t="shared" si="292"/>
        <v>89</v>
      </c>
      <c r="AF283" s="106">
        <f t="shared" si="293"/>
        <v>22.666666666666664</v>
      </c>
      <c r="AG283" s="4">
        <f t="shared" si="294"/>
        <v>32.330827067669169</v>
      </c>
      <c r="AH283" s="4">
        <f t="shared" si="295"/>
        <v>36.929460580912867</v>
      </c>
    </row>
    <row r="284" spans="1:34" ht="15" customHeight="1" x14ac:dyDescent="0.15">
      <c r="B284" s="34" t="s">
        <v>873</v>
      </c>
      <c r="H284" s="7"/>
      <c r="I284" s="18">
        <v>18</v>
      </c>
      <c r="J284" s="18">
        <v>5</v>
      </c>
      <c r="K284" s="18">
        <v>13</v>
      </c>
      <c r="L284" s="18">
        <v>9</v>
      </c>
      <c r="M284" s="67">
        <v>9</v>
      </c>
      <c r="N284" s="18">
        <v>5</v>
      </c>
      <c r="O284" s="106">
        <f t="shared" si="284"/>
        <v>9.3264248704663206</v>
      </c>
      <c r="P284" s="24">
        <f t="shared" si="285"/>
        <v>8.3333333333333321</v>
      </c>
      <c r="Q284" s="4">
        <f t="shared" si="286"/>
        <v>9.7744360902255636</v>
      </c>
      <c r="R284" s="4">
        <f t="shared" si="287"/>
        <v>3.515625</v>
      </c>
      <c r="S284" s="4">
        <f t="shared" si="288"/>
        <v>3.7344398340248963</v>
      </c>
      <c r="T284" s="4">
        <f t="shared" si="289"/>
        <v>6.666666666666667</v>
      </c>
      <c r="V284" s="34" t="s">
        <v>873</v>
      </c>
      <c r="AB284" s="7"/>
      <c r="AC284" s="18">
        <f t="shared" si="290"/>
        <v>5</v>
      </c>
      <c r="AD284" s="18">
        <f t="shared" si="291"/>
        <v>13</v>
      </c>
      <c r="AE284" s="67">
        <f t="shared" si="292"/>
        <v>9</v>
      </c>
      <c r="AF284" s="106">
        <f t="shared" si="293"/>
        <v>6.666666666666667</v>
      </c>
      <c r="AG284" s="4">
        <f t="shared" si="294"/>
        <v>9.7744360902255636</v>
      </c>
      <c r="AH284" s="4">
        <f t="shared" si="295"/>
        <v>3.7344398340248963</v>
      </c>
    </row>
    <row r="285" spans="1:34" ht="15" customHeight="1" x14ac:dyDescent="0.15">
      <c r="B285" s="34" t="s">
        <v>874</v>
      </c>
      <c r="H285" s="7"/>
      <c r="I285" s="18">
        <v>13</v>
      </c>
      <c r="J285" s="18">
        <v>3</v>
      </c>
      <c r="K285" s="18">
        <v>10</v>
      </c>
      <c r="L285" s="18">
        <v>11</v>
      </c>
      <c r="M285" s="67">
        <v>11</v>
      </c>
      <c r="N285" s="18">
        <v>3</v>
      </c>
      <c r="O285" s="106">
        <f t="shared" si="284"/>
        <v>6.7357512953367875</v>
      </c>
      <c r="P285" s="24">
        <f t="shared" si="285"/>
        <v>5</v>
      </c>
      <c r="Q285" s="4">
        <f t="shared" si="286"/>
        <v>7.518796992481203</v>
      </c>
      <c r="R285" s="4">
        <f t="shared" si="287"/>
        <v>4.296875</v>
      </c>
      <c r="S285" s="4">
        <f t="shared" si="288"/>
        <v>4.5643153526970952</v>
      </c>
      <c r="T285" s="4">
        <f t="shared" si="289"/>
        <v>4</v>
      </c>
      <c r="V285" s="34" t="s">
        <v>874</v>
      </c>
      <c r="AB285" s="7"/>
      <c r="AC285" s="18">
        <f t="shared" si="290"/>
        <v>3</v>
      </c>
      <c r="AD285" s="18">
        <f t="shared" si="291"/>
        <v>10</v>
      </c>
      <c r="AE285" s="67">
        <f t="shared" si="292"/>
        <v>11</v>
      </c>
      <c r="AF285" s="106">
        <f t="shared" si="293"/>
        <v>4</v>
      </c>
      <c r="AG285" s="4">
        <f t="shared" si="294"/>
        <v>7.518796992481203</v>
      </c>
      <c r="AH285" s="4">
        <f t="shared" si="295"/>
        <v>4.5643153526970952</v>
      </c>
    </row>
    <row r="286" spans="1:34" ht="15" customHeight="1" x14ac:dyDescent="0.15">
      <c r="B286" s="34" t="s">
        <v>417</v>
      </c>
      <c r="H286" s="7"/>
      <c r="I286" s="18">
        <v>43</v>
      </c>
      <c r="J286" s="18">
        <v>16</v>
      </c>
      <c r="K286" s="18">
        <v>27</v>
      </c>
      <c r="L286" s="18">
        <v>59</v>
      </c>
      <c r="M286" s="67">
        <v>58</v>
      </c>
      <c r="N286" s="18">
        <v>17</v>
      </c>
      <c r="O286" s="106">
        <f t="shared" si="284"/>
        <v>22.279792746113987</v>
      </c>
      <c r="P286" s="24">
        <f t="shared" si="285"/>
        <v>26.666666666666668</v>
      </c>
      <c r="Q286" s="4">
        <f t="shared" si="286"/>
        <v>20.300751879699249</v>
      </c>
      <c r="R286" s="4">
        <f t="shared" si="287"/>
        <v>23.046875</v>
      </c>
      <c r="S286" s="4">
        <f t="shared" si="288"/>
        <v>24.066390041493776</v>
      </c>
      <c r="T286" s="4">
        <f t="shared" si="289"/>
        <v>22.666666666666664</v>
      </c>
      <c r="V286" s="34" t="s">
        <v>417</v>
      </c>
      <c r="AB286" s="7"/>
      <c r="AC286" s="18">
        <f t="shared" si="290"/>
        <v>17</v>
      </c>
      <c r="AD286" s="18">
        <f t="shared" si="291"/>
        <v>27</v>
      </c>
      <c r="AE286" s="67">
        <f t="shared" si="292"/>
        <v>58</v>
      </c>
      <c r="AF286" s="106">
        <f t="shared" si="293"/>
        <v>22.666666666666664</v>
      </c>
      <c r="AG286" s="4">
        <f t="shared" si="294"/>
        <v>20.300751879699249</v>
      </c>
      <c r="AH286" s="4">
        <f t="shared" si="295"/>
        <v>24.066390041493776</v>
      </c>
    </row>
    <row r="287" spans="1:34" ht="15" customHeight="1" x14ac:dyDescent="0.15">
      <c r="B287" s="34" t="s">
        <v>0</v>
      </c>
      <c r="C287" s="36"/>
      <c r="D287" s="36"/>
      <c r="E287" s="36"/>
      <c r="F287" s="36"/>
      <c r="G287" s="36"/>
      <c r="H287" s="36"/>
      <c r="I287" s="19">
        <v>25</v>
      </c>
      <c r="J287" s="19">
        <v>7</v>
      </c>
      <c r="K287" s="19">
        <v>18</v>
      </c>
      <c r="L287" s="19">
        <v>42</v>
      </c>
      <c r="M287" s="72">
        <v>38</v>
      </c>
      <c r="N287" s="19">
        <v>11</v>
      </c>
      <c r="O287" s="110">
        <f t="shared" si="284"/>
        <v>12.953367875647666</v>
      </c>
      <c r="P287" s="26">
        <f t="shared" si="285"/>
        <v>11.666666666666666</v>
      </c>
      <c r="Q287" s="5">
        <f t="shared" si="286"/>
        <v>13.533834586466165</v>
      </c>
      <c r="R287" s="5">
        <f t="shared" si="287"/>
        <v>16.40625</v>
      </c>
      <c r="S287" s="5">
        <f t="shared" si="288"/>
        <v>15.767634854771783</v>
      </c>
      <c r="T287" s="5">
        <f t="shared" si="289"/>
        <v>14.666666666666666</v>
      </c>
      <c r="V287" s="34" t="s">
        <v>0</v>
      </c>
      <c r="W287" s="36"/>
      <c r="X287" s="36"/>
      <c r="Y287" s="36"/>
      <c r="Z287" s="36"/>
      <c r="AA287" s="36"/>
      <c r="AB287" s="36"/>
      <c r="AC287" s="19">
        <f t="shared" si="290"/>
        <v>11</v>
      </c>
      <c r="AD287" s="19">
        <f t="shared" si="291"/>
        <v>18</v>
      </c>
      <c r="AE287" s="72">
        <f t="shared" si="292"/>
        <v>38</v>
      </c>
      <c r="AF287" s="110">
        <f t="shared" si="293"/>
        <v>14.666666666666666</v>
      </c>
      <c r="AG287" s="5">
        <f t="shared" si="294"/>
        <v>13.533834586466165</v>
      </c>
      <c r="AH287" s="5">
        <f t="shared" si="295"/>
        <v>15.767634854771783</v>
      </c>
    </row>
    <row r="288" spans="1:34" ht="15" customHeight="1" x14ac:dyDescent="0.15">
      <c r="B288" s="38" t="s">
        <v>1</v>
      </c>
      <c r="C288" s="28"/>
      <c r="D288" s="28"/>
      <c r="E288" s="28"/>
      <c r="F288" s="28"/>
      <c r="G288" s="28"/>
      <c r="H288" s="29"/>
      <c r="I288" s="39">
        <f t="shared" ref="I288:N288" si="296">SUM(I280:I287)</f>
        <v>249</v>
      </c>
      <c r="J288" s="39">
        <f t="shared" si="296"/>
        <v>76</v>
      </c>
      <c r="K288" s="39">
        <f t="shared" si="296"/>
        <v>173</v>
      </c>
      <c r="L288" s="39">
        <f t="shared" si="296"/>
        <v>296</v>
      </c>
      <c r="M288" s="68">
        <f t="shared" si="296"/>
        <v>278</v>
      </c>
      <c r="N288" s="39">
        <f t="shared" si="296"/>
        <v>94</v>
      </c>
      <c r="O288" s="107" t="str">
        <f t="shared" ref="O288:T288" si="297">IF(SUM(O280:O287)&gt;100,"－",SUM(O280:O287))</f>
        <v>－</v>
      </c>
      <c r="P288" s="25" t="str">
        <f t="shared" si="297"/>
        <v>－</v>
      </c>
      <c r="Q288" s="6" t="str">
        <f t="shared" si="297"/>
        <v>－</v>
      </c>
      <c r="R288" s="6" t="str">
        <f t="shared" si="297"/>
        <v>－</v>
      </c>
      <c r="S288" s="6" t="str">
        <f t="shared" si="297"/>
        <v>－</v>
      </c>
      <c r="T288" s="6" t="str">
        <f t="shared" si="297"/>
        <v>－</v>
      </c>
      <c r="V288" s="38" t="s">
        <v>1</v>
      </c>
      <c r="W288" s="28"/>
      <c r="X288" s="28"/>
      <c r="Y288" s="28"/>
      <c r="Z288" s="28"/>
      <c r="AA288" s="28"/>
      <c r="AB288" s="29"/>
      <c r="AC288" s="39">
        <f>SUM(AC280:AC287)</f>
        <v>94</v>
      </c>
      <c r="AD288" s="39">
        <f>SUM(AD280:AD287)</f>
        <v>173</v>
      </c>
      <c r="AE288" s="68">
        <f>SUM(AE280:AE287)</f>
        <v>278</v>
      </c>
      <c r="AF288" s="107" t="str">
        <f>IF(SUM(AF280:AF287)&gt;100,"－",SUM(AF280:AF287))</f>
        <v>－</v>
      </c>
      <c r="AG288" s="6" t="str">
        <f>IF(SUM(AG280:AG287)&gt;100,"－",SUM(AG280:AG287))</f>
        <v>－</v>
      </c>
      <c r="AH288" s="6" t="str">
        <f>IF(SUM(AH280:AH287)&gt;100,"－",SUM(AH280:AH287))</f>
        <v>－</v>
      </c>
    </row>
    <row r="290" spans="1:34" ht="15" customHeight="1" x14ac:dyDescent="0.15">
      <c r="A290" s="1" t="s">
        <v>878</v>
      </c>
      <c r="B290" s="22"/>
      <c r="H290" s="7"/>
      <c r="I290" s="7"/>
      <c r="N290" s="7"/>
      <c r="V290" s="22"/>
      <c r="AB290" s="7"/>
      <c r="AC290" s="7"/>
    </row>
    <row r="291" spans="1:34" ht="13.7" customHeight="1" x14ac:dyDescent="0.15">
      <c r="B291" s="64"/>
      <c r="C291" s="33"/>
      <c r="D291" s="33"/>
      <c r="E291" s="33"/>
      <c r="F291" s="33"/>
      <c r="G291" s="33"/>
      <c r="H291" s="33"/>
      <c r="I291" s="328"/>
      <c r="J291" s="329"/>
      <c r="K291" s="86" t="s">
        <v>2</v>
      </c>
      <c r="L291" s="86"/>
      <c r="M291" s="329"/>
      <c r="N291" s="329"/>
      <c r="O291" s="330"/>
      <c r="P291" s="329"/>
      <c r="Q291" s="86" t="s">
        <v>3</v>
      </c>
      <c r="R291" s="86"/>
      <c r="S291" s="329"/>
      <c r="T291" s="331"/>
      <c r="V291" s="64"/>
      <c r="W291" s="33"/>
      <c r="X291" s="33"/>
      <c r="Y291" s="33"/>
      <c r="Z291" s="33"/>
      <c r="AA291" s="33"/>
      <c r="AB291" s="33"/>
      <c r="AC291" s="79"/>
      <c r="AD291" s="83" t="s">
        <v>2</v>
      </c>
      <c r="AE291" s="86"/>
      <c r="AF291" s="103"/>
      <c r="AG291" s="83" t="s">
        <v>3</v>
      </c>
      <c r="AH291" s="84"/>
    </row>
    <row r="292" spans="1:34" ht="22.7" customHeight="1" x14ac:dyDescent="0.15">
      <c r="B292" s="34"/>
      <c r="H292" s="75"/>
      <c r="I292" s="94" t="s">
        <v>389</v>
      </c>
      <c r="J292" s="94" t="s">
        <v>183</v>
      </c>
      <c r="K292" s="94" t="s">
        <v>184</v>
      </c>
      <c r="L292" s="94" t="s">
        <v>390</v>
      </c>
      <c r="M292" s="99" t="s">
        <v>186</v>
      </c>
      <c r="N292" s="94" t="s">
        <v>590</v>
      </c>
      <c r="O292" s="102" t="s">
        <v>389</v>
      </c>
      <c r="P292" s="94" t="s">
        <v>183</v>
      </c>
      <c r="Q292" s="94" t="s">
        <v>184</v>
      </c>
      <c r="R292" s="94" t="s">
        <v>390</v>
      </c>
      <c r="S292" s="94" t="s">
        <v>186</v>
      </c>
      <c r="T292" s="94" t="s">
        <v>590</v>
      </c>
      <c r="V292" s="34"/>
      <c r="AB292" s="75"/>
      <c r="AC292" s="94" t="s">
        <v>545</v>
      </c>
      <c r="AD292" s="94" t="s">
        <v>184</v>
      </c>
      <c r="AE292" s="99" t="s">
        <v>186</v>
      </c>
      <c r="AF292" s="102" t="s">
        <v>545</v>
      </c>
      <c r="AG292" s="94" t="s">
        <v>184</v>
      </c>
      <c r="AH292" s="94" t="s">
        <v>186</v>
      </c>
    </row>
    <row r="293" spans="1:34" ht="12" customHeight="1" x14ac:dyDescent="0.15">
      <c r="B293" s="35"/>
      <c r="C293" s="36"/>
      <c r="D293" s="36"/>
      <c r="E293" s="36"/>
      <c r="F293" s="36"/>
      <c r="G293" s="36"/>
      <c r="H293" s="76"/>
      <c r="I293" s="37"/>
      <c r="J293" s="37"/>
      <c r="K293" s="37"/>
      <c r="L293" s="37"/>
      <c r="M293" s="66"/>
      <c r="N293" s="37"/>
      <c r="O293" s="104">
        <f>I$173</f>
        <v>1854</v>
      </c>
      <c r="P293" s="2">
        <f t="shared" ref="P293:T293" si="298">J$173</f>
        <v>1019</v>
      </c>
      <c r="Q293" s="2">
        <f t="shared" si="298"/>
        <v>835</v>
      </c>
      <c r="R293" s="2">
        <f t="shared" si="298"/>
        <v>1101</v>
      </c>
      <c r="S293" s="2">
        <f t="shared" si="298"/>
        <v>955</v>
      </c>
      <c r="T293" s="2">
        <f t="shared" si="298"/>
        <v>1165</v>
      </c>
      <c r="V293" s="35"/>
      <c r="W293" s="36"/>
      <c r="X293" s="36"/>
      <c r="Y293" s="36"/>
      <c r="Z293" s="36"/>
      <c r="AA293" s="36"/>
      <c r="AB293" s="76"/>
      <c r="AC293" s="37"/>
      <c r="AD293" s="37"/>
      <c r="AE293" s="66"/>
      <c r="AF293" s="104">
        <f>T293</f>
        <v>1165</v>
      </c>
      <c r="AG293" s="2">
        <f>Q293</f>
        <v>835</v>
      </c>
      <c r="AH293" s="2">
        <f>S293</f>
        <v>955</v>
      </c>
    </row>
    <row r="294" spans="1:34" ht="15" customHeight="1" x14ac:dyDescent="0.15">
      <c r="B294" s="64" t="s">
        <v>879</v>
      </c>
      <c r="H294" s="7"/>
      <c r="I294" s="18">
        <v>564</v>
      </c>
      <c r="J294" s="18">
        <v>427</v>
      </c>
      <c r="K294" s="18">
        <v>137</v>
      </c>
      <c r="L294" s="18">
        <v>191</v>
      </c>
      <c r="M294" s="67">
        <v>151</v>
      </c>
      <c r="N294" s="18">
        <v>467</v>
      </c>
      <c r="O294" s="106">
        <f>I294/O$293*100</f>
        <v>30.420711974110031</v>
      </c>
      <c r="P294" s="24">
        <f t="shared" ref="P294:T294" si="299">J294/P$293*100</f>
        <v>41.903827281648674</v>
      </c>
      <c r="Q294" s="4">
        <f t="shared" si="299"/>
        <v>16.407185628742514</v>
      </c>
      <c r="R294" s="4">
        <f t="shared" si="299"/>
        <v>17.347865576748411</v>
      </c>
      <c r="S294" s="4">
        <f t="shared" si="299"/>
        <v>15.811518324607329</v>
      </c>
      <c r="T294" s="4">
        <f t="shared" si="299"/>
        <v>40.08583690987124</v>
      </c>
      <c r="V294" s="34" t="s">
        <v>879</v>
      </c>
      <c r="AB294" s="7"/>
      <c r="AC294" s="18">
        <f>N294</f>
        <v>467</v>
      </c>
      <c r="AD294" s="18">
        <f t="shared" ref="AD294" si="300">K294</f>
        <v>137</v>
      </c>
      <c r="AE294" s="67">
        <f t="shared" ref="AE294" si="301">M294</f>
        <v>151</v>
      </c>
      <c r="AF294" s="106">
        <f>T294</f>
        <v>40.08583690987124</v>
      </c>
      <c r="AG294" s="4">
        <f>Q294</f>
        <v>16.407185628742514</v>
      </c>
      <c r="AH294" s="4">
        <f>S294</f>
        <v>15.811518324607329</v>
      </c>
    </row>
    <row r="295" spans="1:34" ht="15" customHeight="1" x14ac:dyDescent="0.15">
      <c r="B295" s="430" t="s">
        <v>880</v>
      </c>
      <c r="H295" s="7"/>
      <c r="I295" s="18">
        <v>982</v>
      </c>
      <c r="J295" s="18">
        <v>484</v>
      </c>
      <c r="K295" s="18">
        <v>498</v>
      </c>
      <c r="L295" s="18">
        <v>594</v>
      </c>
      <c r="M295" s="67">
        <v>519</v>
      </c>
      <c r="N295" s="18">
        <v>559</v>
      </c>
      <c r="O295" s="106">
        <f t="shared" ref="O295:O297" si="302">I295/O$293*100</f>
        <v>52.966558791801511</v>
      </c>
      <c r="P295" s="24">
        <f t="shared" ref="P295:P297" si="303">J295/P$293*100</f>
        <v>47.497546614327774</v>
      </c>
      <c r="Q295" s="4">
        <f t="shared" ref="Q295:Q297" si="304">K295/Q$293*100</f>
        <v>59.640718562874248</v>
      </c>
      <c r="R295" s="4">
        <f t="shared" ref="R295:R297" si="305">L295/R$293*100</f>
        <v>53.950953678474114</v>
      </c>
      <c r="S295" s="4">
        <f t="shared" ref="S295:S297" si="306">M295/S$293*100</f>
        <v>54.345549738219901</v>
      </c>
      <c r="T295" s="4">
        <f t="shared" ref="T295:T297" si="307">N295/T$293*100</f>
        <v>47.982832618025753</v>
      </c>
      <c r="V295" s="34" t="s">
        <v>880</v>
      </c>
      <c r="AB295" s="7"/>
      <c r="AC295" s="18">
        <f t="shared" ref="AC295:AC297" si="308">N295</f>
        <v>559</v>
      </c>
      <c r="AD295" s="18">
        <f t="shared" ref="AD295:AD297" si="309">K295</f>
        <v>498</v>
      </c>
      <c r="AE295" s="67">
        <f t="shared" ref="AE295:AE297" si="310">M295</f>
        <v>519</v>
      </c>
      <c r="AF295" s="106">
        <f t="shared" ref="AF295:AF297" si="311">T295</f>
        <v>47.982832618025753</v>
      </c>
      <c r="AG295" s="4">
        <f t="shared" ref="AG295:AG297" si="312">Q295</f>
        <v>59.640718562874248</v>
      </c>
      <c r="AH295" s="4">
        <f t="shared" ref="AH295:AH297" si="313">S295</f>
        <v>54.345549738219901</v>
      </c>
    </row>
    <row r="296" spans="1:34" ht="15" customHeight="1" x14ac:dyDescent="0.15">
      <c r="B296" s="430" t="s">
        <v>881</v>
      </c>
      <c r="H296" s="7"/>
      <c r="I296" s="18">
        <v>231</v>
      </c>
      <c r="J296" s="18">
        <v>56</v>
      </c>
      <c r="K296" s="18">
        <v>175</v>
      </c>
      <c r="L296" s="18">
        <v>266</v>
      </c>
      <c r="M296" s="67">
        <v>240</v>
      </c>
      <c r="N296" s="18">
        <v>82</v>
      </c>
      <c r="O296" s="106">
        <f t="shared" si="302"/>
        <v>12.459546925566343</v>
      </c>
      <c r="P296" s="24">
        <f t="shared" si="303"/>
        <v>5.4955839057899896</v>
      </c>
      <c r="Q296" s="4">
        <f t="shared" si="304"/>
        <v>20.958083832335326</v>
      </c>
      <c r="R296" s="4">
        <f t="shared" si="305"/>
        <v>24.159854677565846</v>
      </c>
      <c r="S296" s="4">
        <f t="shared" si="306"/>
        <v>25.130890052356019</v>
      </c>
      <c r="T296" s="4">
        <f t="shared" si="307"/>
        <v>7.0386266094420602</v>
      </c>
      <c r="V296" s="34" t="s">
        <v>881</v>
      </c>
      <c r="AB296" s="7"/>
      <c r="AC296" s="18">
        <f t="shared" si="308"/>
        <v>82</v>
      </c>
      <c r="AD296" s="18">
        <f t="shared" si="309"/>
        <v>175</v>
      </c>
      <c r="AE296" s="67">
        <f t="shared" si="310"/>
        <v>240</v>
      </c>
      <c r="AF296" s="106">
        <f t="shared" si="311"/>
        <v>7.0386266094420602</v>
      </c>
      <c r="AG296" s="4">
        <f t="shared" si="312"/>
        <v>20.958083832335326</v>
      </c>
      <c r="AH296" s="4">
        <f t="shared" si="313"/>
        <v>25.130890052356019</v>
      </c>
    </row>
    <row r="297" spans="1:34" ht="15" customHeight="1" x14ac:dyDescent="0.15">
      <c r="B297" s="34" t="s">
        <v>956</v>
      </c>
      <c r="C297" s="36"/>
      <c r="D297" s="36"/>
      <c r="E297" s="36"/>
      <c r="F297" s="36"/>
      <c r="G297" s="36"/>
      <c r="H297" s="36"/>
      <c r="I297" s="19">
        <v>77</v>
      </c>
      <c r="J297" s="19">
        <v>52</v>
      </c>
      <c r="K297" s="19">
        <v>25</v>
      </c>
      <c r="L297" s="19">
        <v>50</v>
      </c>
      <c r="M297" s="72">
        <v>45</v>
      </c>
      <c r="N297" s="19">
        <v>57</v>
      </c>
      <c r="O297" s="110">
        <f t="shared" si="302"/>
        <v>4.1531823085221147</v>
      </c>
      <c r="P297" s="26">
        <f t="shared" si="303"/>
        <v>5.1030421982335623</v>
      </c>
      <c r="Q297" s="5">
        <f t="shared" si="304"/>
        <v>2.9940119760479043</v>
      </c>
      <c r="R297" s="5">
        <f t="shared" si="305"/>
        <v>4.5413260672116254</v>
      </c>
      <c r="S297" s="5">
        <f t="shared" si="306"/>
        <v>4.7120418848167542</v>
      </c>
      <c r="T297" s="5">
        <f t="shared" si="307"/>
        <v>4.8927038626609445</v>
      </c>
      <c r="V297" s="34" t="s">
        <v>956</v>
      </c>
      <c r="W297" s="36"/>
      <c r="X297" s="36"/>
      <c r="Y297" s="36"/>
      <c r="Z297" s="36"/>
      <c r="AA297" s="36"/>
      <c r="AB297" s="36"/>
      <c r="AC297" s="19">
        <f t="shared" si="308"/>
        <v>57</v>
      </c>
      <c r="AD297" s="19">
        <f t="shared" si="309"/>
        <v>25</v>
      </c>
      <c r="AE297" s="72">
        <f t="shared" si="310"/>
        <v>45</v>
      </c>
      <c r="AF297" s="110">
        <f t="shared" si="311"/>
        <v>4.8927038626609445</v>
      </c>
      <c r="AG297" s="5">
        <f t="shared" si="312"/>
        <v>2.9940119760479043</v>
      </c>
      <c r="AH297" s="5">
        <f t="shared" si="313"/>
        <v>4.7120418848167542</v>
      </c>
    </row>
    <row r="298" spans="1:34" ht="15" customHeight="1" x14ac:dyDescent="0.15">
      <c r="B298" s="38" t="s">
        <v>1</v>
      </c>
      <c r="C298" s="28"/>
      <c r="D298" s="28"/>
      <c r="E298" s="28"/>
      <c r="F298" s="28"/>
      <c r="G298" s="28"/>
      <c r="H298" s="29"/>
      <c r="I298" s="39">
        <f t="shared" ref="I298:N298" si="314">SUM(I294:I297)</f>
        <v>1854</v>
      </c>
      <c r="J298" s="39">
        <f t="shared" si="314"/>
        <v>1019</v>
      </c>
      <c r="K298" s="39">
        <f t="shared" si="314"/>
        <v>835</v>
      </c>
      <c r="L298" s="39">
        <f t="shared" si="314"/>
        <v>1101</v>
      </c>
      <c r="M298" s="68">
        <f t="shared" si="314"/>
        <v>955</v>
      </c>
      <c r="N298" s="39">
        <f t="shared" si="314"/>
        <v>1165</v>
      </c>
      <c r="O298" s="107">
        <f t="shared" ref="O298:T298" si="315">IF(SUM(O294:O297)&gt;100,"－",SUM(O294:O297))</f>
        <v>100</v>
      </c>
      <c r="P298" s="25">
        <f t="shared" si="315"/>
        <v>100</v>
      </c>
      <c r="Q298" s="6">
        <f t="shared" si="315"/>
        <v>99.999999999999986</v>
      </c>
      <c r="R298" s="6">
        <f t="shared" si="315"/>
        <v>100</v>
      </c>
      <c r="S298" s="6">
        <f t="shared" si="315"/>
        <v>100.00000000000001</v>
      </c>
      <c r="T298" s="6">
        <f t="shared" si="315"/>
        <v>100</v>
      </c>
      <c r="V298" s="38" t="s">
        <v>1</v>
      </c>
      <c r="W298" s="28"/>
      <c r="X298" s="28"/>
      <c r="Y298" s="28"/>
      <c r="Z298" s="28"/>
      <c r="AA298" s="28"/>
      <c r="AB298" s="29"/>
      <c r="AC298" s="39">
        <f>SUM(AC294:AC297)</f>
        <v>1165</v>
      </c>
      <c r="AD298" s="39">
        <f>SUM(AD294:AD297)</f>
        <v>835</v>
      </c>
      <c r="AE298" s="68">
        <f>SUM(AE294:AE297)</f>
        <v>955</v>
      </c>
      <c r="AF298" s="107">
        <f>IF(SUM(AF294:AF297)&gt;100,"－",SUM(AF294:AF297))</f>
        <v>100</v>
      </c>
      <c r="AG298" s="6">
        <f>IF(SUM(AG294:AG297)&gt;100,"－",SUM(AG294:AG297))</f>
        <v>99.999999999999986</v>
      </c>
      <c r="AH298" s="6">
        <f>IF(SUM(AH294:AH297)&gt;100,"－",SUM(AH294:AH297))</f>
        <v>100.00000000000001</v>
      </c>
    </row>
    <row r="300" spans="1:34" ht="15" customHeight="1" x14ac:dyDescent="0.15">
      <c r="A300" s="1" t="s">
        <v>882</v>
      </c>
      <c r="B300" s="22"/>
      <c r="H300" s="7"/>
      <c r="I300" s="7"/>
      <c r="N300" s="7"/>
      <c r="V300" s="22"/>
      <c r="AB300" s="7"/>
      <c r="AC300" s="7"/>
    </row>
    <row r="301" spans="1:34" ht="13.7" customHeight="1" x14ac:dyDescent="0.15">
      <c r="B301" s="64"/>
      <c r="C301" s="33"/>
      <c r="D301" s="33"/>
      <c r="E301" s="33"/>
      <c r="F301" s="33"/>
      <c r="G301" s="33"/>
      <c r="H301" s="33"/>
      <c r="I301" s="328"/>
      <c r="J301" s="329"/>
      <c r="K301" s="86" t="s">
        <v>2</v>
      </c>
      <c r="L301" s="86"/>
      <c r="M301" s="329"/>
      <c r="N301" s="329"/>
      <c r="O301" s="330"/>
      <c r="P301" s="329"/>
      <c r="Q301" s="86" t="s">
        <v>3</v>
      </c>
      <c r="R301" s="86"/>
      <c r="S301" s="329"/>
      <c r="T301" s="331"/>
      <c r="V301" s="64"/>
      <c r="W301" s="33"/>
      <c r="X301" s="33"/>
      <c r="Y301" s="33"/>
      <c r="Z301" s="33"/>
      <c r="AA301" s="33"/>
      <c r="AB301" s="33"/>
      <c r="AC301" s="79"/>
      <c r="AD301" s="83" t="s">
        <v>2</v>
      </c>
      <c r="AE301" s="86"/>
      <c r="AF301" s="103"/>
      <c r="AG301" s="83" t="s">
        <v>3</v>
      </c>
      <c r="AH301" s="84"/>
    </row>
    <row r="302" spans="1:34" ht="22.7" customHeight="1" x14ac:dyDescent="0.15">
      <c r="B302" s="34"/>
      <c r="H302" s="75"/>
      <c r="I302" s="94" t="s">
        <v>389</v>
      </c>
      <c r="J302" s="94" t="s">
        <v>183</v>
      </c>
      <c r="K302" s="94" t="s">
        <v>184</v>
      </c>
      <c r="L302" s="94" t="s">
        <v>390</v>
      </c>
      <c r="M302" s="99" t="s">
        <v>186</v>
      </c>
      <c r="N302" s="94" t="s">
        <v>590</v>
      </c>
      <c r="O302" s="102" t="s">
        <v>389</v>
      </c>
      <c r="P302" s="94" t="s">
        <v>183</v>
      </c>
      <c r="Q302" s="94" t="s">
        <v>184</v>
      </c>
      <c r="R302" s="94" t="s">
        <v>390</v>
      </c>
      <c r="S302" s="94" t="s">
        <v>186</v>
      </c>
      <c r="T302" s="94" t="s">
        <v>590</v>
      </c>
      <c r="V302" s="34"/>
      <c r="AB302" s="75"/>
      <c r="AC302" s="362" t="s">
        <v>545</v>
      </c>
      <c r="AD302" s="362" t="s">
        <v>184</v>
      </c>
      <c r="AE302" s="363" t="s">
        <v>186</v>
      </c>
      <c r="AF302" s="102" t="s">
        <v>545</v>
      </c>
      <c r="AG302" s="94" t="s">
        <v>184</v>
      </c>
      <c r="AH302" s="94" t="s">
        <v>186</v>
      </c>
    </row>
    <row r="303" spans="1:34" ht="12" customHeight="1" x14ac:dyDescent="0.15">
      <c r="B303" s="35"/>
      <c r="C303" s="36"/>
      <c r="D303" s="36"/>
      <c r="E303" s="36"/>
      <c r="F303" s="36"/>
      <c r="G303" s="36"/>
      <c r="H303" s="76"/>
      <c r="I303" s="37"/>
      <c r="J303" s="37"/>
      <c r="K303" s="37"/>
      <c r="L303" s="37"/>
      <c r="M303" s="66"/>
      <c r="N303" s="37"/>
      <c r="O303" s="104">
        <f>I$173</f>
        <v>1854</v>
      </c>
      <c r="P303" s="2">
        <f t="shared" ref="P303" si="316">J$173</f>
        <v>1019</v>
      </c>
      <c r="Q303" s="2">
        <f t="shared" ref="Q303" si="317">K$173</f>
        <v>835</v>
      </c>
      <c r="R303" s="2">
        <f t="shared" ref="R303" si="318">L$173</f>
        <v>1101</v>
      </c>
      <c r="S303" s="2">
        <f t="shared" ref="S303" si="319">M$173</f>
        <v>955</v>
      </c>
      <c r="T303" s="2">
        <f t="shared" ref="T303" si="320">N$173</f>
        <v>1165</v>
      </c>
      <c r="V303" s="35"/>
      <c r="W303" s="36"/>
      <c r="X303" s="36"/>
      <c r="Y303" s="36"/>
      <c r="Z303" s="36"/>
      <c r="AA303" s="36"/>
      <c r="AB303" s="76"/>
      <c r="AC303" s="37"/>
      <c r="AD303" s="37"/>
      <c r="AE303" s="66"/>
      <c r="AF303" s="104">
        <f>T303</f>
        <v>1165</v>
      </c>
      <c r="AG303" s="2">
        <f>Q303</f>
        <v>835</v>
      </c>
      <c r="AH303" s="2">
        <f>S303</f>
        <v>955</v>
      </c>
    </row>
    <row r="304" spans="1:34" ht="15" customHeight="1" x14ac:dyDescent="0.15">
      <c r="B304" s="34" t="s">
        <v>606</v>
      </c>
      <c r="H304" s="7"/>
      <c r="I304" s="18">
        <v>401</v>
      </c>
      <c r="J304" s="18">
        <v>237</v>
      </c>
      <c r="K304" s="18">
        <v>164</v>
      </c>
      <c r="L304" s="18">
        <v>155</v>
      </c>
      <c r="M304" s="67">
        <v>134</v>
      </c>
      <c r="N304" s="18">
        <v>258</v>
      </c>
      <c r="O304" s="106">
        <f>I304/O$303*100</f>
        <v>21.628910463861921</v>
      </c>
      <c r="P304" s="24">
        <f t="shared" ref="P304:T304" si="321">J304/P$303*100</f>
        <v>23.25809617271835</v>
      </c>
      <c r="Q304" s="4">
        <f t="shared" si="321"/>
        <v>19.640718562874252</v>
      </c>
      <c r="R304" s="4">
        <f t="shared" si="321"/>
        <v>14.07811080835604</v>
      </c>
      <c r="S304" s="4">
        <f t="shared" si="321"/>
        <v>14.031413612565444</v>
      </c>
      <c r="T304" s="4">
        <f t="shared" si="321"/>
        <v>22.145922746781117</v>
      </c>
      <c r="V304" s="34" t="s">
        <v>606</v>
      </c>
      <c r="AB304" s="7"/>
      <c r="AC304" s="18">
        <f>N304</f>
        <v>258</v>
      </c>
      <c r="AD304" s="18">
        <f t="shared" ref="AD304" si="322">K304</f>
        <v>164</v>
      </c>
      <c r="AE304" s="67">
        <f t="shared" ref="AE304" si="323">M304</f>
        <v>134</v>
      </c>
      <c r="AF304" s="106">
        <f>T304</f>
        <v>22.145922746781117</v>
      </c>
      <c r="AG304" s="4">
        <f>Q304</f>
        <v>19.640718562874252</v>
      </c>
      <c r="AH304" s="4">
        <f>S304</f>
        <v>14.031413612565444</v>
      </c>
    </row>
    <row r="305" spans="1:34" ht="15" customHeight="1" x14ac:dyDescent="0.15">
      <c r="B305" s="34" t="s">
        <v>883</v>
      </c>
      <c r="H305" s="7"/>
      <c r="I305" s="18">
        <v>1064</v>
      </c>
      <c r="J305" s="18">
        <v>640</v>
      </c>
      <c r="K305" s="18">
        <v>424</v>
      </c>
      <c r="L305" s="18">
        <v>603</v>
      </c>
      <c r="M305" s="67">
        <v>510</v>
      </c>
      <c r="N305" s="18">
        <v>733</v>
      </c>
      <c r="O305" s="106">
        <f t="shared" ref="O305:O317" si="324">I305/O$303*100</f>
        <v>57.389428263214668</v>
      </c>
      <c r="P305" s="24">
        <f t="shared" ref="P305:P317" si="325">J305/P$303*100</f>
        <v>62.80667320902846</v>
      </c>
      <c r="Q305" s="4">
        <f t="shared" ref="Q305:Q317" si="326">K305/Q$303*100</f>
        <v>50.778443113772454</v>
      </c>
      <c r="R305" s="4">
        <f t="shared" ref="R305:R317" si="327">L305/R$303*100</f>
        <v>54.768392370572208</v>
      </c>
      <c r="S305" s="4">
        <f t="shared" ref="S305:S317" si="328">M305/S$303*100</f>
        <v>53.403141361256544</v>
      </c>
      <c r="T305" s="4">
        <f t="shared" ref="T305:T317" si="329">N305/T$303*100</f>
        <v>62.918454935622314</v>
      </c>
      <c r="V305" s="34" t="s">
        <v>883</v>
      </c>
      <c r="AB305" s="7"/>
      <c r="AC305" s="18">
        <f t="shared" ref="AC305:AC317" si="330">N305</f>
        <v>733</v>
      </c>
      <c r="AD305" s="18">
        <f t="shared" ref="AD305:AD317" si="331">K305</f>
        <v>424</v>
      </c>
      <c r="AE305" s="67">
        <f t="shared" ref="AE305:AE317" si="332">M305</f>
        <v>510</v>
      </c>
      <c r="AF305" s="106">
        <f t="shared" ref="AF305:AF317" si="333">T305</f>
        <v>62.918454935622314</v>
      </c>
      <c r="AG305" s="4">
        <f t="shared" ref="AG305:AG317" si="334">Q305</f>
        <v>50.778443113772454</v>
      </c>
      <c r="AH305" s="4">
        <f t="shared" ref="AH305:AH317" si="335">S305</f>
        <v>53.403141361256544</v>
      </c>
    </row>
    <row r="306" spans="1:34" ht="15" customHeight="1" x14ac:dyDescent="0.15">
      <c r="B306" s="34" t="s">
        <v>884</v>
      </c>
      <c r="H306" s="7"/>
      <c r="I306" s="18">
        <v>193</v>
      </c>
      <c r="J306" s="18">
        <v>65</v>
      </c>
      <c r="K306" s="18">
        <v>128</v>
      </c>
      <c r="L306" s="18">
        <v>151</v>
      </c>
      <c r="M306" s="67">
        <v>131</v>
      </c>
      <c r="N306" s="18">
        <v>85</v>
      </c>
      <c r="O306" s="106">
        <f t="shared" si="324"/>
        <v>10.409924487594392</v>
      </c>
      <c r="P306" s="24">
        <f t="shared" si="325"/>
        <v>6.3788027477919531</v>
      </c>
      <c r="Q306" s="4">
        <f t="shared" si="326"/>
        <v>15.32934131736527</v>
      </c>
      <c r="R306" s="4">
        <f t="shared" si="327"/>
        <v>13.71480472297911</v>
      </c>
      <c r="S306" s="4">
        <f t="shared" si="328"/>
        <v>13.717277486910994</v>
      </c>
      <c r="T306" s="4">
        <f t="shared" si="329"/>
        <v>7.296137339055794</v>
      </c>
      <c r="V306" s="34" t="s">
        <v>884</v>
      </c>
      <c r="AB306" s="7"/>
      <c r="AC306" s="18">
        <f t="shared" si="330"/>
        <v>85</v>
      </c>
      <c r="AD306" s="18">
        <f t="shared" si="331"/>
        <v>128</v>
      </c>
      <c r="AE306" s="67">
        <f t="shared" si="332"/>
        <v>131</v>
      </c>
      <c r="AF306" s="106">
        <f t="shared" si="333"/>
        <v>7.296137339055794</v>
      </c>
      <c r="AG306" s="4">
        <f t="shared" si="334"/>
        <v>15.32934131736527</v>
      </c>
      <c r="AH306" s="4">
        <f t="shared" si="335"/>
        <v>13.717277486910994</v>
      </c>
    </row>
    <row r="307" spans="1:34" ht="15" customHeight="1" x14ac:dyDescent="0.15">
      <c r="B307" s="34" t="s">
        <v>885</v>
      </c>
      <c r="H307" s="7"/>
      <c r="I307" s="18">
        <v>126</v>
      </c>
      <c r="J307" s="18">
        <v>47</v>
      </c>
      <c r="K307" s="18">
        <v>79</v>
      </c>
      <c r="L307" s="18">
        <v>110</v>
      </c>
      <c r="M307" s="67">
        <v>96</v>
      </c>
      <c r="N307" s="18">
        <v>61</v>
      </c>
      <c r="O307" s="106">
        <f t="shared" si="324"/>
        <v>6.7961165048543686</v>
      </c>
      <c r="P307" s="24">
        <f t="shared" si="325"/>
        <v>4.6123650637880269</v>
      </c>
      <c r="Q307" s="4">
        <f t="shared" si="326"/>
        <v>9.4610778443113777</v>
      </c>
      <c r="R307" s="4">
        <f t="shared" si="327"/>
        <v>9.9909173478655777</v>
      </c>
      <c r="S307" s="4">
        <f t="shared" si="328"/>
        <v>10.052356020942408</v>
      </c>
      <c r="T307" s="4">
        <f t="shared" si="329"/>
        <v>5.2360515021459229</v>
      </c>
      <c r="V307" s="34" t="s">
        <v>885</v>
      </c>
      <c r="AB307" s="7"/>
      <c r="AC307" s="18">
        <f t="shared" si="330"/>
        <v>61</v>
      </c>
      <c r="AD307" s="18">
        <f t="shared" si="331"/>
        <v>79</v>
      </c>
      <c r="AE307" s="67">
        <f t="shared" si="332"/>
        <v>96</v>
      </c>
      <c r="AF307" s="106">
        <f t="shared" si="333"/>
        <v>5.2360515021459229</v>
      </c>
      <c r="AG307" s="4">
        <f t="shared" si="334"/>
        <v>9.4610778443113777</v>
      </c>
      <c r="AH307" s="4">
        <f t="shared" si="335"/>
        <v>10.052356020942408</v>
      </c>
    </row>
    <row r="308" spans="1:34" ht="15" customHeight="1" x14ac:dyDescent="0.15">
      <c r="B308" s="34" t="s">
        <v>886</v>
      </c>
      <c r="H308" s="7"/>
      <c r="I308" s="18">
        <v>419</v>
      </c>
      <c r="J308" s="18">
        <v>245</v>
      </c>
      <c r="K308" s="18">
        <v>174</v>
      </c>
      <c r="L308" s="18">
        <v>259</v>
      </c>
      <c r="M308" s="67">
        <v>209</v>
      </c>
      <c r="N308" s="18">
        <v>295</v>
      </c>
      <c r="O308" s="106">
        <f t="shared" si="324"/>
        <v>22.599784250269686</v>
      </c>
      <c r="P308" s="24">
        <f t="shared" si="325"/>
        <v>24.043179587831208</v>
      </c>
      <c r="Q308" s="4">
        <f t="shared" si="326"/>
        <v>20.838323353293415</v>
      </c>
      <c r="R308" s="4">
        <f t="shared" si="327"/>
        <v>23.524069028156223</v>
      </c>
      <c r="S308" s="4">
        <f t="shared" si="328"/>
        <v>21.8848167539267</v>
      </c>
      <c r="T308" s="4">
        <f t="shared" si="329"/>
        <v>25.321888412017167</v>
      </c>
      <c r="V308" s="34" t="s">
        <v>886</v>
      </c>
      <c r="AB308" s="7"/>
      <c r="AC308" s="18">
        <f t="shared" si="330"/>
        <v>295</v>
      </c>
      <c r="AD308" s="18">
        <f t="shared" si="331"/>
        <v>174</v>
      </c>
      <c r="AE308" s="67">
        <f t="shared" si="332"/>
        <v>209</v>
      </c>
      <c r="AF308" s="106">
        <f t="shared" si="333"/>
        <v>25.321888412017167</v>
      </c>
      <c r="AG308" s="4">
        <f t="shared" si="334"/>
        <v>20.838323353293415</v>
      </c>
      <c r="AH308" s="4">
        <f t="shared" si="335"/>
        <v>21.8848167539267</v>
      </c>
    </row>
    <row r="309" spans="1:34" ht="15" customHeight="1" x14ac:dyDescent="0.15">
      <c r="B309" s="34" t="s">
        <v>887</v>
      </c>
      <c r="H309" s="7"/>
      <c r="I309" s="18">
        <v>29</v>
      </c>
      <c r="J309" s="18">
        <v>16</v>
      </c>
      <c r="K309" s="18">
        <v>13</v>
      </c>
      <c r="L309" s="18">
        <v>20</v>
      </c>
      <c r="M309" s="67">
        <v>16</v>
      </c>
      <c r="N309" s="18">
        <v>20</v>
      </c>
      <c r="O309" s="106">
        <f t="shared" si="324"/>
        <v>1.564185544768069</v>
      </c>
      <c r="P309" s="24">
        <f t="shared" si="325"/>
        <v>1.5701668302257115</v>
      </c>
      <c r="Q309" s="4">
        <f t="shared" si="326"/>
        <v>1.5568862275449102</v>
      </c>
      <c r="R309" s="4">
        <f t="shared" si="327"/>
        <v>1.8165304268846505</v>
      </c>
      <c r="S309" s="4">
        <f t="shared" si="328"/>
        <v>1.6753926701570683</v>
      </c>
      <c r="T309" s="4">
        <f t="shared" si="329"/>
        <v>1.7167381974248928</v>
      </c>
      <c r="V309" s="34" t="s">
        <v>887</v>
      </c>
      <c r="AB309" s="7"/>
      <c r="AC309" s="18">
        <f t="shared" si="330"/>
        <v>20</v>
      </c>
      <c r="AD309" s="18">
        <f t="shared" si="331"/>
        <v>13</v>
      </c>
      <c r="AE309" s="67">
        <f t="shared" si="332"/>
        <v>16</v>
      </c>
      <c r="AF309" s="106">
        <f t="shared" si="333"/>
        <v>1.7167381974248928</v>
      </c>
      <c r="AG309" s="4">
        <f t="shared" si="334"/>
        <v>1.5568862275449102</v>
      </c>
      <c r="AH309" s="4">
        <f t="shared" si="335"/>
        <v>1.6753926701570683</v>
      </c>
    </row>
    <row r="310" spans="1:34" ht="15" customHeight="1" x14ac:dyDescent="0.15">
      <c r="B310" s="34" t="s">
        <v>888</v>
      </c>
      <c r="H310" s="7"/>
      <c r="I310" s="18">
        <v>34</v>
      </c>
      <c r="J310" s="18">
        <v>10</v>
      </c>
      <c r="K310" s="18">
        <v>24</v>
      </c>
      <c r="L310" s="18">
        <v>29</v>
      </c>
      <c r="M310" s="67">
        <v>21</v>
      </c>
      <c r="N310" s="18">
        <v>18</v>
      </c>
      <c r="O310" s="106">
        <f t="shared" si="324"/>
        <v>1.8338727076591153</v>
      </c>
      <c r="P310" s="24">
        <f t="shared" si="325"/>
        <v>0.98135426889106969</v>
      </c>
      <c r="Q310" s="4">
        <f t="shared" si="326"/>
        <v>2.874251497005988</v>
      </c>
      <c r="R310" s="4">
        <f t="shared" si="327"/>
        <v>2.6339691189827432</v>
      </c>
      <c r="S310" s="4">
        <f t="shared" si="328"/>
        <v>2.1989528795811517</v>
      </c>
      <c r="T310" s="4">
        <f t="shared" si="329"/>
        <v>1.5450643776824033</v>
      </c>
      <c r="V310" s="34" t="s">
        <v>888</v>
      </c>
      <c r="AB310" s="7"/>
      <c r="AC310" s="18">
        <f t="shared" si="330"/>
        <v>18</v>
      </c>
      <c r="AD310" s="18">
        <f t="shared" si="331"/>
        <v>24</v>
      </c>
      <c r="AE310" s="67">
        <f t="shared" si="332"/>
        <v>21</v>
      </c>
      <c r="AF310" s="106">
        <f t="shared" si="333"/>
        <v>1.5450643776824033</v>
      </c>
      <c r="AG310" s="4">
        <f t="shared" si="334"/>
        <v>2.874251497005988</v>
      </c>
      <c r="AH310" s="4">
        <f t="shared" si="335"/>
        <v>2.1989528795811517</v>
      </c>
    </row>
    <row r="311" spans="1:34" ht="15" customHeight="1" x14ac:dyDescent="0.15">
      <c r="B311" s="61" t="s">
        <v>889</v>
      </c>
      <c r="H311" s="7"/>
      <c r="I311" s="18">
        <v>97</v>
      </c>
      <c r="J311" s="18">
        <v>43</v>
      </c>
      <c r="K311" s="18">
        <v>54</v>
      </c>
      <c r="L311" s="18">
        <v>65</v>
      </c>
      <c r="M311" s="67">
        <v>59</v>
      </c>
      <c r="N311" s="18">
        <v>49</v>
      </c>
      <c r="O311" s="106">
        <f t="shared" si="324"/>
        <v>5.2319309600862995</v>
      </c>
      <c r="P311" s="24">
        <f t="shared" si="325"/>
        <v>4.2198233562315997</v>
      </c>
      <c r="Q311" s="4">
        <f t="shared" si="326"/>
        <v>6.4670658682634734</v>
      </c>
      <c r="R311" s="4">
        <f t="shared" si="327"/>
        <v>5.9037238873751132</v>
      </c>
      <c r="S311" s="4">
        <f t="shared" si="328"/>
        <v>6.178010471204189</v>
      </c>
      <c r="T311" s="4">
        <f t="shared" si="329"/>
        <v>4.2060085836909868</v>
      </c>
      <c r="V311" s="61" t="s">
        <v>889</v>
      </c>
      <c r="AB311" s="7"/>
      <c r="AC311" s="18">
        <f t="shared" si="330"/>
        <v>49</v>
      </c>
      <c r="AD311" s="18">
        <f t="shared" si="331"/>
        <v>54</v>
      </c>
      <c r="AE311" s="67">
        <f t="shared" si="332"/>
        <v>59</v>
      </c>
      <c r="AF311" s="106">
        <f t="shared" si="333"/>
        <v>4.2060085836909868</v>
      </c>
      <c r="AG311" s="4">
        <f t="shared" si="334"/>
        <v>6.4670658682634734</v>
      </c>
      <c r="AH311" s="4">
        <f t="shared" si="335"/>
        <v>6.178010471204189</v>
      </c>
    </row>
    <row r="312" spans="1:34" ht="15" customHeight="1" x14ac:dyDescent="0.15">
      <c r="B312" s="61" t="s">
        <v>890</v>
      </c>
      <c r="H312" s="7"/>
      <c r="I312" s="18">
        <v>67</v>
      </c>
      <c r="J312" s="18">
        <v>14</v>
      </c>
      <c r="K312" s="18">
        <v>53</v>
      </c>
      <c r="L312" s="18">
        <v>75</v>
      </c>
      <c r="M312" s="67">
        <v>62</v>
      </c>
      <c r="N312" s="18">
        <v>27</v>
      </c>
      <c r="O312" s="106">
        <f t="shared" si="324"/>
        <v>3.6138079827400214</v>
      </c>
      <c r="P312" s="24">
        <f t="shared" si="325"/>
        <v>1.3738959764474974</v>
      </c>
      <c r="Q312" s="4">
        <f t="shared" si="326"/>
        <v>6.3473053892215567</v>
      </c>
      <c r="R312" s="4">
        <f t="shared" si="327"/>
        <v>6.8119891008174394</v>
      </c>
      <c r="S312" s="4">
        <f t="shared" si="328"/>
        <v>6.4921465968586389</v>
      </c>
      <c r="T312" s="4">
        <f t="shared" si="329"/>
        <v>2.3175965665236049</v>
      </c>
      <c r="V312" s="61" t="s">
        <v>890</v>
      </c>
      <c r="AB312" s="7"/>
      <c r="AC312" s="18">
        <f t="shared" si="330"/>
        <v>27</v>
      </c>
      <c r="AD312" s="18">
        <f t="shared" si="331"/>
        <v>53</v>
      </c>
      <c r="AE312" s="67">
        <f t="shared" si="332"/>
        <v>62</v>
      </c>
      <c r="AF312" s="106">
        <f t="shared" si="333"/>
        <v>2.3175965665236049</v>
      </c>
      <c r="AG312" s="4">
        <f t="shared" si="334"/>
        <v>6.3473053892215567</v>
      </c>
      <c r="AH312" s="4">
        <f t="shared" si="335"/>
        <v>6.4921465968586389</v>
      </c>
    </row>
    <row r="313" spans="1:34" ht="15" customHeight="1" x14ac:dyDescent="0.15">
      <c r="B313" s="34" t="s">
        <v>891</v>
      </c>
      <c r="H313" s="7"/>
      <c r="I313" s="18">
        <v>101</v>
      </c>
      <c r="J313" s="18">
        <v>34</v>
      </c>
      <c r="K313" s="18">
        <v>67</v>
      </c>
      <c r="L313" s="18">
        <v>93</v>
      </c>
      <c r="M313" s="67">
        <v>80</v>
      </c>
      <c r="N313" s="18">
        <v>47</v>
      </c>
      <c r="O313" s="106">
        <f t="shared" si="324"/>
        <v>5.447680690399137</v>
      </c>
      <c r="P313" s="24">
        <f t="shared" si="325"/>
        <v>3.3366045142296366</v>
      </c>
      <c r="Q313" s="4">
        <f t="shared" si="326"/>
        <v>8.023952095808383</v>
      </c>
      <c r="R313" s="4">
        <f t="shared" si="327"/>
        <v>8.4468664850136239</v>
      </c>
      <c r="S313" s="4">
        <f t="shared" si="328"/>
        <v>8.3769633507853403</v>
      </c>
      <c r="T313" s="4">
        <f t="shared" si="329"/>
        <v>4.0343347639484977</v>
      </c>
      <c r="V313" s="34" t="s">
        <v>891</v>
      </c>
      <c r="AB313" s="7"/>
      <c r="AC313" s="18">
        <f t="shared" si="330"/>
        <v>47</v>
      </c>
      <c r="AD313" s="18">
        <f t="shared" si="331"/>
        <v>67</v>
      </c>
      <c r="AE313" s="67">
        <f t="shared" si="332"/>
        <v>80</v>
      </c>
      <c r="AF313" s="106">
        <f t="shared" si="333"/>
        <v>4.0343347639484977</v>
      </c>
      <c r="AG313" s="4">
        <f t="shared" si="334"/>
        <v>8.023952095808383</v>
      </c>
      <c r="AH313" s="4">
        <f t="shared" si="335"/>
        <v>8.3769633507853403</v>
      </c>
    </row>
    <row r="314" spans="1:34" ht="15" customHeight="1" x14ac:dyDescent="0.15">
      <c r="B314" s="34" t="s">
        <v>892</v>
      </c>
      <c r="H314" s="7"/>
      <c r="I314" s="18">
        <v>12</v>
      </c>
      <c r="J314" s="18">
        <v>3</v>
      </c>
      <c r="K314" s="18">
        <v>9</v>
      </c>
      <c r="L314" s="18">
        <v>46</v>
      </c>
      <c r="M314" s="67">
        <v>45</v>
      </c>
      <c r="N314" s="18">
        <v>4</v>
      </c>
      <c r="O314" s="106">
        <f t="shared" si="324"/>
        <v>0.64724919093851141</v>
      </c>
      <c r="P314" s="24">
        <f t="shared" si="325"/>
        <v>0.29440628066732089</v>
      </c>
      <c r="Q314" s="4">
        <f t="shared" si="326"/>
        <v>1.0778443113772456</v>
      </c>
      <c r="R314" s="4">
        <f t="shared" si="327"/>
        <v>4.1780199818346953</v>
      </c>
      <c r="S314" s="4">
        <f t="shared" si="328"/>
        <v>4.7120418848167542</v>
      </c>
      <c r="T314" s="4">
        <f t="shared" si="329"/>
        <v>0.34334763948497854</v>
      </c>
      <c r="V314" s="34" t="s">
        <v>892</v>
      </c>
      <c r="AB314" s="7"/>
      <c r="AC314" s="18">
        <f t="shared" si="330"/>
        <v>4</v>
      </c>
      <c r="AD314" s="18">
        <f t="shared" si="331"/>
        <v>9</v>
      </c>
      <c r="AE314" s="67">
        <f t="shared" si="332"/>
        <v>45</v>
      </c>
      <c r="AF314" s="106">
        <f t="shared" si="333"/>
        <v>0.34334763948497854</v>
      </c>
      <c r="AG314" s="4">
        <f t="shared" si="334"/>
        <v>1.0778443113772456</v>
      </c>
      <c r="AH314" s="4">
        <f t="shared" si="335"/>
        <v>4.7120418848167542</v>
      </c>
    </row>
    <row r="315" spans="1:34" ht="15" customHeight="1" x14ac:dyDescent="0.15">
      <c r="B315" s="34" t="s">
        <v>893</v>
      </c>
      <c r="H315" s="7"/>
      <c r="I315" s="18">
        <v>158</v>
      </c>
      <c r="J315" s="18">
        <v>24</v>
      </c>
      <c r="K315" s="18">
        <v>134</v>
      </c>
      <c r="L315" s="18">
        <v>203</v>
      </c>
      <c r="M315" s="67">
        <v>189</v>
      </c>
      <c r="N315" s="18">
        <v>38</v>
      </c>
      <c r="O315" s="106">
        <f t="shared" si="324"/>
        <v>8.522114347357066</v>
      </c>
      <c r="P315" s="24">
        <f t="shared" si="325"/>
        <v>2.3552502453385671</v>
      </c>
      <c r="Q315" s="4">
        <f t="shared" si="326"/>
        <v>16.047904191616766</v>
      </c>
      <c r="R315" s="4">
        <f t="shared" si="327"/>
        <v>18.437783832879202</v>
      </c>
      <c r="S315" s="4">
        <f t="shared" si="328"/>
        <v>19.790575916230367</v>
      </c>
      <c r="T315" s="4">
        <f t="shared" si="329"/>
        <v>3.2618025751072963</v>
      </c>
      <c r="V315" s="34" t="s">
        <v>893</v>
      </c>
      <c r="AB315" s="7"/>
      <c r="AC315" s="18">
        <f t="shared" si="330"/>
        <v>38</v>
      </c>
      <c r="AD315" s="18">
        <f t="shared" si="331"/>
        <v>134</v>
      </c>
      <c r="AE315" s="67">
        <f t="shared" si="332"/>
        <v>189</v>
      </c>
      <c r="AF315" s="106">
        <f t="shared" si="333"/>
        <v>3.2618025751072963</v>
      </c>
      <c r="AG315" s="4">
        <f t="shared" si="334"/>
        <v>16.047904191616766</v>
      </c>
      <c r="AH315" s="4">
        <f t="shared" si="335"/>
        <v>19.790575916230367</v>
      </c>
    </row>
    <row r="316" spans="1:34" ht="15" customHeight="1" x14ac:dyDescent="0.15">
      <c r="B316" s="34" t="s">
        <v>417</v>
      </c>
      <c r="H316" s="7"/>
      <c r="I316" s="18">
        <v>41</v>
      </c>
      <c r="J316" s="18">
        <v>23</v>
      </c>
      <c r="K316" s="18">
        <v>18</v>
      </c>
      <c r="L316" s="18">
        <v>33</v>
      </c>
      <c r="M316" s="67">
        <v>30</v>
      </c>
      <c r="N316" s="18">
        <v>26</v>
      </c>
      <c r="O316" s="106">
        <f t="shared" si="324"/>
        <v>2.2114347357065802</v>
      </c>
      <c r="P316" s="24">
        <f t="shared" si="325"/>
        <v>2.2571148184494603</v>
      </c>
      <c r="Q316" s="4">
        <f t="shared" si="326"/>
        <v>2.1556886227544911</v>
      </c>
      <c r="R316" s="4">
        <f t="shared" si="327"/>
        <v>2.9972752043596729</v>
      </c>
      <c r="S316" s="4">
        <f t="shared" si="328"/>
        <v>3.1413612565445024</v>
      </c>
      <c r="T316" s="4">
        <f t="shared" si="329"/>
        <v>2.2317596566523603</v>
      </c>
      <c r="V316" s="34" t="s">
        <v>417</v>
      </c>
      <c r="AB316" s="7"/>
      <c r="AC316" s="18">
        <f t="shared" si="330"/>
        <v>26</v>
      </c>
      <c r="AD316" s="18">
        <f t="shared" si="331"/>
        <v>18</v>
      </c>
      <c r="AE316" s="67">
        <f t="shared" si="332"/>
        <v>30</v>
      </c>
      <c r="AF316" s="106">
        <f t="shared" si="333"/>
        <v>2.2317596566523603</v>
      </c>
      <c r="AG316" s="4">
        <f t="shared" si="334"/>
        <v>2.1556886227544911</v>
      </c>
      <c r="AH316" s="4">
        <f t="shared" si="335"/>
        <v>3.1413612565445024</v>
      </c>
    </row>
    <row r="317" spans="1:34" ht="15" customHeight="1" x14ac:dyDescent="0.15">
      <c r="B317" s="34" t="s">
        <v>0</v>
      </c>
      <c r="C317" s="36"/>
      <c r="D317" s="36"/>
      <c r="E317" s="36"/>
      <c r="F317" s="36"/>
      <c r="G317" s="36"/>
      <c r="H317" s="36"/>
      <c r="I317" s="19">
        <v>160</v>
      </c>
      <c r="J317" s="19">
        <v>61</v>
      </c>
      <c r="K317" s="19">
        <v>99</v>
      </c>
      <c r="L317" s="19">
        <v>118</v>
      </c>
      <c r="M317" s="72">
        <v>109</v>
      </c>
      <c r="N317" s="19">
        <v>70</v>
      </c>
      <c r="O317" s="110">
        <f t="shared" si="324"/>
        <v>8.6299892125134843</v>
      </c>
      <c r="P317" s="26">
        <f t="shared" si="325"/>
        <v>5.986261040235525</v>
      </c>
      <c r="Q317" s="5">
        <f t="shared" si="326"/>
        <v>11.8562874251497</v>
      </c>
      <c r="R317" s="5">
        <f t="shared" si="327"/>
        <v>10.717529518619436</v>
      </c>
      <c r="S317" s="5">
        <f t="shared" si="328"/>
        <v>11.413612565445026</v>
      </c>
      <c r="T317" s="5">
        <f t="shared" si="329"/>
        <v>6.0085836909871242</v>
      </c>
      <c r="V317" s="34" t="s">
        <v>0</v>
      </c>
      <c r="W317" s="36"/>
      <c r="X317" s="36"/>
      <c r="Y317" s="36"/>
      <c r="Z317" s="36"/>
      <c r="AA317" s="36"/>
      <c r="AB317" s="36"/>
      <c r="AC317" s="19">
        <f t="shared" si="330"/>
        <v>70</v>
      </c>
      <c r="AD317" s="19">
        <f t="shared" si="331"/>
        <v>99</v>
      </c>
      <c r="AE317" s="72">
        <f t="shared" si="332"/>
        <v>109</v>
      </c>
      <c r="AF317" s="110">
        <f t="shared" si="333"/>
        <v>6.0085836909871242</v>
      </c>
      <c r="AG317" s="5">
        <f t="shared" si="334"/>
        <v>11.8562874251497</v>
      </c>
      <c r="AH317" s="5">
        <f t="shared" si="335"/>
        <v>11.413612565445026</v>
      </c>
    </row>
    <row r="318" spans="1:34" ht="15" customHeight="1" x14ac:dyDescent="0.15">
      <c r="B318" s="38" t="s">
        <v>1</v>
      </c>
      <c r="C318" s="28"/>
      <c r="D318" s="28"/>
      <c r="E318" s="28"/>
      <c r="F318" s="28"/>
      <c r="G318" s="28"/>
      <c r="H318" s="29"/>
      <c r="I318" s="39">
        <f t="shared" ref="I318:N318" si="336">SUM(I304:I317)</f>
        <v>2902</v>
      </c>
      <c r="J318" s="39">
        <f t="shared" si="336"/>
        <v>1462</v>
      </c>
      <c r="K318" s="39">
        <f t="shared" si="336"/>
        <v>1440</v>
      </c>
      <c r="L318" s="39">
        <f t="shared" si="336"/>
        <v>1960</v>
      </c>
      <c r="M318" s="68">
        <f t="shared" si="336"/>
        <v>1691</v>
      </c>
      <c r="N318" s="39">
        <f t="shared" si="336"/>
        <v>1731</v>
      </c>
      <c r="O318" s="107" t="str">
        <f t="shared" ref="O318:T318" si="337">IF(SUM(O304:O317)&gt;100,"－",SUM(O304:O317))</f>
        <v>－</v>
      </c>
      <c r="P318" s="25" t="str">
        <f t="shared" si="337"/>
        <v>－</v>
      </c>
      <c r="Q318" s="6" t="str">
        <f t="shared" si="337"/>
        <v>－</v>
      </c>
      <c r="R318" s="6" t="str">
        <f t="shared" si="337"/>
        <v>－</v>
      </c>
      <c r="S318" s="6" t="str">
        <f t="shared" si="337"/>
        <v>－</v>
      </c>
      <c r="T318" s="6" t="str">
        <f t="shared" si="337"/>
        <v>－</v>
      </c>
      <c r="V318" s="38" t="s">
        <v>1</v>
      </c>
      <c r="W318" s="28"/>
      <c r="X318" s="28"/>
      <c r="Y318" s="28"/>
      <c r="Z318" s="28"/>
      <c r="AA318" s="28"/>
      <c r="AB318" s="29"/>
      <c r="AC318" s="39">
        <f>SUM(AC304:AC317)</f>
        <v>1731</v>
      </c>
      <c r="AD318" s="39">
        <f>SUM(AD304:AD317)</f>
        <v>1440</v>
      </c>
      <c r="AE318" s="68">
        <f>SUM(AE304:AE317)</f>
        <v>1691</v>
      </c>
      <c r="AF318" s="107" t="str">
        <f>IF(SUM(AF304:AF317)&gt;100,"－",SUM(AF304:AF317))</f>
        <v>－</v>
      </c>
      <c r="AG318" s="6" t="str">
        <f>IF(SUM(AG304:AG317)&gt;100,"－",SUM(AG304:AG317))</f>
        <v>－</v>
      </c>
      <c r="AH318" s="6" t="str">
        <f>IF(SUM(AH304:AH317)&gt;100,"－",SUM(AH304:AH317))</f>
        <v>－</v>
      </c>
    </row>
    <row r="320" spans="1:34" ht="15" customHeight="1" x14ac:dyDescent="0.15">
      <c r="A320" s="1" t="s">
        <v>894</v>
      </c>
      <c r="B320" s="22"/>
      <c r="H320" s="7"/>
      <c r="I320" s="7"/>
      <c r="N320" s="7"/>
      <c r="V320" s="22"/>
      <c r="AB320" s="7"/>
      <c r="AC320" s="7"/>
    </row>
    <row r="321" spans="1:34" ht="13.7" customHeight="1" x14ac:dyDescent="0.15">
      <c r="B321" s="64"/>
      <c r="C321" s="33"/>
      <c r="D321" s="33"/>
      <c r="E321" s="33"/>
      <c r="F321" s="33"/>
      <c r="G321" s="33"/>
      <c r="H321" s="33"/>
      <c r="I321" s="328"/>
      <c r="J321" s="329"/>
      <c r="K321" s="86" t="s">
        <v>2</v>
      </c>
      <c r="L321" s="86"/>
      <c r="M321" s="329"/>
      <c r="N321" s="329"/>
      <c r="O321" s="330"/>
      <c r="P321" s="329"/>
      <c r="Q321" s="86" t="s">
        <v>3</v>
      </c>
      <c r="R321" s="86"/>
      <c r="S321" s="329"/>
      <c r="T321" s="331"/>
      <c r="V321" s="64"/>
      <c r="W321" s="33"/>
      <c r="X321" s="33"/>
      <c r="Y321" s="33"/>
      <c r="Z321" s="33"/>
      <c r="AA321" s="33"/>
      <c r="AB321" s="33"/>
      <c r="AC321" s="79"/>
      <c r="AD321" s="83" t="s">
        <v>2</v>
      </c>
      <c r="AE321" s="86"/>
      <c r="AF321" s="103"/>
      <c r="AG321" s="83" t="s">
        <v>3</v>
      </c>
      <c r="AH321" s="84"/>
    </row>
    <row r="322" spans="1:34" ht="22.7" customHeight="1" x14ac:dyDescent="0.15">
      <c r="B322" s="34"/>
      <c r="H322" s="75"/>
      <c r="I322" s="94" t="s">
        <v>389</v>
      </c>
      <c r="J322" s="94" t="s">
        <v>183</v>
      </c>
      <c r="K322" s="94" t="s">
        <v>184</v>
      </c>
      <c r="L322" s="94" t="s">
        <v>390</v>
      </c>
      <c r="M322" s="99" t="s">
        <v>186</v>
      </c>
      <c r="N322" s="94" t="s">
        <v>590</v>
      </c>
      <c r="O322" s="102" t="s">
        <v>389</v>
      </c>
      <c r="P322" s="94" t="s">
        <v>183</v>
      </c>
      <c r="Q322" s="94" t="s">
        <v>184</v>
      </c>
      <c r="R322" s="94" t="s">
        <v>390</v>
      </c>
      <c r="S322" s="94" t="s">
        <v>186</v>
      </c>
      <c r="T322" s="94" t="s">
        <v>590</v>
      </c>
      <c r="V322" s="34"/>
      <c r="AB322" s="75"/>
      <c r="AC322" s="94" t="s">
        <v>545</v>
      </c>
      <c r="AD322" s="94" t="s">
        <v>184</v>
      </c>
      <c r="AE322" s="99" t="s">
        <v>186</v>
      </c>
      <c r="AF322" s="102" t="s">
        <v>545</v>
      </c>
      <c r="AG322" s="94" t="s">
        <v>184</v>
      </c>
      <c r="AH322" s="94" t="s">
        <v>186</v>
      </c>
    </row>
    <row r="323" spans="1:34" ht="12" customHeight="1" x14ac:dyDescent="0.15">
      <c r="B323" s="35"/>
      <c r="C323" s="36"/>
      <c r="D323" s="36"/>
      <c r="E323" s="36"/>
      <c r="F323" s="36"/>
      <c r="G323" s="36"/>
      <c r="H323" s="76"/>
      <c r="I323" s="37"/>
      <c r="J323" s="37"/>
      <c r="K323" s="37"/>
      <c r="L323" s="37"/>
      <c r="M323" s="66"/>
      <c r="N323" s="37"/>
      <c r="O323" s="104">
        <f>I$173</f>
        <v>1854</v>
      </c>
      <c r="P323" s="2">
        <f t="shared" ref="P323" si="338">J$173</f>
        <v>1019</v>
      </c>
      <c r="Q323" s="2">
        <f t="shared" ref="Q323" si="339">K$173</f>
        <v>835</v>
      </c>
      <c r="R323" s="2">
        <f t="shared" ref="R323" si="340">L$173</f>
        <v>1101</v>
      </c>
      <c r="S323" s="2">
        <f t="shared" ref="S323" si="341">M$173</f>
        <v>955</v>
      </c>
      <c r="T323" s="2">
        <f t="shared" ref="T323" si="342">N$173</f>
        <v>1165</v>
      </c>
      <c r="V323" s="35"/>
      <c r="W323" s="36"/>
      <c r="X323" s="36"/>
      <c r="Y323" s="36"/>
      <c r="Z323" s="36"/>
      <c r="AA323" s="36"/>
      <c r="AB323" s="76"/>
      <c r="AC323" s="37"/>
      <c r="AD323" s="37"/>
      <c r="AE323" s="66"/>
      <c r="AF323" s="104">
        <f>T323</f>
        <v>1165</v>
      </c>
      <c r="AG323" s="2">
        <f>Q323</f>
        <v>835</v>
      </c>
      <c r="AH323" s="2">
        <f>S323</f>
        <v>955</v>
      </c>
    </row>
    <row r="324" spans="1:34" ht="15" customHeight="1" x14ac:dyDescent="0.15">
      <c r="B324" s="34" t="s">
        <v>895</v>
      </c>
      <c r="H324" s="7"/>
      <c r="I324" s="18">
        <v>238</v>
      </c>
      <c r="J324" s="18">
        <v>93</v>
      </c>
      <c r="K324" s="18">
        <v>145</v>
      </c>
      <c r="L324" s="18">
        <v>245</v>
      </c>
      <c r="M324" s="67">
        <v>215</v>
      </c>
      <c r="N324" s="18">
        <v>123</v>
      </c>
      <c r="O324" s="106">
        <f>I324/O$323*100</f>
        <v>12.837108953613807</v>
      </c>
      <c r="P324" s="24">
        <f t="shared" ref="P324:T324" si="343">J324/P$323*100</f>
        <v>9.1265947006869474</v>
      </c>
      <c r="Q324" s="4">
        <f t="shared" si="343"/>
        <v>17.365269461077844</v>
      </c>
      <c r="R324" s="4">
        <f t="shared" si="343"/>
        <v>22.252497729336966</v>
      </c>
      <c r="S324" s="4">
        <f t="shared" si="343"/>
        <v>22.513089005235599</v>
      </c>
      <c r="T324" s="4">
        <f t="shared" si="343"/>
        <v>10.557939914163091</v>
      </c>
      <c r="V324" s="34" t="s">
        <v>895</v>
      </c>
      <c r="AB324" s="7"/>
      <c r="AC324" s="18">
        <f>N324</f>
        <v>123</v>
      </c>
      <c r="AD324" s="18">
        <f t="shared" ref="AD324" si="344">K324</f>
        <v>145</v>
      </c>
      <c r="AE324" s="67">
        <f t="shared" ref="AE324" si="345">M324</f>
        <v>215</v>
      </c>
      <c r="AF324" s="106">
        <f>T324</f>
        <v>10.557939914163091</v>
      </c>
      <c r="AG324" s="4">
        <f>Q324</f>
        <v>17.365269461077844</v>
      </c>
      <c r="AH324" s="4">
        <f>S324</f>
        <v>22.513089005235599</v>
      </c>
    </row>
    <row r="325" spans="1:34" ht="15" customHeight="1" x14ac:dyDescent="0.15">
      <c r="B325" s="34" t="s">
        <v>896</v>
      </c>
      <c r="H325" s="7"/>
      <c r="I325" s="18">
        <v>443</v>
      </c>
      <c r="J325" s="18">
        <v>213</v>
      </c>
      <c r="K325" s="18">
        <v>230</v>
      </c>
      <c r="L325" s="18">
        <v>304</v>
      </c>
      <c r="M325" s="67">
        <v>261</v>
      </c>
      <c r="N325" s="18">
        <v>256</v>
      </c>
      <c r="O325" s="106">
        <f t="shared" ref="O325:O328" si="346">I325/O$323*100</f>
        <v>23.894282632146709</v>
      </c>
      <c r="P325" s="24">
        <f t="shared" ref="P325:P328" si="347">J325/P$323*100</f>
        <v>20.902845927379783</v>
      </c>
      <c r="Q325" s="4">
        <f t="shared" ref="Q325:Q328" si="348">K325/Q$323*100</f>
        <v>27.54491017964072</v>
      </c>
      <c r="R325" s="4">
        <f t="shared" ref="R325:R328" si="349">L325/R$323*100</f>
        <v>27.611262488646688</v>
      </c>
      <c r="S325" s="4">
        <f t="shared" ref="S325:S328" si="350">M325/S$323*100</f>
        <v>27.329842931937172</v>
      </c>
      <c r="T325" s="4">
        <f t="shared" ref="T325:T328" si="351">N325/T$323*100</f>
        <v>21.974248927038627</v>
      </c>
      <c r="V325" s="34" t="s">
        <v>896</v>
      </c>
      <c r="AB325" s="7"/>
      <c r="AC325" s="18">
        <f t="shared" ref="AC325:AC328" si="352">N325</f>
        <v>256</v>
      </c>
      <c r="AD325" s="18">
        <f t="shared" ref="AD325:AD328" si="353">K325</f>
        <v>230</v>
      </c>
      <c r="AE325" s="67">
        <f t="shared" ref="AE325:AE328" si="354">M325</f>
        <v>261</v>
      </c>
      <c r="AF325" s="106">
        <f t="shared" ref="AF325:AF328" si="355">T325</f>
        <v>21.974248927038627</v>
      </c>
      <c r="AG325" s="4">
        <f t="shared" ref="AG325:AG328" si="356">Q325</f>
        <v>27.54491017964072</v>
      </c>
      <c r="AH325" s="4">
        <f t="shared" ref="AH325:AH328" si="357">S325</f>
        <v>27.329842931937172</v>
      </c>
    </row>
    <row r="326" spans="1:34" ht="15" customHeight="1" x14ac:dyDescent="0.15">
      <c r="B326" s="34" t="s">
        <v>897</v>
      </c>
      <c r="H326" s="7"/>
      <c r="I326" s="18">
        <v>613</v>
      </c>
      <c r="J326" s="18">
        <v>390</v>
      </c>
      <c r="K326" s="18">
        <v>223</v>
      </c>
      <c r="L326" s="18">
        <v>297</v>
      </c>
      <c r="M326" s="67">
        <v>259</v>
      </c>
      <c r="N326" s="18">
        <v>428</v>
      </c>
      <c r="O326" s="106">
        <f t="shared" si="346"/>
        <v>33.063646170442283</v>
      </c>
      <c r="P326" s="24">
        <f t="shared" si="347"/>
        <v>38.272816486751715</v>
      </c>
      <c r="Q326" s="4">
        <f t="shared" si="348"/>
        <v>26.706586826347305</v>
      </c>
      <c r="R326" s="4">
        <f t="shared" si="349"/>
        <v>26.975476839237057</v>
      </c>
      <c r="S326" s="4">
        <f t="shared" si="350"/>
        <v>27.120418848167539</v>
      </c>
      <c r="T326" s="4">
        <f t="shared" si="351"/>
        <v>36.738197424892704</v>
      </c>
      <c r="V326" s="34" t="s">
        <v>897</v>
      </c>
      <c r="AB326" s="7"/>
      <c r="AC326" s="18">
        <f t="shared" si="352"/>
        <v>428</v>
      </c>
      <c r="AD326" s="18">
        <f t="shared" si="353"/>
        <v>223</v>
      </c>
      <c r="AE326" s="67">
        <f t="shared" si="354"/>
        <v>259</v>
      </c>
      <c r="AF326" s="106">
        <f t="shared" si="355"/>
        <v>36.738197424892704</v>
      </c>
      <c r="AG326" s="4">
        <f t="shared" si="356"/>
        <v>26.706586826347305</v>
      </c>
      <c r="AH326" s="4">
        <f t="shared" si="357"/>
        <v>27.120418848167539</v>
      </c>
    </row>
    <row r="327" spans="1:34" ht="15" customHeight="1" x14ac:dyDescent="0.15">
      <c r="B327" s="34" t="s">
        <v>898</v>
      </c>
      <c r="H327" s="7"/>
      <c r="I327" s="18">
        <v>443</v>
      </c>
      <c r="J327" s="18">
        <v>269</v>
      </c>
      <c r="K327" s="18">
        <v>174</v>
      </c>
      <c r="L327" s="18">
        <v>142</v>
      </c>
      <c r="M327" s="67">
        <v>114</v>
      </c>
      <c r="N327" s="18">
        <v>297</v>
      </c>
      <c r="O327" s="106">
        <f t="shared" si="346"/>
        <v>23.894282632146709</v>
      </c>
      <c r="P327" s="24">
        <f t="shared" si="347"/>
        <v>26.398429833169772</v>
      </c>
      <c r="Q327" s="4">
        <f t="shared" si="348"/>
        <v>20.838323353293415</v>
      </c>
      <c r="R327" s="4">
        <f t="shared" si="349"/>
        <v>12.897366030881017</v>
      </c>
      <c r="S327" s="4">
        <f t="shared" si="350"/>
        <v>11.937172774869111</v>
      </c>
      <c r="T327" s="4">
        <f t="shared" si="351"/>
        <v>25.493562231759658</v>
      </c>
      <c r="V327" s="34" t="s">
        <v>898</v>
      </c>
      <c r="AB327" s="7"/>
      <c r="AC327" s="18">
        <f t="shared" si="352"/>
        <v>297</v>
      </c>
      <c r="AD327" s="18">
        <f t="shared" si="353"/>
        <v>174</v>
      </c>
      <c r="AE327" s="67">
        <f t="shared" si="354"/>
        <v>114</v>
      </c>
      <c r="AF327" s="106">
        <f t="shared" si="355"/>
        <v>25.493562231759658</v>
      </c>
      <c r="AG327" s="4">
        <f t="shared" si="356"/>
        <v>20.838323353293415</v>
      </c>
      <c r="AH327" s="4">
        <f t="shared" si="357"/>
        <v>11.937172774869111</v>
      </c>
    </row>
    <row r="328" spans="1:34" ht="15" customHeight="1" x14ac:dyDescent="0.15">
      <c r="B328" s="34" t="s">
        <v>0</v>
      </c>
      <c r="C328" s="36"/>
      <c r="D328" s="36"/>
      <c r="E328" s="36"/>
      <c r="F328" s="36"/>
      <c r="G328" s="36"/>
      <c r="H328" s="36"/>
      <c r="I328" s="19">
        <v>117</v>
      </c>
      <c r="J328" s="19">
        <v>54</v>
      </c>
      <c r="K328" s="19">
        <v>63</v>
      </c>
      <c r="L328" s="19">
        <v>113</v>
      </c>
      <c r="M328" s="72">
        <v>106</v>
      </c>
      <c r="N328" s="19">
        <v>61</v>
      </c>
      <c r="O328" s="110">
        <f t="shared" si="346"/>
        <v>6.3106796116504853</v>
      </c>
      <c r="P328" s="26">
        <f t="shared" si="347"/>
        <v>5.2993130520117759</v>
      </c>
      <c r="Q328" s="5">
        <f t="shared" si="348"/>
        <v>7.5449101796407181</v>
      </c>
      <c r="R328" s="5">
        <f t="shared" si="349"/>
        <v>10.263396911898274</v>
      </c>
      <c r="S328" s="5">
        <f t="shared" si="350"/>
        <v>11.099476439790577</v>
      </c>
      <c r="T328" s="5">
        <f t="shared" si="351"/>
        <v>5.2360515021459229</v>
      </c>
      <c r="V328" s="34" t="s">
        <v>0</v>
      </c>
      <c r="W328" s="36"/>
      <c r="X328" s="36"/>
      <c r="Y328" s="36"/>
      <c r="Z328" s="36"/>
      <c r="AA328" s="36"/>
      <c r="AB328" s="36"/>
      <c r="AC328" s="19">
        <f t="shared" si="352"/>
        <v>61</v>
      </c>
      <c r="AD328" s="19">
        <f t="shared" si="353"/>
        <v>63</v>
      </c>
      <c r="AE328" s="72">
        <f t="shared" si="354"/>
        <v>106</v>
      </c>
      <c r="AF328" s="110">
        <f t="shared" si="355"/>
        <v>5.2360515021459229</v>
      </c>
      <c r="AG328" s="5">
        <f t="shared" si="356"/>
        <v>7.5449101796407181</v>
      </c>
      <c r="AH328" s="5">
        <f t="shared" si="357"/>
        <v>11.099476439790577</v>
      </c>
    </row>
    <row r="329" spans="1:34" ht="15" customHeight="1" x14ac:dyDescent="0.15">
      <c r="B329" s="38" t="s">
        <v>1</v>
      </c>
      <c r="C329" s="28"/>
      <c r="D329" s="28"/>
      <c r="E329" s="28"/>
      <c r="F329" s="28"/>
      <c r="G329" s="28"/>
      <c r="H329" s="29"/>
      <c r="I329" s="39">
        <f t="shared" ref="I329:N329" si="358">SUM(I324:I328)</f>
        <v>1854</v>
      </c>
      <c r="J329" s="39">
        <f t="shared" si="358"/>
        <v>1019</v>
      </c>
      <c r="K329" s="39">
        <f t="shared" si="358"/>
        <v>835</v>
      </c>
      <c r="L329" s="39">
        <f t="shared" si="358"/>
        <v>1101</v>
      </c>
      <c r="M329" s="68">
        <f t="shared" si="358"/>
        <v>955</v>
      </c>
      <c r="N329" s="39">
        <f t="shared" si="358"/>
        <v>1165</v>
      </c>
      <c r="O329" s="107">
        <f t="shared" ref="O329:T329" si="359">IF(SUM(O324:O328)&gt;100,"－",SUM(O324:O328))</f>
        <v>100</v>
      </c>
      <c r="P329" s="25">
        <f t="shared" si="359"/>
        <v>100</v>
      </c>
      <c r="Q329" s="6">
        <f t="shared" si="359"/>
        <v>100.00000000000001</v>
      </c>
      <c r="R329" s="6">
        <f t="shared" si="359"/>
        <v>100</v>
      </c>
      <c r="S329" s="6">
        <f t="shared" si="359"/>
        <v>100</v>
      </c>
      <c r="T329" s="6">
        <f t="shared" si="359"/>
        <v>100</v>
      </c>
      <c r="V329" s="38" t="s">
        <v>1</v>
      </c>
      <c r="W329" s="28"/>
      <c r="X329" s="28"/>
      <c r="Y329" s="28"/>
      <c r="Z329" s="28"/>
      <c r="AA329" s="28"/>
      <c r="AB329" s="29"/>
      <c r="AC329" s="39">
        <f>SUM(AC324:AC328)</f>
        <v>1165</v>
      </c>
      <c r="AD329" s="39">
        <f>SUM(AD324:AD328)</f>
        <v>835</v>
      </c>
      <c r="AE329" s="68">
        <f>SUM(AE324:AE328)</f>
        <v>955</v>
      </c>
      <c r="AF329" s="107">
        <f>IF(SUM(AF324:AF328)&gt;100,"－",SUM(AF324:AF328))</f>
        <v>100</v>
      </c>
      <c r="AG329" s="6">
        <f>IF(SUM(AG324:AG328)&gt;100,"－",SUM(AG324:AG328))</f>
        <v>100.00000000000001</v>
      </c>
      <c r="AH329" s="6">
        <f>IF(SUM(AH324:AH328)&gt;100,"－",SUM(AH324:AH328))</f>
        <v>100</v>
      </c>
    </row>
    <row r="331" spans="1:34" ht="15" customHeight="1" x14ac:dyDescent="0.15">
      <c r="A331" s="1" t="s">
        <v>899</v>
      </c>
      <c r="B331" s="22"/>
      <c r="H331" s="7"/>
      <c r="I331" s="7"/>
      <c r="N331" s="7"/>
      <c r="V331" s="22"/>
      <c r="AB331" s="7"/>
      <c r="AC331" s="7"/>
    </row>
    <row r="332" spans="1:34" ht="13.7" customHeight="1" x14ac:dyDescent="0.15">
      <c r="B332" s="64"/>
      <c r="C332" s="33"/>
      <c r="D332" s="33"/>
      <c r="E332" s="33"/>
      <c r="F332" s="328"/>
      <c r="G332" s="329"/>
      <c r="H332" s="86" t="s">
        <v>2</v>
      </c>
      <c r="I332" s="86"/>
      <c r="J332" s="329"/>
      <c r="K332" s="329"/>
      <c r="L332" s="330"/>
      <c r="M332" s="329"/>
      <c r="N332" s="86" t="s">
        <v>3</v>
      </c>
      <c r="O332" s="86"/>
      <c r="P332" s="329"/>
      <c r="Q332" s="331"/>
      <c r="V332" s="64"/>
      <c r="W332" s="33"/>
      <c r="X332" s="33"/>
      <c r="Y332" s="33"/>
      <c r="Z332" s="79"/>
      <c r="AA332" s="83" t="s">
        <v>2</v>
      </c>
      <c r="AB332" s="86"/>
      <c r="AC332" s="103"/>
      <c r="AD332" s="83" t="s">
        <v>3</v>
      </c>
      <c r="AE332" s="84"/>
    </row>
    <row r="333" spans="1:34" ht="22.7" customHeight="1" x14ac:dyDescent="0.15">
      <c r="B333" s="34"/>
      <c r="F333" s="94" t="s">
        <v>389</v>
      </c>
      <c r="G333" s="94" t="s">
        <v>183</v>
      </c>
      <c r="H333" s="94" t="s">
        <v>184</v>
      </c>
      <c r="I333" s="94" t="s">
        <v>390</v>
      </c>
      <c r="J333" s="99" t="s">
        <v>186</v>
      </c>
      <c r="K333" s="94" t="s">
        <v>590</v>
      </c>
      <c r="L333" s="102" t="s">
        <v>389</v>
      </c>
      <c r="M333" s="94" t="s">
        <v>183</v>
      </c>
      <c r="N333" s="94" t="s">
        <v>184</v>
      </c>
      <c r="O333" s="94" t="s">
        <v>390</v>
      </c>
      <c r="P333" s="94" t="s">
        <v>186</v>
      </c>
      <c r="Q333" s="94" t="s">
        <v>590</v>
      </c>
      <c r="V333" s="34"/>
      <c r="Z333" s="94" t="s">
        <v>545</v>
      </c>
      <c r="AA333" s="94" t="s">
        <v>184</v>
      </c>
      <c r="AB333" s="99" t="s">
        <v>186</v>
      </c>
      <c r="AC333" s="102" t="s">
        <v>545</v>
      </c>
      <c r="AD333" s="94" t="s">
        <v>184</v>
      </c>
      <c r="AE333" s="94" t="s">
        <v>186</v>
      </c>
    </row>
    <row r="334" spans="1:34" ht="12" customHeight="1" x14ac:dyDescent="0.15">
      <c r="B334" s="35"/>
      <c r="C334" s="36"/>
      <c r="D334" s="36"/>
      <c r="E334" s="36"/>
      <c r="F334" s="37"/>
      <c r="G334" s="37"/>
      <c r="H334" s="37"/>
      <c r="I334" s="37"/>
      <c r="J334" s="66"/>
      <c r="K334" s="37"/>
      <c r="L334" s="104">
        <f>I$173</f>
        <v>1854</v>
      </c>
      <c r="M334" s="2">
        <f t="shared" ref="M334:Q334" si="360">J$173</f>
        <v>1019</v>
      </c>
      <c r="N334" s="2">
        <f t="shared" si="360"/>
        <v>835</v>
      </c>
      <c r="O334" s="2">
        <f t="shared" si="360"/>
        <v>1101</v>
      </c>
      <c r="P334" s="2">
        <f t="shared" si="360"/>
        <v>955</v>
      </c>
      <c r="Q334" s="2">
        <f t="shared" si="360"/>
        <v>1165</v>
      </c>
      <c r="V334" s="35"/>
      <c r="W334" s="36"/>
      <c r="X334" s="36"/>
      <c r="Y334" s="36"/>
      <c r="Z334" s="37"/>
      <c r="AA334" s="37"/>
      <c r="AB334" s="66"/>
      <c r="AC334" s="104">
        <f>Q334</f>
        <v>1165</v>
      </c>
      <c r="AD334" s="2">
        <f>N334</f>
        <v>835</v>
      </c>
      <c r="AE334" s="2">
        <f>P334</f>
        <v>955</v>
      </c>
    </row>
    <row r="335" spans="1:34" ht="15" customHeight="1" x14ac:dyDescent="0.15">
      <c r="B335" s="64" t="s">
        <v>900</v>
      </c>
      <c r="F335" s="18">
        <v>839</v>
      </c>
      <c r="G335" s="18">
        <v>597</v>
      </c>
      <c r="H335" s="18">
        <v>242</v>
      </c>
      <c r="I335" s="18">
        <v>436</v>
      </c>
      <c r="J335" s="67">
        <v>363</v>
      </c>
      <c r="K335" s="18">
        <v>670</v>
      </c>
      <c r="L335" s="106">
        <f t="shared" ref="L335:Q338" si="361">F335/L$334*100</f>
        <v>45.25350593311758</v>
      </c>
      <c r="M335" s="24">
        <f t="shared" si="361"/>
        <v>58.58684985279686</v>
      </c>
      <c r="N335" s="4">
        <f t="shared" si="361"/>
        <v>28.982035928143713</v>
      </c>
      <c r="O335" s="4">
        <f t="shared" si="361"/>
        <v>39.600363306085377</v>
      </c>
      <c r="P335" s="4">
        <f t="shared" si="361"/>
        <v>38.010471204188484</v>
      </c>
      <c r="Q335" s="4">
        <f t="shared" si="361"/>
        <v>57.510729613733901</v>
      </c>
      <c r="V335" s="64" t="s">
        <v>900</v>
      </c>
      <c r="Z335" s="18">
        <f>K335</f>
        <v>670</v>
      </c>
      <c r="AA335" s="18">
        <f>H335</f>
        <v>242</v>
      </c>
      <c r="AB335" s="67">
        <f>J335</f>
        <v>363</v>
      </c>
      <c r="AC335" s="106">
        <f>Q335</f>
        <v>57.510729613733901</v>
      </c>
      <c r="AD335" s="4">
        <f>N335</f>
        <v>28.982035928143713</v>
      </c>
      <c r="AE335" s="4">
        <f>P335</f>
        <v>38.010471204188484</v>
      </c>
    </row>
    <row r="336" spans="1:34" ht="15" customHeight="1" x14ac:dyDescent="0.15">
      <c r="B336" s="77" t="s">
        <v>901</v>
      </c>
      <c r="F336" s="18">
        <v>887</v>
      </c>
      <c r="G336" s="18">
        <v>376</v>
      </c>
      <c r="H336" s="18">
        <v>511</v>
      </c>
      <c r="I336" s="18">
        <v>564</v>
      </c>
      <c r="J336" s="67">
        <v>497</v>
      </c>
      <c r="K336" s="18">
        <v>443</v>
      </c>
      <c r="L336" s="106">
        <f t="shared" si="361"/>
        <v>47.842502696871634</v>
      </c>
      <c r="M336" s="24">
        <f t="shared" si="361"/>
        <v>36.898920510304215</v>
      </c>
      <c r="N336" s="4">
        <f t="shared" si="361"/>
        <v>61.197604790419156</v>
      </c>
      <c r="O336" s="4">
        <f t="shared" si="361"/>
        <v>51.22615803814714</v>
      </c>
      <c r="P336" s="4">
        <f t="shared" si="361"/>
        <v>52.041884816753928</v>
      </c>
      <c r="Q336" s="4">
        <f t="shared" si="361"/>
        <v>38.02575107296137</v>
      </c>
      <c r="V336" s="77" t="s">
        <v>901</v>
      </c>
      <c r="Z336" s="18">
        <f>K336</f>
        <v>443</v>
      </c>
      <c r="AA336" s="18">
        <f>H336</f>
        <v>511</v>
      </c>
      <c r="AB336" s="67">
        <f>J336</f>
        <v>497</v>
      </c>
      <c r="AC336" s="106">
        <f t="shared" ref="AC336:AC338" si="362">Q336</f>
        <v>38.02575107296137</v>
      </c>
      <c r="AD336" s="4">
        <f t="shared" ref="AD336:AD338" si="363">N336</f>
        <v>61.197604790419156</v>
      </c>
      <c r="AE336" s="4">
        <f t="shared" ref="AE336:AE338" si="364">P336</f>
        <v>52.041884816753928</v>
      </c>
    </row>
    <row r="337" spans="1:31" ht="15" customHeight="1" x14ac:dyDescent="0.15">
      <c r="B337" s="77" t="s">
        <v>902</v>
      </c>
      <c r="F337" s="18">
        <v>72</v>
      </c>
      <c r="G337" s="18">
        <v>20</v>
      </c>
      <c r="H337" s="18">
        <v>52</v>
      </c>
      <c r="I337" s="18">
        <v>43</v>
      </c>
      <c r="J337" s="67">
        <v>42</v>
      </c>
      <c r="K337" s="18">
        <v>21</v>
      </c>
      <c r="L337" s="106">
        <f t="shared" si="361"/>
        <v>3.8834951456310676</v>
      </c>
      <c r="M337" s="24">
        <f t="shared" si="361"/>
        <v>1.9627085377821394</v>
      </c>
      <c r="N337" s="4">
        <f t="shared" si="361"/>
        <v>6.227544910179641</v>
      </c>
      <c r="O337" s="4">
        <f t="shared" si="361"/>
        <v>3.9055404178019981</v>
      </c>
      <c r="P337" s="4">
        <f t="shared" si="361"/>
        <v>4.3979057591623034</v>
      </c>
      <c r="Q337" s="4">
        <f t="shared" si="361"/>
        <v>1.8025751072961373</v>
      </c>
      <c r="V337" s="77" t="s">
        <v>902</v>
      </c>
      <c r="Z337" s="18">
        <f>K337</f>
        <v>21</v>
      </c>
      <c r="AA337" s="18">
        <f>H337</f>
        <v>52</v>
      </c>
      <c r="AB337" s="67">
        <f>J337</f>
        <v>42</v>
      </c>
      <c r="AC337" s="106">
        <f t="shared" si="362"/>
        <v>1.8025751072961373</v>
      </c>
      <c r="AD337" s="4">
        <f t="shared" si="363"/>
        <v>6.227544910179641</v>
      </c>
      <c r="AE337" s="4">
        <f t="shared" si="364"/>
        <v>4.3979057591623034</v>
      </c>
    </row>
    <row r="338" spans="1:31" ht="15" customHeight="1" x14ac:dyDescent="0.15">
      <c r="B338" s="34" t="s">
        <v>0</v>
      </c>
      <c r="C338" s="36"/>
      <c r="D338" s="36"/>
      <c r="E338" s="36"/>
      <c r="F338" s="19">
        <v>56</v>
      </c>
      <c r="G338" s="19">
        <v>26</v>
      </c>
      <c r="H338" s="19">
        <v>30</v>
      </c>
      <c r="I338" s="19">
        <v>58</v>
      </c>
      <c r="J338" s="72">
        <v>53</v>
      </c>
      <c r="K338" s="19">
        <v>31</v>
      </c>
      <c r="L338" s="110">
        <f t="shared" si="361"/>
        <v>3.0204962243797198</v>
      </c>
      <c r="M338" s="26">
        <f t="shared" si="361"/>
        <v>2.5515210991167812</v>
      </c>
      <c r="N338" s="5">
        <f t="shared" si="361"/>
        <v>3.5928143712574849</v>
      </c>
      <c r="O338" s="5">
        <f t="shared" si="361"/>
        <v>5.2679382379654864</v>
      </c>
      <c r="P338" s="5">
        <f t="shared" si="361"/>
        <v>5.5497382198952883</v>
      </c>
      <c r="Q338" s="5">
        <f t="shared" si="361"/>
        <v>2.6609442060085837</v>
      </c>
      <c r="V338" s="34" t="s">
        <v>0</v>
      </c>
      <c r="W338" s="36"/>
      <c r="X338" s="36"/>
      <c r="Y338" s="36"/>
      <c r="Z338" s="19">
        <f>K338</f>
        <v>31</v>
      </c>
      <c r="AA338" s="19">
        <f>H338</f>
        <v>30</v>
      </c>
      <c r="AB338" s="72">
        <f>J338</f>
        <v>53</v>
      </c>
      <c r="AC338" s="110">
        <f t="shared" si="362"/>
        <v>2.6609442060085837</v>
      </c>
      <c r="AD338" s="5">
        <f t="shared" si="363"/>
        <v>3.5928143712574849</v>
      </c>
      <c r="AE338" s="5">
        <f t="shared" si="364"/>
        <v>5.5497382198952883</v>
      </c>
    </row>
    <row r="339" spans="1:31" ht="15" customHeight="1" x14ac:dyDescent="0.15">
      <c r="B339" s="38" t="s">
        <v>1</v>
      </c>
      <c r="C339" s="28"/>
      <c r="D339" s="28"/>
      <c r="E339" s="28"/>
      <c r="F339" s="39">
        <f t="shared" ref="F339:K339" si="365">SUM(F335:F338)</f>
        <v>1854</v>
      </c>
      <c r="G339" s="39">
        <f t="shared" si="365"/>
        <v>1019</v>
      </c>
      <c r="H339" s="39">
        <f t="shared" si="365"/>
        <v>835</v>
      </c>
      <c r="I339" s="39">
        <f t="shared" si="365"/>
        <v>1101</v>
      </c>
      <c r="J339" s="68">
        <f t="shared" si="365"/>
        <v>955</v>
      </c>
      <c r="K339" s="39">
        <f t="shared" si="365"/>
        <v>1165</v>
      </c>
      <c r="L339" s="107">
        <f t="shared" ref="L339:Q339" si="366">IF(SUM(L335:L338)&gt;100,"－",SUM(L335:L338))</f>
        <v>100</v>
      </c>
      <c r="M339" s="25">
        <f t="shared" si="366"/>
        <v>99.999999999999986</v>
      </c>
      <c r="N339" s="6">
        <f t="shared" si="366"/>
        <v>100</v>
      </c>
      <c r="O339" s="6">
        <f t="shared" si="366"/>
        <v>100</v>
      </c>
      <c r="P339" s="6">
        <f t="shared" si="366"/>
        <v>100</v>
      </c>
      <c r="Q339" s="6">
        <f t="shared" si="366"/>
        <v>99.999999999999986</v>
      </c>
      <c r="V339" s="38" t="s">
        <v>1</v>
      </c>
      <c r="W339" s="28"/>
      <c r="X339" s="28"/>
      <c r="Y339" s="28"/>
      <c r="Z339" s="39">
        <f>SUM(Z335:Z338)</f>
        <v>1165</v>
      </c>
      <c r="AA339" s="39">
        <f>SUM(AA335:AA338)</f>
        <v>835</v>
      </c>
      <c r="AB339" s="68">
        <f>SUM(AB335:AB338)</f>
        <v>955</v>
      </c>
      <c r="AC339" s="107">
        <f>IF(SUM(AC335:AC338)&gt;100,"－",SUM(AC335:AC338))</f>
        <v>99.999999999999986</v>
      </c>
      <c r="AD339" s="6">
        <f>IF(SUM(AD335:AD338)&gt;100,"－",SUM(AD335:AD338))</f>
        <v>100</v>
      </c>
      <c r="AE339" s="6">
        <f>IF(SUM(AE335:AE338)&gt;100,"－",SUM(AE335:AE338))</f>
        <v>100</v>
      </c>
    </row>
    <row r="340" spans="1:31" ht="12.95" customHeight="1" x14ac:dyDescent="0.15"/>
    <row r="341" spans="1:31" ht="15" customHeight="1" x14ac:dyDescent="0.15">
      <c r="A341" s="1" t="s">
        <v>903</v>
      </c>
      <c r="B341" s="22"/>
      <c r="H341" s="7"/>
      <c r="I341" s="7"/>
      <c r="N341" s="7"/>
      <c r="V341" s="22"/>
      <c r="AB341" s="7"/>
      <c r="AC341" s="7"/>
    </row>
    <row r="342" spans="1:31" ht="13.7" customHeight="1" x14ac:dyDescent="0.15">
      <c r="B342" s="64"/>
      <c r="C342" s="33"/>
      <c r="D342" s="33"/>
      <c r="E342" s="33"/>
      <c r="F342" s="328"/>
      <c r="G342" s="329"/>
      <c r="H342" s="86" t="s">
        <v>2</v>
      </c>
      <c r="I342" s="86"/>
      <c r="J342" s="329"/>
      <c r="K342" s="329"/>
      <c r="L342" s="330"/>
      <c r="M342" s="329"/>
      <c r="N342" s="86" t="s">
        <v>3</v>
      </c>
      <c r="O342" s="86"/>
      <c r="P342" s="329"/>
      <c r="Q342" s="331"/>
      <c r="V342" s="64"/>
      <c r="W342" s="33"/>
      <c r="X342" s="33"/>
      <c r="Y342" s="33"/>
      <c r="Z342" s="79"/>
      <c r="AA342" s="83" t="s">
        <v>2</v>
      </c>
      <c r="AB342" s="86"/>
      <c r="AC342" s="103"/>
      <c r="AD342" s="83" t="s">
        <v>3</v>
      </c>
      <c r="AE342" s="84"/>
    </row>
    <row r="343" spans="1:31" ht="22.7" customHeight="1" x14ac:dyDescent="0.15">
      <c r="B343" s="34"/>
      <c r="F343" s="94" t="s">
        <v>389</v>
      </c>
      <c r="G343" s="94" t="s">
        <v>183</v>
      </c>
      <c r="H343" s="94" t="s">
        <v>184</v>
      </c>
      <c r="I343" s="94" t="s">
        <v>390</v>
      </c>
      <c r="J343" s="99" t="s">
        <v>186</v>
      </c>
      <c r="K343" s="94" t="s">
        <v>590</v>
      </c>
      <c r="L343" s="102" t="s">
        <v>389</v>
      </c>
      <c r="M343" s="94" t="s">
        <v>183</v>
      </c>
      <c r="N343" s="94" t="s">
        <v>184</v>
      </c>
      <c r="O343" s="94" t="s">
        <v>390</v>
      </c>
      <c r="P343" s="94" t="s">
        <v>186</v>
      </c>
      <c r="Q343" s="94" t="s">
        <v>590</v>
      </c>
      <c r="V343" s="34"/>
      <c r="Z343" s="94" t="s">
        <v>545</v>
      </c>
      <c r="AA343" s="94" t="s">
        <v>184</v>
      </c>
      <c r="AB343" s="99" t="s">
        <v>186</v>
      </c>
      <c r="AC343" s="102" t="s">
        <v>545</v>
      </c>
      <c r="AD343" s="94" t="s">
        <v>184</v>
      </c>
      <c r="AE343" s="94" t="s">
        <v>186</v>
      </c>
    </row>
    <row r="344" spans="1:31" ht="12" customHeight="1" x14ac:dyDescent="0.15">
      <c r="B344" s="35"/>
      <c r="C344" s="36"/>
      <c r="D344" s="36"/>
      <c r="E344" s="36"/>
      <c r="F344" s="37"/>
      <c r="G344" s="37"/>
      <c r="H344" s="37"/>
      <c r="I344" s="37"/>
      <c r="J344" s="66"/>
      <c r="K344" s="37"/>
      <c r="L344" s="104">
        <f>I$173</f>
        <v>1854</v>
      </c>
      <c r="M344" s="2">
        <f t="shared" ref="M344" si="367">J$173</f>
        <v>1019</v>
      </c>
      <c r="N344" s="2">
        <f t="shared" ref="N344" si="368">K$173</f>
        <v>835</v>
      </c>
      <c r="O344" s="2">
        <f t="shared" ref="O344" si="369">L$173</f>
        <v>1101</v>
      </c>
      <c r="P344" s="2">
        <f t="shared" ref="P344" si="370">M$173</f>
        <v>955</v>
      </c>
      <c r="Q344" s="2">
        <f t="shared" ref="Q344" si="371">N$173</f>
        <v>1165</v>
      </c>
      <c r="V344" s="35"/>
      <c r="W344" s="36"/>
      <c r="X344" s="36"/>
      <c r="Y344" s="36"/>
      <c r="Z344" s="37"/>
      <c r="AA344" s="37"/>
      <c r="AB344" s="66"/>
      <c r="AC344" s="104">
        <f>Q344</f>
        <v>1165</v>
      </c>
      <c r="AD344" s="2">
        <f>N344</f>
        <v>835</v>
      </c>
      <c r="AE344" s="2">
        <f>P344</f>
        <v>955</v>
      </c>
    </row>
    <row r="345" spans="1:31" ht="15" customHeight="1" x14ac:dyDescent="0.15">
      <c r="B345" s="64" t="s">
        <v>900</v>
      </c>
      <c r="F345" s="18">
        <v>1328</v>
      </c>
      <c r="G345" s="18">
        <v>826</v>
      </c>
      <c r="H345" s="18">
        <v>502</v>
      </c>
      <c r="I345" s="18">
        <v>675</v>
      </c>
      <c r="J345" s="67">
        <v>566</v>
      </c>
      <c r="K345" s="18">
        <v>935</v>
      </c>
      <c r="L345" s="106">
        <f>F345/L$344*100</f>
        <v>71.628910463861914</v>
      </c>
      <c r="M345" s="24">
        <f t="shared" ref="M345:Q348" si="372">G345/M$344*100</f>
        <v>81.059862610402362</v>
      </c>
      <c r="N345" s="4">
        <f t="shared" si="372"/>
        <v>60.119760479041915</v>
      </c>
      <c r="O345" s="4">
        <f t="shared" si="372"/>
        <v>61.307901907356943</v>
      </c>
      <c r="P345" s="4">
        <f t="shared" si="372"/>
        <v>59.267015706806284</v>
      </c>
      <c r="Q345" s="4">
        <f t="shared" si="372"/>
        <v>80.257510729613728</v>
      </c>
      <c r="V345" s="64" t="s">
        <v>900</v>
      </c>
      <c r="Z345" s="18">
        <f>K345</f>
        <v>935</v>
      </c>
      <c r="AA345" s="18">
        <f>H345</f>
        <v>502</v>
      </c>
      <c r="AB345" s="67">
        <f>J345</f>
        <v>566</v>
      </c>
      <c r="AC345" s="106">
        <f>Q345</f>
        <v>80.257510729613728</v>
      </c>
      <c r="AD345" s="4">
        <f>N345</f>
        <v>60.119760479041915</v>
      </c>
      <c r="AE345" s="4">
        <f>P345</f>
        <v>59.267015706806284</v>
      </c>
    </row>
    <row r="346" spans="1:31" ht="15" customHeight="1" x14ac:dyDescent="0.15">
      <c r="B346" s="77" t="s">
        <v>901</v>
      </c>
      <c r="F346" s="18">
        <v>443</v>
      </c>
      <c r="G346" s="18">
        <v>156</v>
      </c>
      <c r="H346" s="18">
        <v>287</v>
      </c>
      <c r="I346" s="18">
        <v>331</v>
      </c>
      <c r="J346" s="67">
        <v>301</v>
      </c>
      <c r="K346" s="18">
        <v>186</v>
      </c>
      <c r="L346" s="106">
        <f t="shared" ref="L346:L348" si="373">F346/L$344*100</f>
        <v>23.894282632146709</v>
      </c>
      <c r="M346" s="24">
        <f t="shared" si="372"/>
        <v>15.309126594700686</v>
      </c>
      <c r="N346" s="4">
        <f t="shared" si="372"/>
        <v>34.371257485029936</v>
      </c>
      <c r="O346" s="4">
        <f t="shared" si="372"/>
        <v>30.063578564940961</v>
      </c>
      <c r="P346" s="4">
        <f t="shared" si="372"/>
        <v>31.518324607329845</v>
      </c>
      <c r="Q346" s="4">
        <f t="shared" si="372"/>
        <v>15.965665236051501</v>
      </c>
      <c r="V346" s="77" t="s">
        <v>901</v>
      </c>
      <c r="Z346" s="18">
        <f>K346</f>
        <v>186</v>
      </c>
      <c r="AA346" s="18">
        <f>H346</f>
        <v>287</v>
      </c>
      <c r="AB346" s="67">
        <f>J346</f>
        <v>301</v>
      </c>
      <c r="AC346" s="106">
        <f t="shared" ref="AC346:AC348" si="374">Q346</f>
        <v>15.965665236051501</v>
      </c>
      <c r="AD346" s="4">
        <f t="shared" ref="AD346:AD348" si="375">N346</f>
        <v>34.371257485029936</v>
      </c>
      <c r="AE346" s="4">
        <f t="shared" ref="AE346:AE348" si="376">P346</f>
        <v>31.518324607329845</v>
      </c>
    </row>
    <row r="347" spans="1:31" ht="15" customHeight="1" x14ac:dyDescent="0.15">
      <c r="B347" s="77" t="s">
        <v>902</v>
      </c>
      <c r="F347" s="18">
        <v>29</v>
      </c>
      <c r="G347" s="18">
        <v>12</v>
      </c>
      <c r="H347" s="18">
        <v>17</v>
      </c>
      <c r="I347" s="18">
        <v>34</v>
      </c>
      <c r="J347" s="67">
        <v>34</v>
      </c>
      <c r="K347" s="18">
        <v>12</v>
      </c>
      <c r="L347" s="106">
        <f t="shared" si="373"/>
        <v>1.564185544768069</v>
      </c>
      <c r="M347" s="24">
        <f t="shared" si="372"/>
        <v>1.1776251226692835</v>
      </c>
      <c r="N347" s="4">
        <f t="shared" si="372"/>
        <v>2.0359281437125749</v>
      </c>
      <c r="O347" s="4">
        <f t="shared" si="372"/>
        <v>3.0881017257039058</v>
      </c>
      <c r="P347" s="4">
        <f t="shared" si="372"/>
        <v>3.5602094240837698</v>
      </c>
      <c r="Q347" s="4">
        <f t="shared" si="372"/>
        <v>1.0300429184549356</v>
      </c>
      <c r="V347" s="77" t="s">
        <v>902</v>
      </c>
      <c r="Z347" s="18">
        <f>K347</f>
        <v>12</v>
      </c>
      <c r="AA347" s="18">
        <f>H347</f>
        <v>17</v>
      </c>
      <c r="AB347" s="67">
        <f>J347</f>
        <v>34</v>
      </c>
      <c r="AC347" s="106">
        <f t="shared" si="374"/>
        <v>1.0300429184549356</v>
      </c>
      <c r="AD347" s="4">
        <f t="shared" si="375"/>
        <v>2.0359281437125749</v>
      </c>
      <c r="AE347" s="4">
        <f t="shared" si="376"/>
        <v>3.5602094240837698</v>
      </c>
    </row>
    <row r="348" spans="1:31" ht="15" customHeight="1" x14ac:dyDescent="0.15">
      <c r="B348" s="34" t="s">
        <v>0</v>
      </c>
      <c r="C348" s="36"/>
      <c r="D348" s="36"/>
      <c r="E348" s="36"/>
      <c r="F348" s="19">
        <v>54</v>
      </c>
      <c r="G348" s="19">
        <v>25</v>
      </c>
      <c r="H348" s="19">
        <v>29</v>
      </c>
      <c r="I348" s="19">
        <v>61</v>
      </c>
      <c r="J348" s="72">
        <v>54</v>
      </c>
      <c r="K348" s="19">
        <v>32</v>
      </c>
      <c r="L348" s="110">
        <f t="shared" si="373"/>
        <v>2.912621359223301</v>
      </c>
      <c r="M348" s="26">
        <f t="shared" si="372"/>
        <v>2.4533856722276743</v>
      </c>
      <c r="N348" s="5">
        <f t="shared" si="372"/>
        <v>3.4730538922155691</v>
      </c>
      <c r="O348" s="5">
        <f t="shared" si="372"/>
        <v>5.5404178019981831</v>
      </c>
      <c r="P348" s="5">
        <f t="shared" si="372"/>
        <v>5.6544502617801049</v>
      </c>
      <c r="Q348" s="5">
        <f t="shared" si="372"/>
        <v>2.7467811158798283</v>
      </c>
      <c r="V348" s="34" t="s">
        <v>0</v>
      </c>
      <c r="W348" s="36"/>
      <c r="X348" s="36"/>
      <c r="Y348" s="36"/>
      <c r="Z348" s="19">
        <f>K348</f>
        <v>32</v>
      </c>
      <c r="AA348" s="19">
        <f>H348</f>
        <v>29</v>
      </c>
      <c r="AB348" s="72">
        <f>J348</f>
        <v>54</v>
      </c>
      <c r="AC348" s="110">
        <f t="shared" si="374"/>
        <v>2.7467811158798283</v>
      </c>
      <c r="AD348" s="5">
        <f t="shared" si="375"/>
        <v>3.4730538922155691</v>
      </c>
      <c r="AE348" s="5">
        <f t="shared" si="376"/>
        <v>5.6544502617801049</v>
      </c>
    </row>
    <row r="349" spans="1:31" ht="15" customHeight="1" x14ac:dyDescent="0.15">
      <c r="B349" s="38" t="s">
        <v>1</v>
      </c>
      <c r="C349" s="28"/>
      <c r="D349" s="28"/>
      <c r="E349" s="28"/>
      <c r="F349" s="39">
        <f t="shared" ref="F349:K349" si="377">SUM(F345:F348)</f>
        <v>1854</v>
      </c>
      <c r="G349" s="39">
        <f t="shared" si="377"/>
        <v>1019</v>
      </c>
      <c r="H349" s="39">
        <f t="shared" si="377"/>
        <v>835</v>
      </c>
      <c r="I349" s="39">
        <f t="shared" si="377"/>
        <v>1101</v>
      </c>
      <c r="J349" s="68">
        <f t="shared" si="377"/>
        <v>955</v>
      </c>
      <c r="K349" s="39">
        <f t="shared" si="377"/>
        <v>1165</v>
      </c>
      <c r="L349" s="107">
        <f t="shared" ref="L349:Q349" si="378">IF(SUM(L345:L348)&gt;100,"－",SUM(L345:L348))</f>
        <v>99.999999999999986</v>
      </c>
      <c r="M349" s="25">
        <f t="shared" si="378"/>
        <v>100</v>
      </c>
      <c r="N349" s="6">
        <f t="shared" si="378"/>
        <v>100.00000000000001</v>
      </c>
      <c r="O349" s="6">
        <f t="shared" si="378"/>
        <v>100</v>
      </c>
      <c r="P349" s="6">
        <f t="shared" si="378"/>
        <v>100</v>
      </c>
      <c r="Q349" s="6">
        <f t="shared" si="378"/>
        <v>100</v>
      </c>
      <c r="V349" s="38" t="s">
        <v>1</v>
      </c>
      <c r="W349" s="28"/>
      <c r="X349" s="28"/>
      <c r="Y349" s="28"/>
      <c r="Z349" s="39">
        <f>SUM(Z345:Z348)</f>
        <v>1165</v>
      </c>
      <c r="AA349" s="39">
        <f>SUM(AA345:AA348)</f>
        <v>835</v>
      </c>
      <c r="AB349" s="68">
        <f>SUM(AB345:AB348)</f>
        <v>955</v>
      </c>
      <c r="AC349" s="107">
        <f>IF(SUM(AC345:AC348)&gt;100,"－",SUM(AC345:AC348))</f>
        <v>100</v>
      </c>
      <c r="AD349" s="6">
        <f>IF(SUM(AD345:AD348)&gt;100,"－",SUM(AD345:AD348))</f>
        <v>100.00000000000001</v>
      </c>
      <c r="AE349" s="6">
        <f>IF(SUM(AE345:AE348)&gt;100,"－",SUM(AE345:AE348))</f>
        <v>100</v>
      </c>
    </row>
    <row r="350" spans="1:31" ht="12.95" customHeight="1" x14ac:dyDescent="0.15"/>
    <row r="351" spans="1:31" ht="15" customHeight="1" x14ac:dyDescent="0.15">
      <c r="A351" s="1" t="s">
        <v>904</v>
      </c>
      <c r="B351" s="22"/>
      <c r="H351" s="7"/>
      <c r="I351" s="7"/>
      <c r="N351" s="7"/>
      <c r="V351" s="22"/>
      <c r="AB351" s="7"/>
      <c r="AC351" s="7"/>
    </row>
    <row r="352" spans="1:31" ht="13.7" customHeight="1" x14ac:dyDescent="0.15">
      <c r="B352" s="64"/>
      <c r="C352" s="33"/>
      <c r="D352" s="33"/>
      <c r="E352" s="33"/>
      <c r="F352" s="328"/>
      <c r="G352" s="329"/>
      <c r="H352" s="86" t="s">
        <v>2</v>
      </c>
      <c r="I352" s="86"/>
      <c r="J352" s="329"/>
      <c r="K352" s="329"/>
      <c r="L352" s="330"/>
      <c r="M352" s="329"/>
      <c r="N352" s="86" t="s">
        <v>3</v>
      </c>
      <c r="O352" s="86"/>
      <c r="P352" s="329"/>
      <c r="Q352" s="331"/>
      <c r="V352" s="64"/>
      <c r="W352" s="33"/>
      <c r="X352" s="33"/>
      <c r="Y352" s="33"/>
      <c r="Z352" s="79"/>
      <c r="AA352" s="83" t="s">
        <v>2</v>
      </c>
      <c r="AB352" s="86"/>
      <c r="AC352" s="103"/>
      <c r="AD352" s="83" t="s">
        <v>3</v>
      </c>
      <c r="AE352" s="84"/>
    </row>
    <row r="353" spans="1:31" ht="22.7" customHeight="1" x14ac:dyDescent="0.15">
      <c r="B353" s="34"/>
      <c r="F353" s="94" t="s">
        <v>389</v>
      </c>
      <c r="G353" s="94" t="s">
        <v>183</v>
      </c>
      <c r="H353" s="94" t="s">
        <v>184</v>
      </c>
      <c r="I353" s="94" t="s">
        <v>390</v>
      </c>
      <c r="J353" s="99" t="s">
        <v>186</v>
      </c>
      <c r="K353" s="94" t="s">
        <v>590</v>
      </c>
      <c r="L353" s="102" t="s">
        <v>389</v>
      </c>
      <c r="M353" s="94" t="s">
        <v>183</v>
      </c>
      <c r="N353" s="94" t="s">
        <v>184</v>
      </c>
      <c r="O353" s="94" t="s">
        <v>390</v>
      </c>
      <c r="P353" s="94" t="s">
        <v>186</v>
      </c>
      <c r="Q353" s="94" t="s">
        <v>590</v>
      </c>
      <c r="V353" s="34"/>
      <c r="Z353" s="94" t="s">
        <v>545</v>
      </c>
      <c r="AA353" s="94" t="s">
        <v>184</v>
      </c>
      <c r="AB353" s="99" t="s">
        <v>186</v>
      </c>
      <c r="AC353" s="102" t="s">
        <v>545</v>
      </c>
      <c r="AD353" s="94" t="s">
        <v>184</v>
      </c>
      <c r="AE353" s="94" t="s">
        <v>186</v>
      </c>
    </row>
    <row r="354" spans="1:31" ht="12" customHeight="1" x14ac:dyDescent="0.15">
      <c r="B354" s="35"/>
      <c r="C354" s="36"/>
      <c r="D354" s="36"/>
      <c r="E354" s="36"/>
      <c r="F354" s="37"/>
      <c r="G354" s="37"/>
      <c r="H354" s="37"/>
      <c r="I354" s="37"/>
      <c r="J354" s="66"/>
      <c r="K354" s="37"/>
      <c r="L354" s="104">
        <f>I$173</f>
        <v>1854</v>
      </c>
      <c r="M354" s="2">
        <f t="shared" ref="M354" si="379">J$173</f>
        <v>1019</v>
      </c>
      <c r="N354" s="2">
        <f t="shared" ref="N354" si="380">K$173</f>
        <v>835</v>
      </c>
      <c r="O354" s="2">
        <f t="shared" ref="O354" si="381">L$173</f>
        <v>1101</v>
      </c>
      <c r="P354" s="2">
        <f t="shared" ref="P354" si="382">M$173</f>
        <v>955</v>
      </c>
      <c r="Q354" s="2">
        <f t="shared" ref="Q354" si="383">N$173</f>
        <v>1165</v>
      </c>
      <c r="V354" s="35"/>
      <c r="W354" s="36"/>
      <c r="X354" s="36"/>
      <c r="Y354" s="36"/>
      <c r="Z354" s="37"/>
      <c r="AA354" s="37"/>
      <c r="AB354" s="66"/>
      <c r="AC354" s="104">
        <f>Q354</f>
        <v>1165</v>
      </c>
      <c r="AD354" s="2">
        <f>N354</f>
        <v>835</v>
      </c>
      <c r="AE354" s="2">
        <f>P354</f>
        <v>955</v>
      </c>
    </row>
    <row r="355" spans="1:31" ht="15" customHeight="1" x14ac:dyDescent="0.15">
      <c r="B355" s="64" t="s">
        <v>900</v>
      </c>
      <c r="F355" s="18">
        <v>775</v>
      </c>
      <c r="G355" s="18">
        <v>468</v>
      </c>
      <c r="H355" s="18">
        <v>307</v>
      </c>
      <c r="I355" s="18">
        <v>361</v>
      </c>
      <c r="J355" s="67">
        <v>287</v>
      </c>
      <c r="K355" s="18">
        <v>542</v>
      </c>
      <c r="L355" s="106">
        <f>F355/L$354*100</f>
        <v>41.801510248112187</v>
      </c>
      <c r="M355" s="24">
        <f t="shared" ref="M355:Q358" si="384">G355/M$354*100</f>
        <v>45.927379784102065</v>
      </c>
      <c r="N355" s="4">
        <f t="shared" si="384"/>
        <v>36.766467065868262</v>
      </c>
      <c r="O355" s="4">
        <f t="shared" si="384"/>
        <v>32.788374205267942</v>
      </c>
      <c r="P355" s="4">
        <f t="shared" si="384"/>
        <v>30.052356020942405</v>
      </c>
      <c r="Q355" s="4">
        <f t="shared" si="384"/>
        <v>46.523605150214593</v>
      </c>
      <c r="V355" s="64" t="s">
        <v>900</v>
      </c>
      <c r="Z355" s="18">
        <f>K355</f>
        <v>542</v>
      </c>
      <c r="AA355" s="18">
        <f>H355</f>
        <v>307</v>
      </c>
      <c r="AB355" s="67">
        <f>J355</f>
        <v>287</v>
      </c>
      <c r="AC355" s="106">
        <f>Q355</f>
        <v>46.523605150214593</v>
      </c>
      <c r="AD355" s="4">
        <f>N355</f>
        <v>36.766467065868262</v>
      </c>
      <c r="AE355" s="4">
        <f>P355</f>
        <v>30.052356020942405</v>
      </c>
    </row>
    <row r="356" spans="1:31" ht="15" customHeight="1" x14ac:dyDescent="0.15">
      <c r="B356" s="77" t="s">
        <v>901</v>
      </c>
      <c r="F356" s="18">
        <v>858</v>
      </c>
      <c r="G356" s="18">
        <v>478</v>
      </c>
      <c r="H356" s="18">
        <v>380</v>
      </c>
      <c r="I356" s="18">
        <v>541</v>
      </c>
      <c r="J356" s="67">
        <v>485</v>
      </c>
      <c r="K356" s="18">
        <v>534</v>
      </c>
      <c r="L356" s="106">
        <f t="shared" ref="L356:L358" si="385">F356/L$354*100</f>
        <v>46.278317152103561</v>
      </c>
      <c r="M356" s="24">
        <f t="shared" si="384"/>
        <v>46.908734052993125</v>
      </c>
      <c r="N356" s="4">
        <f t="shared" si="384"/>
        <v>45.508982035928142</v>
      </c>
      <c r="O356" s="4">
        <f t="shared" si="384"/>
        <v>49.137148047229786</v>
      </c>
      <c r="P356" s="4">
        <f t="shared" si="384"/>
        <v>50.785340314136128</v>
      </c>
      <c r="Q356" s="4">
        <f t="shared" si="384"/>
        <v>45.836909871244636</v>
      </c>
      <c r="V356" s="77" t="s">
        <v>901</v>
      </c>
      <c r="Z356" s="18">
        <f>K356</f>
        <v>534</v>
      </c>
      <c r="AA356" s="18">
        <f>H356</f>
        <v>380</v>
      </c>
      <c r="AB356" s="67">
        <f>J356</f>
        <v>485</v>
      </c>
      <c r="AC356" s="106">
        <f t="shared" ref="AC356:AC358" si="386">Q356</f>
        <v>45.836909871244636</v>
      </c>
      <c r="AD356" s="4">
        <f t="shared" ref="AD356:AD358" si="387">N356</f>
        <v>45.508982035928142</v>
      </c>
      <c r="AE356" s="4">
        <f t="shared" ref="AE356:AE358" si="388">P356</f>
        <v>50.785340314136128</v>
      </c>
    </row>
    <row r="357" spans="1:31" ht="15" customHeight="1" x14ac:dyDescent="0.15">
      <c r="B357" s="77" t="s">
        <v>902</v>
      </c>
      <c r="F357" s="18">
        <v>151</v>
      </c>
      <c r="G357" s="18">
        <v>48</v>
      </c>
      <c r="H357" s="18">
        <v>103</v>
      </c>
      <c r="I357" s="18">
        <v>130</v>
      </c>
      <c r="J357" s="67">
        <v>124</v>
      </c>
      <c r="K357" s="18">
        <v>54</v>
      </c>
      <c r="L357" s="106">
        <f t="shared" si="385"/>
        <v>8.1445523193096001</v>
      </c>
      <c r="M357" s="24">
        <f t="shared" si="384"/>
        <v>4.7105004906771342</v>
      </c>
      <c r="N357" s="4">
        <f t="shared" si="384"/>
        <v>12.335329341317365</v>
      </c>
      <c r="O357" s="4">
        <f t="shared" si="384"/>
        <v>11.807447774750226</v>
      </c>
      <c r="P357" s="4">
        <f t="shared" si="384"/>
        <v>12.984293193717278</v>
      </c>
      <c r="Q357" s="4">
        <f t="shared" si="384"/>
        <v>4.6351931330472098</v>
      </c>
      <c r="V357" s="77" t="s">
        <v>902</v>
      </c>
      <c r="Z357" s="18">
        <f>K357</f>
        <v>54</v>
      </c>
      <c r="AA357" s="18">
        <f>H357</f>
        <v>103</v>
      </c>
      <c r="AB357" s="67">
        <f>J357</f>
        <v>124</v>
      </c>
      <c r="AC357" s="106">
        <f t="shared" si="386"/>
        <v>4.6351931330472098</v>
      </c>
      <c r="AD357" s="4">
        <f t="shared" si="387"/>
        <v>12.335329341317365</v>
      </c>
      <c r="AE357" s="4">
        <f t="shared" si="388"/>
        <v>12.984293193717278</v>
      </c>
    </row>
    <row r="358" spans="1:31" ht="15" customHeight="1" x14ac:dyDescent="0.15">
      <c r="B358" s="34" t="s">
        <v>0</v>
      </c>
      <c r="C358" s="36"/>
      <c r="D358" s="36"/>
      <c r="E358" s="36"/>
      <c r="F358" s="19">
        <v>70</v>
      </c>
      <c r="G358" s="19">
        <v>25</v>
      </c>
      <c r="H358" s="19">
        <v>45</v>
      </c>
      <c r="I358" s="19">
        <v>69</v>
      </c>
      <c r="J358" s="72">
        <v>59</v>
      </c>
      <c r="K358" s="19">
        <v>35</v>
      </c>
      <c r="L358" s="110">
        <f t="shared" si="385"/>
        <v>3.7756202804746493</v>
      </c>
      <c r="M358" s="26">
        <f t="shared" si="384"/>
        <v>2.4533856722276743</v>
      </c>
      <c r="N358" s="5">
        <f t="shared" si="384"/>
        <v>5.3892215568862278</v>
      </c>
      <c r="O358" s="5">
        <f t="shared" si="384"/>
        <v>6.2670299727520433</v>
      </c>
      <c r="P358" s="5">
        <f t="shared" si="384"/>
        <v>6.178010471204189</v>
      </c>
      <c r="Q358" s="5">
        <f t="shared" si="384"/>
        <v>3.0042918454935621</v>
      </c>
      <c r="V358" s="34" t="s">
        <v>0</v>
      </c>
      <c r="W358" s="36"/>
      <c r="X358" s="36"/>
      <c r="Y358" s="36"/>
      <c r="Z358" s="19">
        <f>K358</f>
        <v>35</v>
      </c>
      <c r="AA358" s="19">
        <f>H358</f>
        <v>45</v>
      </c>
      <c r="AB358" s="72">
        <f>J358</f>
        <v>59</v>
      </c>
      <c r="AC358" s="110">
        <f t="shared" si="386"/>
        <v>3.0042918454935621</v>
      </c>
      <c r="AD358" s="5">
        <f t="shared" si="387"/>
        <v>5.3892215568862278</v>
      </c>
      <c r="AE358" s="5">
        <f t="shared" si="388"/>
        <v>6.178010471204189</v>
      </c>
    </row>
    <row r="359" spans="1:31" ht="15" customHeight="1" x14ac:dyDescent="0.15">
      <c r="B359" s="38" t="s">
        <v>1</v>
      </c>
      <c r="C359" s="28"/>
      <c r="D359" s="28"/>
      <c r="E359" s="28"/>
      <c r="F359" s="39">
        <f t="shared" ref="F359:K359" si="389">SUM(F355:F358)</f>
        <v>1854</v>
      </c>
      <c r="G359" s="39">
        <f t="shared" si="389"/>
        <v>1019</v>
      </c>
      <c r="H359" s="39">
        <f t="shared" si="389"/>
        <v>835</v>
      </c>
      <c r="I359" s="39">
        <f t="shared" si="389"/>
        <v>1101</v>
      </c>
      <c r="J359" s="68">
        <f t="shared" si="389"/>
        <v>955</v>
      </c>
      <c r="K359" s="39">
        <f t="shared" si="389"/>
        <v>1165</v>
      </c>
      <c r="L359" s="107">
        <f t="shared" ref="L359:Q359" si="390">IF(SUM(L355:L358)&gt;100,"－",SUM(L355:L358))</f>
        <v>100</v>
      </c>
      <c r="M359" s="25">
        <f t="shared" si="390"/>
        <v>99.999999999999986</v>
      </c>
      <c r="N359" s="6">
        <f t="shared" si="390"/>
        <v>99.999999999999986</v>
      </c>
      <c r="O359" s="6">
        <f t="shared" si="390"/>
        <v>100</v>
      </c>
      <c r="P359" s="6">
        <f t="shared" si="390"/>
        <v>100</v>
      </c>
      <c r="Q359" s="6">
        <f t="shared" si="390"/>
        <v>100.00000000000001</v>
      </c>
      <c r="V359" s="38" t="s">
        <v>1</v>
      </c>
      <c r="W359" s="28"/>
      <c r="X359" s="28"/>
      <c r="Y359" s="28"/>
      <c r="Z359" s="39">
        <f>SUM(Z355:Z358)</f>
        <v>1165</v>
      </c>
      <c r="AA359" s="39">
        <f>SUM(AA355:AA358)</f>
        <v>835</v>
      </c>
      <c r="AB359" s="68">
        <f>SUM(AB355:AB358)</f>
        <v>955</v>
      </c>
      <c r="AC359" s="107">
        <f>IF(SUM(AC355:AC358)&gt;100,"－",SUM(AC355:AC358))</f>
        <v>100.00000000000001</v>
      </c>
      <c r="AD359" s="6">
        <f>IF(SUM(AD355:AD358)&gt;100,"－",SUM(AD355:AD358))</f>
        <v>99.999999999999986</v>
      </c>
      <c r="AE359" s="6">
        <f>IF(SUM(AE355:AE358)&gt;100,"－",SUM(AE355:AE358))</f>
        <v>100</v>
      </c>
    </row>
    <row r="360" spans="1:31" ht="12.95" customHeight="1" x14ac:dyDescent="0.15"/>
    <row r="361" spans="1:31" ht="15" customHeight="1" x14ac:dyDescent="0.15">
      <c r="A361" s="1" t="s">
        <v>905</v>
      </c>
      <c r="B361" s="22"/>
      <c r="H361" s="7"/>
      <c r="I361" s="7"/>
      <c r="N361" s="7"/>
      <c r="V361" s="22"/>
      <c r="AB361" s="7"/>
      <c r="AC361" s="7"/>
    </row>
    <row r="362" spans="1:31" ht="13.7" customHeight="1" x14ac:dyDescent="0.15">
      <c r="B362" s="64"/>
      <c r="C362" s="33"/>
      <c r="D362" s="33"/>
      <c r="E362" s="33"/>
      <c r="F362" s="328"/>
      <c r="G362" s="329"/>
      <c r="H362" s="86" t="s">
        <v>2</v>
      </c>
      <c r="I362" s="86"/>
      <c r="J362" s="329"/>
      <c r="K362" s="329"/>
      <c r="L362" s="330"/>
      <c r="M362" s="329"/>
      <c r="N362" s="86" t="s">
        <v>3</v>
      </c>
      <c r="O362" s="86"/>
      <c r="P362" s="329"/>
      <c r="Q362" s="331"/>
      <c r="R362" s="342"/>
      <c r="S362" s="342"/>
      <c r="T362" s="342"/>
      <c r="U362" s="342"/>
      <c r="V362" s="64"/>
      <c r="W362" s="33"/>
      <c r="X362" s="33"/>
      <c r="Y362" s="33"/>
      <c r="Z362" s="79"/>
      <c r="AA362" s="83" t="s">
        <v>2</v>
      </c>
      <c r="AB362" s="86"/>
      <c r="AC362" s="103"/>
      <c r="AD362" s="83" t="s">
        <v>3</v>
      </c>
      <c r="AE362" s="84"/>
    </row>
    <row r="363" spans="1:31" ht="22.7" customHeight="1" x14ac:dyDescent="0.15">
      <c r="B363" s="34"/>
      <c r="E363" s="75"/>
      <c r="F363" s="94" t="s">
        <v>389</v>
      </c>
      <c r="G363" s="94" t="s">
        <v>183</v>
      </c>
      <c r="H363" s="94" t="s">
        <v>184</v>
      </c>
      <c r="I363" s="94" t="s">
        <v>390</v>
      </c>
      <c r="J363" s="99" t="s">
        <v>186</v>
      </c>
      <c r="K363" s="94" t="s">
        <v>590</v>
      </c>
      <c r="L363" s="102" t="s">
        <v>389</v>
      </c>
      <c r="M363" s="94" t="s">
        <v>183</v>
      </c>
      <c r="N363" s="94" t="s">
        <v>184</v>
      </c>
      <c r="O363" s="94" t="s">
        <v>390</v>
      </c>
      <c r="P363" s="94" t="s">
        <v>186</v>
      </c>
      <c r="Q363" s="94" t="s">
        <v>590</v>
      </c>
      <c r="R363" s="327"/>
      <c r="S363" s="327"/>
      <c r="T363" s="327"/>
      <c r="U363" s="327"/>
      <c r="V363" s="34"/>
      <c r="Y363" s="75"/>
      <c r="Z363" s="94" t="s">
        <v>545</v>
      </c>
      <c r="AA363" s="94" t="s">
        <v>184</v>
      </c>
      <c r="AB363" s="99" t="s">
        <v>186</v>
      </c>
      <c r="AC363" s="102" t="s">
        <v>545</v>
      </c>
      <c r="AD363" s="94" t="s">
        <v>184</v>
      </c>
      <c r="AE363" s="94" t="s">
        <v>186</v>
      </c>
    </row>
    <row r="364" spans="1:31" ht="12" customHeight="1" x14ac:dyDescent="0.15">
      <c r="B364" s="35"/>
      <c r="C364" s="36"/>
      <c r="D364" s="36"/>
      <c r="E364" s="76"/>
      <c r="F364" s="37"/>
      <c r="G364" s="37"/>
      <c r="H364" s="37"/>
      <c r="I364" s="37"/>
      <c r="J364" s="66"/>
      <c r="K364" s="37"/>
      <c r="L364" s="104">
        <f>I$173</f>
        <v>1854</v>
      </c>
      <c r="M364" s="2">
        <f t="shared" ref="M364" si="391">J$173</f>
        <v>1019</v>
      </c>
      <c r="N364" s="2">
        <f t="shared" ref="N364" si="392">K$173</f>
        <v>835</v>
      </c>
      <c r="O364" s="2">
        <f t="shared" ref="O364" si="393">L$173</f>
        <v>1101</v>
      </c>
      <c r="P364" s="2">
        <f t="shared" ref="P364" si="394">M$173</f>
        <v>955</v>
      </c>
      <c r="Q364" s="2">
        <f t="shared" ref="Q364" si="395">N$173</f>
        <v>1165</v>
      </c>
      <c r="R364" s="327"/>
      <c r="S364" s="327"/>
      <c r="T364" s="89"/>
      <c r="U364" s="89"/>
      <c r="V364" s="35"/>
      <c r="W364" s="36"/>
      <c r="X364" s="36"/>
      <c r="Y364" s="76"/>
      <c r="Z364" s="37"/>
      <c r="AA364" s="37"/>
      <c r="AB364" s="66"/>
      <c r="AC364" s="104">
        <f>Q364</f>
        <v>1165</v>
      </c>
      <c r="AD364" s="2">
        <f>N364</f>
        <v>835</v>
      </c>
      <c r="AE364" s="2">
        <f>P364</f>
        <v>955</v>
      </c>
    </row>
    <row r="365" spans="1:31" ht="15" customHeight="1" x14ac:dyDescent="0.15">
      <c r="B365" s="34" t="s">
        <v>906</v>
      </c>
      <c r="F365" s="18">
        <v>1229</v>
      </c>
      <c r="G365" s="18">
        <v>701</v>
      </c>
      <c r="H365" s="18">
        <v>528</v>
      </c>
      <c r="I365" s="18">
        <v>645</v>
      </c>
      <c r="J365" s="67">
        <v>559</v>
      </c>
      <c r="K365" s="18">
        <v>787</v>
      </c>
      <c r="L365" s="106">
        <f>F365/L$364*100</f>
        <v>66.289104638619207</v>
      </c>
      <c r="M365" s="24">
        <f t="shared" ref="M365:Q365" si="396">G365/M$364*100</f>
        <v>68.792934249263979</v>
      </c>
      <c r="N365" s="4">
        <f t="shared" si="396"/>
        <v>63.233532934131745</v>
      </c>
      <c r="O365" s="4">
        <f t="shared" si="396"/>
        <v>58.583106267029969</v>
      </c>
      <c r="P365" s="4">
        <f t="shared" si="396"/>
        <v>58.534031413612567</v>
      </c>
      <c r="Q365" s="4">
        <f t="shared" si="396"/>
        <v>67.553648068669531</v>
      </c>
      <c r="R365" s="327"/>
      <c r="S365" s="327"/>
      <c r="T365" s="80"/>
      <c r="U365" s="80"/>
      <c r="V365" s="34" t="s">
        <v>906</v>
      </c>
      <c r="Z365" s="18">
        <f t="shared" ref="Z365:Z369" si="397">K365</f>
        <v>787</v>
      </c>
      <c r="AA365" s="18">
        <f t="shared" ref="AA365:AA369" si="398">H365</f>
        <v>528</v>
      </c>
      <c r="AB365" s="67">
        <f t="shared" ref="AB365:AB369" si="399">J365</f>
        <v>559</v>
      </c>
      <c r="AC365" s="106">
        <f>Q365</f>
        <v>67.553648068669531</v>
      </c>
      <c r="AD365" s="4">
        <f>N365</f>
        <v>63.233532934131745</v>
      </c>
      <c r="AE365" s="4">
        <f>P365</f>
        <v>58.534031413612567</v>
      </c>
    </row>
    <row r="366" spans="1:31" ht="15" customHeight="1" x14ac:dyDescent="0.15">
      <c r="B366" s="34" t="s">
        <v>907</v>
      </c>
      <c r="F366" s="18">
        <v>306</v>
      </c>
      <c r="G366" s="18">
        <v>170</v>
      </c>
      <c r="H366" s="18">
        <v>136</v>
      </c>
      <c r="I366" s="18">
        <v>165</v>
      </c>
      <c r="J366" s="67">
        <v>135</v>
      </c>
      <c r="K366" s="18">
        <v>200</v>
      </c>
      <c r="L366" s="106">
        <f t="shared" ref="L366:L369" si="400">F366/L$364*100</f>
        <v>16.50485436893204</v>
      </c>
      <c r="M366" s="24">
        <f t="shared" ref="M366:M369" si="401">G366/M$364*100</f>
        <v>16.683022571148186</v>
      </c>
      <c r="N366" s="4">
        <f t="shared" ref="N366:N369" si="402">H366/N$364*100</f>
        <v>16.287425149700599</v>
      </c>
      <c r="O366" s="4">
        <f t="shared" ref="O366:O369" si="403">I366/O$364*100</f>
        <v>14.986376021798364</v>
      </c>
      <c r="P366" s="4">
        <f t="shared" ref="P366:P369" si="404">J366/P$364*100</f>
        <v>14.136125654450263</v>
      </c>
      <c r="Q366" s="4">
        <f t="shared" ref="Q366:Q369" si="405">K366/Q$364*100</f>
        <v>17.167381974248926</v>
      </c>
      <c r="R366" s="327"/>
      <c r="S366" s="327"/>
      <c r="T366" s="80"/>
      <c r="U366" s="80"/>
      <c r="V366" s="34" t="s">
        <v>907</v>
      </c>
      <c r="Z366" s="18">
        <f t="shared" si="397"/>
        <v>200</v>
      </c>
      <c r="AA366" s="18">
        <f t="shared" si="398"/>
        <v>136</v>
      </c>
      <c r="AB366" s="67">
        <f t="shared" si="399"/>
        <v>135</v>
      </c>
      <c r="AC366" s="106">
        <f t="shared" ref="AC366:AC369" si="406">Q366</f>
        <v>17.167381974248926</v>
      </c>
      <c r="AD366" s="4">
        <f t="shared" ref="AD366:AD369" si="407">N366</f>
        <v>16.287425149700599</v>
      </c>
      <c r="AE366" s="4">
        <f t="shared" ref="AE366:AE369" si="408">P366</f>
        <v>14.136125654450263</v>
      </c>
    </row>
    <row r="367" spans="1:31" ht="15" customHeight="1" x14ac:dyDescent="0.15">
      <c r="B367" s="34" t="s">
        <v>908</v>
      </c>
      <c r="F367" s="18">
        <v>6</v>
      </c>
      <c r="G367" s="18">
        <v>3</v>
      </c>
      <c r="H367" s="18">
        <v>3</v>
      </c>
      <c r="I367" s="18">
        <v>4</v>
      </c>
      <c r="J367" s="67">
        <v>4</v>
      </c>
      <c r="K367" s="18">
        <v>3</v>
      </c>
      <c r="L367" s="106">
        <f t="shared" si="400"/>
        <v>0.3236245954692557</v>
      </c>
      <c r="M367" s="24">
        <f t="shared" si="401"/>
        <v>0.29440628066732089</v>
      </c>
      <c r="N367" s="4">
        <f t="shared" si="402"/>
        <v>0.3592814371257485</v>
      </c>
      <c r="O367" s="4">
        <f t="shared" si="403"/>
        <v>0.36330608537693004</v>
      </c>
      <c r="P367" s="4">
        <f t="shared" si="404"/>
        <v>0.41884816753926707</v>
      </c>
      <c r="Q367" s="4">
        <f t="shared" si="405"/>
        <v>0.25751072961373389</v>
      </c>
      <c r="R367" s="327"/>
      <c r="S367" s="327"/>
      <c r="T367" s="80"/>
      <c r="U367" s="80"/>
      <c r="V367" s="34" t="s">
        <v>908</v>
      </c>
      <c r="Z367" s="18">
        <f t="shared" si="397"/>
        <v>3</v>
      </c>
      <c r="AA367" s="18">
        <f t="shared" si="398"/>
        <v>3</v>
      </c>
      <c r="AB367" s="67">
        <f t="shared" si="399"/>
        <v>4</v>
      </c>
      <c r="AC367" s="106">
        <f t="shared" si="406"/>
        <v>0.25751072961373389</v>
      </c>
      <c r="AD367" s="4">
        <f t="shared" si="407"/>
        <v>0.3592814371257485</v>
      </c>
      <c r="AE367" s="4">
        <f t="shared" si="408"/>
        <v>0.41884816753926707</v>
      </c>
    </row>
    <row r="368" spans="1:31" ht="15" customHeight="1" x14ac:dyDescent="0.15">
      <c r="B368" s="34" t="s">
        <v>909</v>
      </c>
      <c r="F368" s="18">
        <v>239</v>
      </c>
      <c r="G368" s="18">
        <v>109</v>
      </c>
      <c r="H368" s="18">
        <v>130</v>
      </c>
      <c r="I368" s="18">
        <v>213</v>
      </c>
      <c r="J368" s="67">
        <v>191</v>
      </c>
      <c r="K368" s="18">
        <v>131</v>
      </c>
      <c r="L368" s="106">
        <f t="shared" si="400"/>
        <v>12.891046386192018</v>
      </c>
      <c r="M368" s="24">
        <f t="shared" si="401"/>
        <v>10.69676153091266</v>
      </c>
      <c r="N368" s="4">
        <f t="shared" si="402"/>
        <v>15.568862275449103</v>
      </c>
      <c r="O368" s="4">
        <f t="shared" si="403"/>
        <v>19.346049046321525</v>
      </c>
      <c r="P368" s="4">
        <f t="shared" si="404"/>
        <v>20</v>
      </c>
      <c r="Q368" s="4">
        <f t="shared" si="405"/>
        <v>11.244635193133048</v>
      </c>
      <c r="R368" s="327"/>
      <c r="S368" s="327"/>
      <c r="T368" s="80"/>
      <c r="U368" s="80"/>
      <c r="V368" s="34" t="s">
        <v>909</v>
      </c>
      <c r="Z368" s="18">
        <f t="shared" si="397"/>
        <v>131</v>
      </c>
      <c r="AA368" s="18">
        <f t="shared" si="398"/>
        <v>130</v>
      </c>
      <c r="AB368" s="67">
        <f t="shared" si="399"/>
        <v>191</v>
      </c>
      <c r="AC368" s="106">
        <f t="shared" si="406"/>
        <v>11.244635193133048</v>
      </c>
      <c r="AD368" s="4">
        <f t="shared" si="407"/>
        <v>15.568862275449103</v>
      </c>
      <c r="AE368" s="4">
        <f t="shared" si="408"/>
        <v>20</v>
      </c>
    </row>
    <row r="369" spans="1:33" ht="15" customHeight="1" x14ac:dyDescent="0.15">
      <c r="B369" s="34" t="s">
        <v>0</v>
      </c>
      <c r="C369" s="36"/>
      <c r="D369" s="36"/>
      <c r="E369" s="36"/>
      <c r="F369" s="19">
        <v>74</v>
      </c>
      <c r="G369" s="19">
        <v>36</v>
      </c>
      <c r="H369" s="19">
        <v>38</v>
      </c>
      <c r="I369" s="19">
        <v>74</v>
      </c>
      <c r="J369" s="72">
        <v>66</v>
      </c>
      <c r="K369" s="19">
        <v>44</v>
      </c>
      <c r="L369" s="110">
        <f t="shared" si="400"/>
        <v>3.9913700107874863</v>
      </c>
      <c r="M369" s="26">
        <f t="shared" si="401"/>
        <v>3.5328753680078511</v>
      </c>
      <c r="N369" s="5">
        <f t="shared" si="402"/>
        <v>4.5508982035928147</v>
      </c>
      <c r="O369" s="5">
        <f t="shared" si="403"/>
        <v>6.7211625794732051</v>
      </c>
      <c r="P369" s="5">
        <f t="shared" si="404"/>
        <v>6.9109947643979055</v>
      </c>
      <c r="Q369" s="5">
        <f t="shared" si="405"/>
        <v>3.7768240343347639</v>
      </c>
      <c r="R369" s="327"/>
      <c r="S369" s="327"/>
      <c r="T369" s="80"/>
      <c r="U369" s="80"/>
      <c r="V369" s="34" t="s">
        <v>0</v>
      </c>
      <c r="W369" s="36"/>
      <c r="X369" s="36"/>
      <c r="Y369" s="36"/>
      <c r="Z369" s="19">
        <f t="shared" si="397"/>
        <v>44</v>
      </c>
      <c r="AA369" s="19">
        <f t="shared" si="398"/>
        <v>38</v>
      </c>
      <c r="AB369" s="72">
        <f t="shared" si="399"/>
        <v>66</v>
      </c>
      <c r="AC369" s="110">
        <f t="shared" si="406"/>
        <v>3.7768240343347639</v>
      </c>
      <c r="AD369" s="5">
        <f t="shared" si="407"/>
        <v>4.5508982035928147</v>
      </c>
      <c r="AE369" s="5">
        <f t="shared" si="408"/>
        <v>6.9109947643979055</v>
      </c>
    </row>
    <row r="370" spans="1:33" ht="15" customHeight="1" x14ac:dyDescent="0.15">
      <c r="B370" s="38" t="s">
        <v>1</v>
      </c>
      <c r="C370" s="28"/>
      <c r="D370" s="28"/>
      <c r="E370" s="29"/>
      <c r="F370" s="39">
        <f t="shared" ref="F370:K370" si="409">SUM(F365:F369)</f>
        <v>1854</v>
      </c>
      <c r="G370" s="39">
        <f t="shared" si="409"/>
        <v>1019</v>
      </c>
      <c r="H370" s="39">
        <f t="shared" si="409"/>
        <v>835</v>
      </c>
      <c r="I370" s="39">
        <f t="shared" si="409"/>
        <v>1101</v>
      </c>
      <c r="J370" s="68">
        <f t="shared" si="409"/>
        <v>955</v>
      </c>
      <c r="K370" s="39">
        <f t="shared" si="409"/>
        <v>1165</v>
      </c>
      <c r="L370" s="107">
        <f t="shared" ref="L370:Q370" si="410">IF(SUM(L365:L369)&gt;100,"－",SUM(L365:L369))</f>
        <v>100.00000000000001</v>
      </c>
      <c r="M370" s="25">
        <f t="shared" si="410"/>
        <v>99.999999999999986</v>
      </c>
      <c r="N370" s="6">
        <f t="shared" si="410"/>
        <v>100</v>
      </c>
      <c r="O370" s="6">
        <f t="shared" si="410"/>
        <v>100</v>
      </c>
      <c r="P370" s="6">
        <f t="shared" si="410"/>
        <v>100</v>
      </c>
      <c r="Q370" s="6">
        <f t="shared" si="410"/>
        <v>100</v>
      </c>
      <c r="R370" s="327"/>
      <c r="S370" s="327"/>
      <c r="T370" s="23"/>
      <c r="U370" s="23"/>
      <c r="V370" s="38" t="s">
        <v>1</v>
      </c>
      <c r="W370" s="28"/>
      <c r="X370" s="28"/>
      <c r="Y370" s="29"/>
      <c r="Z370" s="39">
        <f>SUM(Z365:Z369)</f>
        <v>1165</v>
      </c>
      <c r="AA370" s="39">
        <f>SUM(AA365:AA369)</f>
        <v>835</v>
      </c>
      <c r="AB370" s="68">
        <f>SUM(AB365:AB369)</f>
        <v>955</v>
      </c>
      <c r="AC370" s="107">
        <f>IF(SUM(AC365:AC369)&gt;100,"－",SUM(AC365:AC369))</f>
        <v>100</v>
      </c>
      <c r="AD370" s="6">
        <f>IF(SUM(AD365:AD369)&gt;100,"－",SUM(AD365:AD369))</f>
        <v>100</v>
      </c>
      <c r="AE370" s="6">
        <f>IF(SUM(AE365:AE369)&gt;100,"－",SUM(AE365:AE369))</f>
        <v>100</v>
      </c>
    </row>
    <row r="371" spans="1:33" ht="12.95" customHeight="1" x14ac:dyDescent="0.15">
      <c r="R371" s="327"/>
      <c r="S371" s="327"/>
    </row>
    <row r="372" spans="1:33" ht="15" customHeight="1" x14ac:dyDescent="0.15">
      <c r="A372" s="1" t="s">
        <v>910</v>
      </c>
      <c r="B372" s="22"/>
      <c r="H372" s="7"/>
      <c r="I372" s="7"/>
      <c r="N372" s="7"/>
      <c r="V372" s="22"/>
      <c r="AB372" s="7"/>
      <c r="AC372" s="7"/>
    </row>
    <row r="373" spans="1:33" ht="13.7" customHeight="1" x14ac:dyDescent="0.15">
      <c r="B373" s="64"/>
      <c r="C373" s="33"/>
      <c r="D373" s="33"/>
      <c r="E373" s="33"/>
      <c r="F373" s="33"/>
      <c r="G373" s="33"/>
      <c r="H373" s="328"/>
      <c r="I373" s="329"/>
      <c r="J373" s="86" t="s">
        <v>2</v>
      </c>
      <c r="K373" s="86"/>
      <c r="L373" s="329"/>
      <c r="M373" s="329"/>
      <c r="N373" s="330"/>
      <c r="O373" s="329"/>
      <c r="P373" s="86" t="s">
        <v>3</v>
      </c>
      <c r="Q373" s="86"/>
      <c r="R373" s="329"/>
      <c r="S373" s="331"/>
      <c r="V373" s="64"/>
      <c r="W373" s="33"/>
      <c r="X373" s="33"/>
      <c r="Y373" s="33"/>
      <c r="Z373" s="33"/>
      <c r="AA373" s="33"/>
      <c r="AB373" s="79"/>
      <c r="AC373" s="83" t="s">
        <v>2</v>
      </c>
      <c r="AD373" s="86"/>
      <c r="AE373" s="103"/>
      <c r="AF373" s="83" t="s">
        <v>3</v>
      </c>
      <c r="AG373" s="84"/>
    </row>
    <row r="374" spans="1:33" ht="22.7" customHeight="1" x14ac:dyDescent="0.15">
      <c r="B374" s="34"/>
      <c r="H374" s="94" t="s">
        <v>389</v>
      </c>
      <c r="I374" s="94" t="s">
        <v>183</v>
      </c>
      <c r="J374" s="94" t="s">
        <v>184</v>
      </c>
      <c r="K374" s="94" t="s">
        <v>390</v>
      </c>
      <c r="L374" s="99" t="s">
        <v>186</v>
      </c>
      <c r="M374" s="94" t="s">
        <v>590</v>
      </c>
      <c r="N374" s="102" t="s">
        <v>389</v>
      </c>
      <c r="O374" s="94" t="s">
        <v>183</v>
      </c>
      <c r="P374" s="94" t="s">
        <v>184</v>
      </c>
      <c r="Q374" s="94" t="s">
        <v>390</v>
      </c>
      <c r="R374" s="94" t="s">
        <v>186</v>
      </c>
      <c r="S374" s="94" t="s">
        <v>590</v>
      </c>
      <c r="V374" s="34"/>
      <c r="W374" s="195"/>
      <c r="X374" s="195"/>
      <c r="AB374" s="94" t="s">
        <v>545</v>
      </c>
      <c r="AC374" s="94" t="s">
        <v>184</v>
      </c>
      <c r="AD374" s="99" t="s">
        <v>186</v>
      </c>
      <c r="AE374" s="102" t="s">
        <v>545</v>
      </c>
      <c r="AF374" s="94" t="s">
        <v>184</v>
      </c>
      <c r="AG374" s="94" t="s">
        <v>186</v>
      </c>
    </row>
    <row r="375" spans="1:33" ht="12" customHeight="1" x14ac:dyDescent="0.15">
      <c r="B375" s="35"/>
      <c r="C375" s="36"/>
      <c r="D375" s="36"/>
      <c r="E375" s="36"/>
      <c r="F375" s="36"/>
      <c r="G375" s="36"/>
      <c r="H375" s="37"/>
      <c r="I375" s="37"/>
      <c r="J375" s="37"/>
      <c r="K375" s="37"/>
      <c r="L375" s="66"/>
      <c r="M375" s="37"/>
      <c r="N375" s="104">
        <f>I$173</f>
        <v>1854</v>
      </c>
      <c r="O375" s="2">
        <f t="shared" ref="O375:S375" si="411">J$173</f>
        <v>1019</v>
      </c>
      <c r="P375" s="2">
        <f t="shared" si="411"/>
        <v>835</v>
      </c>
      <c r="Q375" s="2">
        <f t="shared" si="411"/>
        <v>1101</v>
      </c>
      <c r="R375" s="2">
        <f t="shared" si="411"/>
        <v>955</v>
      </c>
      <c r="S375" s="2">
        <f t="shared" si="411"/>
        <v>1165</v>
      </c>
      <c r="V375" s="35"/>
      <c r="W375" s="88"/>
      <c r="X375" s="88"/>
      <c r="Y375" s="36"/>
      <c r="Z375" s="36"/>
      <c r="AA375" s="36"/>
      <c r="AB375" s="37"/>
      <c r="AC375" s="37"/>
      <c r="AD375" s="66"/>
      <c r="AE375" s="104">
        <f>S375</f>
        <v>1165</v>
      </c>
      <c r="AF375" s="2">
        <f>P375</f>
        <v>835</v>
      </c>
      <c r="AG375" s="2">
        <f>R375</f>
        <v>955</v>
      </c>
    </row>
    <row r="376" spans="1:33" ht="15" customHeight="1" x14ac:dyDescent="0.15">
      <c r="B376" s="34" t="s">
        <v>911</v>
      </c>
      <c r="H376" s="18">
        <v>827</v>
      </c>
      <c r="I376" s="18">
        <v>574</v>
      </c>
      <c r="J376" s="18">
        <v>253</v>
      </c>
      <c r="K376" s="18">
        <v>305</v>
      </c>
      <c r="L376" s="67">
        <v>230</v>
      </c>
      <c r="M376" s="18">
        <v>649</v>
      </c>
      <c r="N376" s="106">
        <f t="shared" ref="N376:N386" si="412">H376/N$375*100</f>
        <v>44.60625674217907</v>
      </c>
      <c r="O376" s="24">
        <f t="shared" ref="O376:O386" si="413">I376/O$375*100</f>
        <v>56.329735034347394</v>
      </c>
      <c r="P376" s="4">
        <f t="shared" ref="P376:P386" si="414">J376/P$375*100</f>
        <v>30.299401197604791</v>
      </c>
      <c r="Q376" s="4">
        <f t="shared" ref="Q376:Q386" si="415">K376/Q$375*100</f>
        <v>27.702089009990914</v>
      </c>
      <c r="R376" s="4">
        <f t="shared" ref="R376:R386" si="416">L376/R$375*100</f>
        <v>24.083769633507853</v>
      </c>
      <c r="S376" s="4">
        <f t="shared" ref="S376:S386" si="417">M376/S$375*100</f>
        <v>55.708154506437765</v>
      </c>
      <c r="V376" s="34" t="s">
        <v>911</v>
      </c>
      <c r="W376" s="195"/>
      <c r="X376" s="195"/>
      <c r="AB376" s="18">
        <f t="shared" ref="AB376" si="418">M376</f>
        <v>649</v>
      </c>
      <c r="AC376" s="18">
        <f t="shared" ref="AC376" si="419">J376</f>
        <v>253</v>
      </c>
      <c r="AD376" s="67">
        <f t="shared" ref="AD376" si="420">L376</f>
        <v>230</v>
      </c>
      <c r="AE376" s="106">
        <f>S376</f>
        <v>55.708154506437765</v>
      </c>
      <c r="AF376" s="4">
        <f>P376</f>
        <v>30.299401197604791</v>
      </c>
      <c r="AG376" s="4">
        <f>R376</f>
        <v>24.083769633507853</v>
      </c>
    </row>
    <row r="377" spans="1:33" ht="15" customHeight="1" x14ac:dyDescent="0.15">
      <c r="B377" s="34" t="s">
        <v>912</v>
      </c>
      <c r="H377" s="18">
        <v>997</v>
      </c>
      <c r="I377" s="18">
        <v>621</v>
      </c>
      <c r="J377" s="18">
        <v>376</v>
      </c>
      <c r="K377" s="18">
        <v>451</v>
      </c>
      <c r="L377" s="67">
        <v>371</v>
      </c>
      <c r="M377" s="18">
        <v>701</v>
      </c>
      <c r="N377" s="106">
        <f t="shared" si="412"/>
        <v>53.775620280474648</v>
      </c>
      <c r="O377" s="24">
        <f t="shared" si="413"/>
        <v>60.942100098135434</v>
      </c>
      <c r="P377" s="4">
        <f t="shared" si="414"/>
        <v>45.029940119760482</v>
      </c>
      <c r="Q377" s="4">
        <f t="shared" si="415"/>
        <v>40.962761126248864</v>
      </c>
      <c r="R377" s="4">
        <f t="shared" si="416"/>
        <v>38.848167539267017</v>
      </c>
      <c r="S377" s="4">
        <f t="shared" si="417"/>
        <v>60.171673819742487</v>
      </c>
      <c r="V377" s="34" t="s">
        <v>912</v>
      </c>
      <c r="W377" s="195"/>
      <c r="X377" s="195"/>
      <c r="AB377" s="18">
        <f t="shared" ref="AB377:AB386" si="421">M377</f>
        <v>701</v>
      </c>
      <c r="AC377" s="18">
        <f t="shared" ref="AC377:AC386" si="422">J377</f>
        <v>376</v>
      </c>
      <c r="AD377" s="67">
        <f t="shared" ref="AD377:AD386" si="423">L377</f>
        <v>371</v>
      </c>
      <c r="AE377" s="106">
        <f t="shared" ref="AE377:AE386" si="424">S377</f>
        <v>60.171673819742487</v>
      </c>
      <c r="AF377" s="4">
        <f t="shared" ref="AF377:AF386" si="425">P377</f>
        <v>45.029940119760482</v>
      </c>
      <c r="AG377" s="4">
        <f t="shared" ref="AG377:AG386" si="426">R377</f>
        <v>38.848167539267017</v>
      </c>
    </row>
    <row r="378" spans="1:33" ht="15" customHeight="1" x14ac:dyDescent="0.15">
      <c r="B378" s="34" t="s">
        <v>913</v>
      </c>
      <c r="H378" s="18">
        <v>525</v>
      </c>
      <c r="I378" s="18">
        <v>280</v>
      </c>
      <c r="J378" s="18">
        <v>245</v>
      </c>
      <c r="K378" s="18">
        <v>275</v>
      </c>
      <c r="L378" s="67">
        <v>214</v>
      </c>
      <c r="M378" s="18">
        <v>341</v>
      </c>
      <c r="N378" s="106">
        <f t="shared" si="412"/>
        <v>28.317152103559874</v>
      </c>
      <c r="O378" s="24">
        <f t="shared" si="413"/>
        <v>27.47791952894995</v>
      </c>
      <c r="P378" s="4">
        <f t="shared" si="414"/>
        <v>29.341317365269461</v>
      </c>
      <c r="Q378" s="4">
        <f t="shared" si="415"/>
        <v>24.97729336966394</v>
      </c>
      <c r="R378" s="4">
        <f t="shared" si="416"/>
        <v>22.408376963350783</v>
      </c>
      <c r="S378" s="4">
        <f t="shared" si="417"/>
        <v>29.270386266094423</v>
      </c>
      <c r="V378" s="34" t="s">
        <v>913</v>
      </c>
      <c r="W378" s="195"/>
      <c r="X378" s="195"/>
      <c r="AB378" s="18">
        <f t="shared" si="421"/>
        <v>341</v>
      </c>
      <c r="AC378" s="18">
        <f t="shared" si="422"/>
        <v>245</v>
      </c>
      <c r="AD378" s="67">
        <f t="shared" si="423"/>
        <v>214</v>
      </c>
      <c r="AE378" s="106">
        <f t="shared" si="424"/>
        <v>29.270386266094423</v>
      </c>
      <c r="AF378" s="4">
        <f t="shared" si="425"/>
        <v>29.341317365269461</v>
      </c>
      <c r="AG378" s="4">
        <f t="shared" si="426"/>
        <v>22.408376963350783</v>
      </c>
    </row>
    <row r="379" spans="1:33" ht="15" customHeight="1" x14ac:dyDescent="0.15">
      <c r="B379" s="61" t="s">
        <v>914</v>
      </c>
      <c r="H379" s="18">
        <v>191</v>
      </c>
      <c r="I379" s="18">
        <v>133</v>
      </c>
      <c r="J379" s="18">
        <v>58</v>
      </c>
      <c r="K379" s="18">
        <v>86</v>
      </c>
      <c r="L379" s="67">
        <v>68</v>
      </c>
      <c r="M379" s="18">
        <v>151</v>
      </c>
      <c r="N379" s="106">
        <f t="shared" si="412"/>
        <v>10.302049622437973</v>
      </c>
      <c r="O379" s="24">
        <f t="shared" si="413"/>
        <v>13.052011776251227</v>
      </c>
      <c r="P379" s="4">
        <f t="shared" si="414"/>
        <v>6.9461077844311383</v>
      </c>
      <c r="Q379" s="4">
        <f t="shared" si="415"/>
        <v>7.8110808356039962</v>
      </c>
      <c r="R379" s="4">
        <f t="shared" si="416"/>
        <v>7.1204188481675397</v>
      </c>
      <c r="S379" s="4">
        <f t="shared" si="417"/>
        <v>12.96137339055794</v>
      </c>
      <c r="V379" s="61" t="s">
        <v>914</v>
      </c>
      <c r="W379" s="195"/>
      <c r="X379" s="195"/>
      <c r="AB379" s="18">
        <f t="shared" si="421"/>
        <v>151</v>
      </c>
      <c r="AC379" s="18">
        <f t="shared" si="422"/>
        <v>58</v>
      </c>
      <c r="AD379" s="67">
        <f t="shared" si="423"/>
        <v>68</v>
      </c>
      <c r="AE379" s="106">
        <f t="shared" si="424"/>
        <v>12.96137339055794</v>
      </c>
      <c r="AF379" s="4">
        <f t="shared" si="425"/>
        <v>6.9461077844311383</v>
      </c>
      <c r="AG379" s="4">
        <f t="shared" si="426"/>
        <v>7.1204188481675397</v>
      </c>
    </row>
    <row r="380" spans="1:33" ht="15" customHeight="1" x14ac:dyDescent="0.15">
      <c r="B380" s="34" t="s">
        <v>915</v>
      </c>
      <c r="H380" s="18">
        <v>522</v>
      </c>
      <c r="I380" s="18">
        <v>385</v>
      </c>
      <c r="J380" s="18">
        <v>137</v>
      </c>
      <c r="K380" s="18">
        <v>235</v>
      </c>
      <c r="L380" s="67">
        <v>193</v>
      </c>
      <c r="M380" s="18">
        <v>427</v>
      </c>
      <c r="N380" s="106">
        <f t="shared" si="412"/>
        <v>28.155339805825243</v>
      </c>
      <c r="O380" s="24">
        <f t="shared" si="413"/>
        <v>37.782139352306181</v>
      </c>
      <c r="P380" s="4">
        <f t="shared" si="414"/>
        <v>16.407185628742514</v>
      </c>
      <c r="Q380" s="4">
        <f t="shared" si="415"/>
        <v>21.344232515894639</v>
      </c>
      <c r="R380" s="4">
        <f t="shared" si="416"/>
        <v>20.209424083769633</v>
      </c>
      <c r="S380" s="4">
        <f t="shared" si="417"/>
        <v>36.652360515021456</v>
      </c>
      <c r="V380" s="34" t="s">
        <v>915</v>
      </c>
      <c r="W380" s="195"/>
      <c r="X380" s="195"/>
      <c r="AB380" s="18">
        <f t="shared" si="421"/>
        <v>427</v>
      </c>
      <c r="AC380" s="18">
        <f t="shared" si="422"/>
        <v>137</v>
      </c>
      <c r="AD380" s="67">
        <f t="shared" si="423"/>
        <v>193</v>
      </c>
      <c r="AE380" s="106">
        <f t="shared" si="424"/>
        <v>36.652360515021456</v>
      </c>
      <c r="AF380" s="4">
        <f t="shared" si="425"/>
        <v>16.407185628742514</v>
      </c>
      <c r="AG380" s="4">
        <f t="shared" si="426"/>
        <v>20.209424083769633</v>
      </c>
    </row>
    <row r="381" spans="1:33" ht="15" customHeight="1" x14ac:dyDescent="0.15">
      <c r="B381" s="34" t="s">
        <v>916</v>
      </c>
      <c r="H381" s="18">
        <v>873</v>
      </c>
      <c r="I381" s="18">
        <v>535</v>
      </c>
      <c r="J381" s="18">
        <v>338</v>
      </c>
      <c r="K381" s="18">
        <v>549</v>
      </c>
      <c r="L381" s="67">
        <v>478</v>
      </c>
      <c r="M381" s="18">
        <v>606</v>
      </c>
      <c r="N381" s="106">
        <f t="shared" si="412"/>
        <v>47.087378640776699</v>
      </c>
      <c r="O381" s="24">
        <f t="shared" si="413"/>
        <v>52.502453385672233</v>
      </c>
      <c r="P381" s="4">
        <f t="shared" si="414"/>
        <v>40.47904191616766</v>
      </c>
      <c r="Q381" s="4">
        <f t="shared" si="415"/>
        <v>49.863760217983646</v>
      </c>
      <c r="R381" s="4">
        <f t="shared" si="416"/>
        <v>50.052356020942412</v>
      </c>
      <c r="S381" s="4">
        <f t="shared" si="417"/>
        <v>52.017167381974247</v>
      </c>
      <c r="V381" s="34" t="s">
        <v>916</v>
      </c>
      <c r="W381" s="195"/>
      <c r="X381" s="195"/>
      <c r="AB381" s="18">
        <f t="shared" si="421"/>
        <v>606</v>
      </c>
      <c r="AC381" s="18">
        <f t="shared" si="422"/>
        <v>338</v>
      </c>
      <c r="AD381" s="67">
        <f t="shared" si="423"/>
        <v>478</v>
      </c>
      <c r="AE381" s="106">
        <f t="shared" si="424"/>
        <v>52.017167381974247</v>
      </c>
      <c r="AF381" s="4">
        <f t="shared" si="425"/>
        <v>40.47904191616766</v>
      </c>
      <c r="AG381" s="4">
        <f t="shared" si="426"/>
        <v>50.052356020942412</v>
      </c>
    </row>
    <row r="382" spans="1:33" ht="15" customHeight="1" x14ac:dyDescent="0.15">
      <c r="B382" s="34" t="s">
        <v>917</v>
      </c>
      <c r="H382" s="18">
        <v>610</v>
      </c>
      <c r="I382" s="18">
        <v>415</v>
      </c>
      <c r="J382" s="18">
        <v>195</v>
      </c>
      <c r="K382" s="18">
        <v>342</v>
      </c>
      <c r="L382" s="67">
        <v>292</v>
      </c>
      <c r="M382" s="18">
        <v>465</v>
      </c>
      <c r="N382" s="106">
        <f t="shared" si="412"/>
        <v>32.901833872707655</v>
      </c>
      <c r="O382" s="24">
        <f t="shared" si="413"/>
        <v>40.72620215897939</v>
      </c>
      <c r="P382" s="4">
        <f t="shared" si="414"/>
        <v>23.353293413173652</v>
      </c>
      <c r="Q382" s="4">
        <f t="shared" si="415"/>
        <v>31.062670299727518</v>
      </c>
      <c r="R382" s="4">
        <f t="shared" si="416"/>
        <v>30.575916230366492</v>
      </c>
      <c r="S382" s="4">
        <f t="shared" si="417"/>
        <v>39.91416309012876</v>
      </c>
      <c r="V382" s="34" t="s">
        <v>917</v>
      </c>
      <c r="W382" s="195"/>
      <c r="X382" s="195"/>
      <c r="AB382" s="18">
        <f t="shared" si="421"/>
        <v>465</v>
      </c>
      <c r="AC382" s="18">
        <f t="shared" si="422"/>
        <v>195</v>
      </c>
      <c r="AD382" s="67">
        <f t="shared" si="423"/>
        <v>292</v>
      </c>
      <c r="AE382" s="106">
        <f t="shared" si="424"/>
        <v>39.91416309012876</v>
      </c>
      <c r="AF382" s="4">
        <f t="shared" si="425"/>
        <v>23.353293413173652</v>
      </c>
      <c r="AG382" s="4">
        <f t="shared" si="426"/>
        <v>30.575916230366492</v>
      </c>
    </row>
    <row r="383" spans="1:33" ht="15" customHeight="1" x14ac:dyDescent="0.15">
      <c r="B383" s="61" t="s">
        <v>918</v>
      </c>
      <c r="H383" s="18">
        <v>255</v>
      </c>
      <c r="I383" s="18">
        <v>140</v>
      </c>
      <c r="J383" s="18">
        <v>115</v>
      </c>
      <c r="K383" s="18">
        <v>135</v>
      </c>
      <c r="L383" s="67">
        <v>107</v>
      </c>
      <c r="M383" s="18">
        <v>168</v>
      </c>
      <c r="N383" s="106">
        <f t="shared" si="412"/>
        <v>13.754045307443366</v>
      </c>
      <c r="O383" s="24">
        <f t="shared" si="413"/>
        <v>13.738959764474975</v>
      </c>
      <c r="P383" s="4">
        <f t="shared" si="414"/>
        <v>13.77245508982036</v>
      </c>
      <c r="Q383" s="4">
        <f t="shared" si="415"/>
        <v>12.26158038147139</v>
      </c>
      <c r="R383" s="4">
        <f t="shared" si="416"/>
        <v>11.204188481675391</v>
      </c>
      <c r="S383" s="4">
        <f t="shared" si="417"/>
        <v>14.420600858369099</v>
      </c>
      <c r="V383" s="61" t="s">
        <v>918</v>
      </c>
      <c r="W383" s="431"/>
      <c r="X383" s="431"/>
      <c r="AB383" s="18">
        <f t="shared" si="421"/>
        <v>168</v>
      </c>
      <c r="AC383" s="18">
        <f t="shared" si="422"/>
        <v>115</v>
      </c>
      <c r="AD383" s="67">
        <f t="shared" si="423"/>
        <v>107</v>
      </c>
      <c r="AE383" s="106">
        <f t="shared" si="424"/>
        <v>14.420600858369099</v>
      </c>
      <c r="AF383" s="4">
        <f t="shared" si="425"/>
        <v>13.77245508982036</v>
      </c>
      <c r="AG383" s="4">
        <f t="shared" si="426"/>
        <v>11.204188481675391</v>
      </c>
    </row>
    <row r="384" spans="1:33" ht="15" customHeight="1" x14ac:dyDescent="0.15">
      <c r="B384" s="61" t="s">
        <v>417</v>
      </c>
      <c r="H384" s="18">
        <v>60</v>
      </c>
      <c r="I384" s="18">
        <v>33</v>
      </c>
      <c r="J384" s="18">
        <v>27</v>
      </c>
      <c r="K384" s="18">
        <v>32</v>
      </c>
      <c r="L384" s="67">
        <v>29</v>
      </c>
      <c r="M384" s="18">
        <v>36</v>
      </c>
      <c r="N384" s="106">
        <f t="shared" si="412"/>
        <v>3.2362459546925564</v>
      </c>
      <c r="O384" s="24">
        <f t="shared" si="413"/>
        <v>3.2384690873405302</v>
      </c>
      <c r="P384" s="4">
        <f t="shared" si="414"/>
        <v>3.2335329341317367</v>
      </c>
      <c r="Q384" s="4">
        <f t="shared" si="415"/>
        <v>2.9064486830154403</v>
      </c>
      <c r="R384" s="4">
        <f t="shared" si="416"/>
        <v>3.0366492146596857</v>
      </c>
      <c r="S384" s="4">
        <f t="shared" si="417"/>
        <v>3.0901287553648067</v>
      </c>
      <c r="V384" s="61" t="s">
        <v>417</v>
      </c>
      <c r="W384" s="431"/>
      <c r="X384" s="431"/>
      <c r="AB384" s="18">
        <f t="shared" si="421"/>
        <v>36</v>
      </c>
      <c r="AC384" s="18">
        <f t="shared" si="422"/>
        <v>27</v>
      </c>
      <c r="AD384" s="67">
        <f t="shared" si="423"/>
        <v>29</v>
      </c>
      <c r="AE384" s="106">
        <f t="shared" si="424"/>
        <v>3.0901287553648067</v>
      </c>
      <c r="AF384" s="4">
        <f t="shared" si="425"/>
        <v>3.2335329341317367</v>
      </c>
      <c r="AG384" s="4">
        <f t="shared" si="426"/>
        <v>3.0366492146596857</v>
      </c>
    </row>
    <row r="385" spans="1:33" ht="15" customHeight="1" x14ac:dyDescent="0.15">
      <c r="B385" s="34" t="s">
        <v>517</v>
      </c>
      <c r="H385" s="18">
        <v>131</v>
      </c>
      <c r="I385" s="18">
        <v>44</v>
      </c>
      <c r="J385" s="18">
        <v>87</v>
      </c>
      <c r="K385" s="18">
        <v>135</v>
      </c>
      <c r="L385" s="67">
        <v>129</v>
      </c>
      <c r="M385" s="18">
        <v>50</v>
      </c>
      <c r="N385" s="106">
        <f t="shared" si="412"/>
        <v>7.0658036677454152</v>
      </c>
      <c r="O385" s="24">
        <f t="shared" si="413"/>
        <v>4.3179587831207069</v>
      </c>
      <c r="P385" s="4">
        <f t="shared" si="414"/>
        <v>10.419161676646707</v>
      </c>
      <c r="Q385" s="4">
        <f t="shared" si="415"/>
        <v>12.26158038147139</v>
      </c>
      <c r="R385" s="4">
        <f t="shared" si="416"/>
        <v>13.507853403141363</v>
      </c>
      <c r="S385" s="4">
        <f t="shared" si="417"/>
        <v>4.2918454935622314</v>
      </c>
      <c r="V385" s="34" t="s">
        <v>517</v>
      </c>
      <c r="W385" s="195"/>
      <c r="X385" s="195"/>
      <c r="AB385" s="18">
        <f t="shared" si="421"/>
        <v>50</v>
      </c>
      <c r="AC385" s="18">
        <f t="shared" si="422"/>
        <v>87</v>
      </c>
      <c r="AD385" s="67">
        <f t="shared" si="423"/>
        <v>129</v>
      </c>
      <c r="AE385" s="106">
        <f t="shared" si="424"/>
        <v>4.2918454935622314</v>
      </c>
      <c r="AF385" s="4">
        <f t="shared" si="425"/>
        <v>10.419161676646707</v>
      </c>
      <c r="AG385" s="4">
        <f t="shared" si="426"/>
        <v>13.507853403141363</v>
      </c>
    </row>
    <row r="386" spans="1:33" ht="15" customHeight="1" x14ac:dyDescent="0.15">
      <c r="B386" s="34" t="s">
        <v>0</v>
      </c>
      <c r="C386" s="36"/>
      <c r="D386" s="36"/>
      <c r="E386" s="36"/>
      <c r="F386" s="36"/>
      <c r="G386" s="36"/>
      <c r="H386" s="19">
        <v>64</v>
      </c>
      <c r="I386" s="19">
        <v>26</v>
      </c>
      <c r="J386" s="19">
        <v>38</v>
      </c>
      <c r="K386" s="19">
        <v>79</v>
      </c>
      <c r="L386" s="72">
        <v>72</v>
      </c>
      <c r="M386" s="19">
        <v>33</v>
      </c>
      <c r="N386" s="110">
        <f t="shared" si="412"/>
        <v>3.4519956850053934</v>
      </c>
      <c r="O386" s="26">
        <f t="shared" si="413"/>
        <v>2.5515210991167812</v>
      </c>
      <c r="P386" s="5">
        <f t="shared" si="414"/>
        <v>4.5508982035928147</v>
      </c>
      <c r="Q386" s="5">
        <f t="shared" si="415"/>
        <v>7.1752951861943695</v>
      </c>
      <c r="R386" s="5">
        <f t="shared" si="416"/>
        <v>7.5392670157068062</v>
      </c>
      <c r="S386" s="5">
        <f t="shared" si="417"/>
        <v>2.8326180257510729</v>
      </c>
      <c r="V386" s="34" t="s">
        <v>0</v>
      </c>
      <c r="W386" s="195"/>
      <c r="X386" s="195"/>
      <c r="Y386" s="36"/>
      <c r="Z386" s="36"/>
      <c r="AA386" s="36"/>
      <c r="AB386" s="19">
        <f t="shared" si="421"/>
        <v>33</v>
      </c>
      <c r="AC386" s="19">
        <f t="shared" si="422"/>
        <v>38</v>
      </c>
      <c r="AD386" s="72">
        <f t="shared" si="423"/>
        <v>72</v>
      </c>
      <c r="AE386" s="110">
        <f t="shared" si="424"/>
        <v>2.8326180257510729</v>
      </c>
      <c r="AF386" s="5">
        <f t="shared" si="425"/>
        <v>4.5508982035928147</v>
      </c>
      <c r="AG386" s="5">
        <f t="shared" si="426"/>
        <v>7.5392670157068062</v>
      </c>
    </row>
    <row r="387" spans="1:33" ht="15" customHeight="1" x14ac:dyDescent="0.15">
      <c r="B387" s="38" t="s">
        <v>1</v>
      </c>
      <c r="C387" s="28"/>
      <c r="D387" s="28"/>
      <c r="E387" s="28"/>
      <c r="F387" s="28"/>
      <c r="G387" s="28"/>
      <c r="H387" s="39">
        <f t="shared" ref="H387:M387" si="427">SUM(H376:H386)</f>
        <v>5055</v>
      </c>
      <c r="I387" s="39">
        <f t="shared" si="427"/>
        <v>3186</v>
      </c>
      <c r="J387" s="39">
        <f t="shared" si="427"/>
        <v>1869</v>
      </c>
      <c r="K387" s="39">
        <f t="shared" si="427"/>
        <v>2624</v>
      </c>
      <c r="L387" s="68">
        <f t="shared" si="427"/>
        <v>2183</v>
      </c>
      <c r="M387" s="39">
        <f t="shared" si="427"/>
        <v>3627</v>
      </c>
      <c r="N387" s="107" t="str">
        <f t="shared" ref="N387:S387" si="428">IF(SUM(N376:N386)&gt;100,"－",SUM(N376:N386))</f>
        <v>－</v>
      </c>
      <c r="O387" s="25" t="str">
        <f t="shared" si="428"/>
        <v>－</v>
      </c>
      <c r="P387" s="6" t="str">
        <f t="shared" si="428"/>
        <v>－</v>
      </c>
      <c r="Q387" s="6" t="str">
        <f t="shared" si="428"/>
        <v>－</v>
      </c>
      <c r="R387" s="6" t="str">
        <f t="shared" si="428"/>
        <v>－</v>
      </c>
      <c r="S387" s="6" t="str">
        <f t="shared" si="428"/>
        <v>－</v>
      </c>
      <c r="V387" s="38" t="s">
        <v>1</v>
      </c>
      <c r="W387" s="78"/>
      <c r="X387" s="78"/>
      <c r="Y387" s="28"/>
      <c r="Z387" s="28"/>
      <c r="AA387" s="28"/>
      <c r="AB387" s="39">
        <f>SUM(AB376:AB386)</f>
        <v>3627</v>
      </c>
      <c r="AC387" s="39">
        <f>SUM(AC376:AC386)</f>
        <v>1869</v>
      </c>
      <c r="AD387" s="68">
        <f>SUM(AD376:AD386)</f>
        <v>2183</v>
      </c>
      <c r="AE387" s="107" t="str">
        <f>IF(SUM(AE376:AE386)&gt;100,"－",SUM(AE376:AE386))</f>
        <v>－</v>
      </c>
      <c r="AF387" s="6" t="str">
        <f>IF(SUM(AF376:AF386)&gt;100,"－",SUM(AF376:AF386))</f>
        <v>－</v>
      </c>
      <c r="AG387" s="6" t="str">
        <f>IF(SUM(AG376:AG386)&gt;100,"－",SUM(AG376:AG386))</f>
        <v>－</v>
      </c>
    </row>
    <row r="388" spans="1:33" ht="12.95" customHeight="1" x14ac:dyDescent="0.15"/>
    <row r="389" spans="1:33" ht="15" customHeight="1" x14ac:dyDescent="0.15">
      <c r="A389" s="1" t="s">
        <v>919</v>
      </c>
      <c r="B389" s="22"/>
      <c r="H389" s="7"/>
      <c r="I389" s="7"/>
      <c r="N389" s="7"/>
      <c r="V389" s="22"/>
      <c r="AB389" s="7"/>
      <c r="AC389" s="7"/>
    </row>
    <row r="390" spans="1:33" ht="13.7" customHeight="1" x14ac:dyDescent="0.15">
      <c r="B390" s="64"/>
      <c r="C390" s="33"/>
      <c r="D390" s="33"/>
      <c r="E390" s="33"/>
      <c r="F390" s="33"/>
      <c r="G390" s="33"/>
      <c r="H390" s="328"/>
      <c r="I390" s="329"/>
      <c r="J390" s="86" t="s">
        <v>2</v>
      </c>
      <c r="K390" s="86"/>
      <c r="L390" s="329"/>
      <c r="M390" s="329"/>
      <c r="N390" s="330"/>
      <c r="O390" s="329"/>
      <c r="P390" s="86" t="s">
        <v>3</v>
      </c>
      <c r="Q390" s="86"/>
      <c r="R390" s="329"/>
      <c r="S390" s="331"/>
      <c r="V390" s="64"/>
      <c r="W390" s="33"/>
      <c r="X390" s="33"/>
      <c r="Y390" s="33"/>
      <c r="Z390" s="33"/>
      <c r="AA390" s="33"/>
      <c r="AB390" s="79"/>
      <c r="AC390" s="83" t="s">
        <v>2</v>
      </c>
      <c r="AD390" s="86"/>
      <c r="AE390" s="103"/>
      <c r="AF390" s="83" t="s">
        <v>3</v>
      </c>
      <c r="AG390" s="84"/>
    </row>
    <row r="391" spans="1:33" ht="22.7" customHeight="1" x14ac:dyDescent="0.15">
      <c r="B391" s="34"/>
      <c r="H391" s="94" t="s">
        <v>389</v>
      </c>
      <c r="I391" s="94" t="s">
        <v>183</v>
      </c>
      <c r="J391" s="94" t="s">
        <v>184</v>
      </c>
      <c r="K391" s="94" t="s">
        <v>390</v>
      </c>
      <c r="L391" s="99" t="s">
        <v>186</v>
      </c>
      <c r="M391" s="94" t="s">
        <v>590</v>
      </c>
      <c r="N391" s="102" t="s">
        <v>389</v>
      </c>
      <c r="O391" s="94" t="s">
        <v>183</v>
      </c>
      <c r="P391" s="94" t="s">
        <v>184</v>
      </c>
      <c r="Q391" s="94" t="s">
        <v>390</v>
      </c>
      <c r="R391" s="94" t="s">
        <v>186</v>
      </c>
      <c r="S391" s="94" t="s">
        <v>590</v>
      </c>
      <c r="V391" s="34"/>
      <c r="W391" s="195"/>
      <c r="X391" s="195"/>
      <c r="AB391" s="94" t="s">
        <v>545</v>
      </c>
      <c r="AC391" s="94" t="s">
        <v>184</v>
      </c>
      <c r="AD391" s="99" t="s">
        <v>186</v>
      </c>
      <c r="AE391" s="102" t="s">
        <v>545</v>
      </c>
      <c r="AF391" s="94" t="s">
        <v>184</v>
      </c>
      <c r="AG391" s="94" t="s">
        <v>186</v>
      </c>
    </row>
    <row r="392" spans="1:33" ht="12" customHeight="1" x14ac:dyDescent="0.15">
      <c r="B392" s="35"/>
      <c r="C392" s="36"/>
      <c r="D392" s="36"/>
      <c r="E392" s="36"/>
      <c r="F392" s="36"/>
      <c r="G392" s="36"/>
      <c r="H392" s="37"/>
      <c r="I392" s="37"/>
      <c r="J392" s="37"/>
      <c r="K392" s="37"/>
      <c r="L392" s="66"/>
      <c r="M392" s="37"/>
      <c r="N392" s="104">
        <f>I$173</f>
        <v>1854</v>
      </c>
      <c r="O392" s="2">
        <f t="shared" ref="O392" si="429">J$173</f>
        <v>1019</v>
      </c>
      <c r="P392" s="2">
        <f t="shared" ref="P392" si="430">K$173</f>
        <v>835</v>
      </c>
      <c r="Q392" s="2">
        <f t="shared" ref="Q392" si="431">L$173</f>
        <v>1101</v>
      </c>
      <c r="R392" s="2">
        <f t="shared" ref="R392" si="432">M$173</f>
        <v>955</v>
      </c>
      <c r="S392" s="2">
        <f t="shared" ref="S392" si="433">N$173</f>
        <v>1165</v>
      </c>
      <c r="V392" s="35"/>
      <c r="W392" s="88"/>
      <c r="X392" s="88"/>
      <c r="Y392" s="36"/>
      <c r="Z392" s="36"/>
      <c r="AA392" s="36"/>
      <c r="AB392" s="37"/>
      <c r="AC392" s="37"/>
      <c r="AD392" s="66"/>
      <c r="AE392" s="104">
        <f>S392</f>
        <v>1165</v>
      </c>
      <c r="AF392" s="2">
        <f>P392</f>
        <v>835</v>
      </c>
      <c r="AG392" s="2">
        <f>R392</f>
        <v>955</v>
      </c>
    </row>
    <row r="393" spans="1:33" ht="15" customHeight="1" x14ac:dyDescent="0.15">
      <c r="B393" s="34" t="s">
        <v>920</v>
      </c>
      <c r="H393" s="18">
        <v>973</v>
      </c>
      <c r="I393" s="18">
        <v>639</v>
      </c>
      <c r="J393" s="18">
        <v>334</v>
      </c>
      <c r="K393" s="18">
        <v>561</v>
      </c>
      <c r="L393" s="67">
        <v>492</v>
      </c>
      <c r="M393" s="18">
        <v>708</v>
      </c>
      <c r="N393" s="106">
        <f>H393/N$392*100</f>
        <v>52.481121898597628</v>
      </c>
      <c r="O393" s="24">
        <f t="shared" ref="O393:S405" si="434">I393/O$392*100</f>
        <v>62.708537782139352</v>
      </c>
      <c r="P393" s="4">
        <f t="shared" si="434"/>
        <v>40</v>
      </c>
      <c r="Q393" s="4">
        <f t="shared" si="434"/>
        <v>50.95367847411444</v>
      </c>
      <c r="R393" s="4">
        <f t="shared" si="434"/>
        <v>51.518324607329845</v>
      </c>
      <c r="S393" s="4">
        <f t="shared" si="434"/>
        <v>60.772532188841197</v>
      </c>
      <c r="V393" s="34" t="s">
        <v>920</v>
      </c>
      <c r="W393" s="195"/>
      <c r="X393" s="195"/>
      <c r="AB393" s="18">
        <f t="shared" ref="AB393" si="435">M393</f>
        <v>708</v>
      </c>
      <c r="AC393" s="18">
        <f t="shared" ref="AC393" si="436">J393</f>
        <v>334</v>
      </c>
      <c r="AD393" s="67">
        <f t="shared" ref="AD393" si="437">L393</f>
        <v>492</v>
      </c>
      <c r="AE393" s="106">
        <f>S393</f>
        <v>60.772532188841197</v>
      </c>
      <c r="AF393" s="4">
        <f>P393</f>
        <v>40</v>
      </c>
      <c r="AG393" s="4">
        <f>R393</f>
        <v>51.518324607329845</v>
      </c>
    </row>
    <row r="394" spans="1:33" ht="15" customHeight="1" x14ac:dyDescent="0.15">
      <c r="B394" s="34" t="s">
        <v>921</v>
      </c>
      <c r="H394" s="18">
        <v>628</v>
      </c>
      <c r="I394" s="18">
        <v>385</v>
      </c>
      <c r="J394" s="18">
        <v>243</v>
      </c>
      <c r="K394" s="18">
        <v>407</v>
      </c>
      <c r="L394" s="67">
        <v>370</v>
      </c>
      <c r="M394" s="18">
        <v>422</v>
      </c>
      <c r="N394" s="106">
        <f t="shared" ref="N394:N405" si="438">H394/N$392*100</f>
        <v>33.872707659115427</v>
      </c>
      <c r="O394" s="24">
        <f t="shared" si="434"/>
        <v>37.782139352306181</v>
      </c>
      <c r="P394" s="4">
        <f t="shared" si="434"/>
        <v>29.101796407185628</v>
      </c>
      <c r="Q394" s="4">
        <f t="shared" si="434"/>
        <v>36.966394187102637</v>
      </c>
      <c r="R394" s="4">
        <f t="shared" si="434"/>
        <v>38.7434554973822</v>
      </c>
      <c r="S394" s="4">
        <f t="shared" si="434"/>
        <v>36.223175965665241</v>
      </c>
      <c r="V394" s="34" t="s">
        <v>921</v>
      </c>
      <c r="W394" s="195"/>
      <c r="X394" s="195"/>
      <c r="AB394" s="18">
        <f t="shared" ref="AB394:AB405" si="439">M394</f>
        <v>422</v>
      </c>
      <c r="AC394" s="18">
        <f t="shared" ref="AC394:AC405" si="440">J394</f>
        <v>243</v>
      </c>
      <c r="AD394" s="67">
        <f t="shared" ref="AD394:AD405" si="441">L394</f>
        <v>370</v>
      </c>
      <c r="AE394" s="106">
        <f t="shared" ref="AE394:AE405" si="442">S394</f>
        <v>36.223175965665241</v>
      </c>
      <c r="AF394" s="4">
        <f t="shared" ref="AF394:AF405" si="443">P394</f>
        <v>29.101796407185628</v>
      </c>
      <c r="AG394" s="4">
        <f t="shared" ref="AG394:AG405" si="444">R394</f>
        <v>38.7434554973822</v>
      </c>
    </row>
    <row r="395" spans="1:33" ht="15" customHeight="1" x14ac:dyDescent="0.15">
      <c r="B395" s="34" t="s">
        <v>922</v>
      </c>
      <c r="H395" s="18">
        <v>678</v>
      </c>
      <c r="I395" s="18">
        <v>441</v>
      </c>
      <c r="J395" s="18">
        <v>237</v>
      </c>
      <c r="K395" s="18">
        <v>438</v>
      </c>
      <c r="L395" s="67">
        <v>377</v>
      </c>
      <c r="M395" s="18">
        <v>502</v>
      </c>
      <c r="N395" s="106">
        <f t="shared" si="438"/>
        <v>36.569579288025892</v>
      </c>
      <c r="O395" s="24">
        <f t="shared" si="434"/>
        <v>43.277723258096174</v>
      </c>
      <c r="P395" s="4">
        <f t="shared" si="434"/>
        <v>28.383233532934131</v>
      </c>
      <c r="Q395" s="4">
        <f t="shared" si="434"/>
        <v>39.782016348773844</v>
      </c>
      <c r="R395" s="4">
        <f t="shared" si="434"/>
        <v>39.476439790575917</v>
      </c>
      <c r="S395" s="4">
        <f t="shared" si="434"/>
        <v>43.090128755364809</v>
      </c>
      <c r="V395" s="34" t="s">
        <v>922</v>
      </c>
      <c r="W395" s="195"/>
      <c r="X395" s="195"/>
      <c r="AB395" s="18">
        <f t="shared" si="439"/>
        <v>502</v>
      </c>
      <c r="AC395" s="18">
        <f t="shared" si="440"/>
        <v>237</v>
      </c>
      <c r="AD395" s="67">
        <f t="shared" si="441"/>
        <v>377</v>
      </c>
      <c r="AE395" s="106">
        <f t="shared" si="442"/>
        <v>43.090128755364809</v>
      </c>
      <c r="AF395" s="4">
        <f t="shared" si="443"/>
        <v>28.383233532934131</v>
      </c>
      <c r="AG395" s="4">
        <f t="shared" si="444"/>
        <v>39.476439790575917</v>
      </c>
    </row>
    <row r="396" spans="1:33" ht="15" customHeight="1" x14ac:dyDescent="0.15">
      <c r="B396" s="61" t="s">
        <v>923</v>
      </c>
      <c r="H396" s="18">
        <v>675</v>
      </c>
      <c r="I396" s="18">
        <v>428</v>
      </c>
      <c r="J396" s="18">
        <v>247</v>
      </c>
      <c r="K396" s="18">
        <v>456</v>
      </c>
      <c r="L396" s="67">
        <v>396</v>
      </c>
      <c r="M396" s="18">
        <v>488</v>
      </c>
      <c r="N396" s="106">
        <f t="shared" si="438"/>
        <v>36.407766990291265</v>
      </c>
      <c r="O396" s="24">
        <f t="shared" si="434"/>
        <v>42.001962708537782</v>
      </c>
      <c r="P396" s="4">
        <f t="shared" si="434"/>
        <v>29.580838323353291</v>
      </c>
      <c r="Q396" s="4">
        <f t="shared" si="434"/>
        <v>41.416893732970031</v>
      </c>
      <c r="R396" s="4">
        <f t="shared" si="434"/>
        <v>41.465968586387433</v>
      </c>
      <c r="S396" s="4">
        <f t="shared" si="434"/>
        <v>41.888412017167383</v>
      </c>
      <c r="V396" s="61" t="s">
        <v>923</v>
      </c>
      <c r="W396" s="195"/>
      <c r="X396" s="195"/>
      <c r="AB396" s="18">
        <f t="shared" si="439"/>
        <v>488</v>
      </c>
      <c r="AC396" s="18">
        <f t="shared" si="440"/>
        <v>247</v>
      </c>
      <c r="AD396" s="67">
        <f t="shared" si="441"/>
        <v>396</v>
      </c>
      <c r="AE396" s="106">
        <f t="shared" si="442"/>
        <v>41.888412017167383</v>
      </c>
      <c r="AF396" s="4">
        <f t="shared" si="443"/>
        <v>29.580838323353291</v>
      </c>
      <c r="AG396" s="4">
        <f t="shared" si="444"/>
        <v>41.465968586387433</v>
      </c>
    </row>
    <row r="397" spans="1:33" ht="15" customHeight="1" x14ac:dyDescent="0.15">
      <c r="B397" s="34" t="s">
        <v>765</v>
      </c>
      <c r="H397" s="18">
        <v>504</v>
      </c>
      <c r="I397" s="18">
        <v>336</v>
      </c>
      <c r="J397" s="18">
        <v>168</v>
      </c>
      <c r="K397" s="18">
        <v>291</v>
      </c>
      <c r="L397" s="67">
        <v>257</v>
      </c>
      <c r="M397" s="18">
        <v>370</v>
      </c>
      <c r="N397" s="106">
        <f t="shared" si="438"/>
        <v>27.184466019417474</v>
      </c>
      <c r="O397" s="24">
        <f t="shared" si="434"/>
        <v>32.973503434739939</v>
      </c>
      <c r="P397" s="4">
        <f t="shared" si="434"/>
        <v>20.119760479041915</v>
      </c>
      <c r="Q397" s="4">
        <f t="shared" si="434"/>
        <v>26.430517711171664</v>
      </c>
      <c r="R397" s="4">
        <f t="shared" si="434"/>
        <v>26.910994764397905</v>
      </c>
      <c r="S397" s="4">
        <f t="shared" si="434"/>
        <v>31.759656652360512</v>
      </c>
      <c r="V397" s="34" t="s">
        <v>765</v>
      </c>
      <c r="W397" s="195"/>
      <c r="X397" s="195"/>
      <c r="AB397" s="18">
        <f t="shared" si="439"/>
        <v>370</v>
      </c>
      <c r="AC397" s="18">
        <f t="shared" si="440"/>
        <v>168</v>
      </c>
      <c r="AD397" s="67">
        <f t="shared" si="441"/>
        <v>257</v>
      </c>
      <c r="AE397" s="106">
        <f t="shared" si="442"/>
        <v>31.759656652360512</v>
      </c>
      <c r="AF397" s="4">
        <f t="shared" si="443"/>
        <v>20.119760479041915</v>
      </c>
      <c r="AG397" s="4">
        <f t="shared" si="444"/>
        <v>26.910994764397905</v>
      </c>
    </row>
    <row r="398" spans="1:33" ht="15" customHeight="1" x14ac:dyDescent="0.15">
      <c r="B398" s="34" t="s">
        <v>924</v>
      </c>
      <c r="H398" s="18">
        <v>1190</v>
      </c>
      <c r="I398" s="18">
        <v>740</v>
      </c>
      <c r="J398" s="18">
        <v>450</v>
      </c>
      <c r="K398" s="18">
        <v>569</v>
      </c>
      <c r="L398" s="67">
        <v>475</v>
      </c>
      <c r="M398" s="18">
        <v>834</v>
      </c>
      <c r="N398" s="106">
        <f t="shared" si="438"/>
        <v>64.185544768069036</v>
      </c>
      <c r="O398" s="24">
        <f t="shared" si="434"/>
        <v>72.620215897939161</v>
      </c>
      <c r="P398" s="4">
        <f t="shared" si="434"/>
        <v>53.892215568862277</v>
      </c>
      <c r="Q398" s="4">
        <f t="shared" si="434"/>
        <v>51.6802906448683</v>
      </c>
      <c r="R398" s="4">
        <f t="shared" si="434"/>
        <v>49.738219895287962</v>
      </c>
      <c r="S398" s="4">
        <f t="shared" si="434"/>
        <v>71.587982832618025</v>
      </c>
      <c r="V398" s="34" t="s">
        <v>924</v>
      </c>
      <c r="W398" s="195"/>
      <c r="X398" s="195"/>
      <c r="AB398" s="18">
        <f t="shared" si="439"/>
        <v>834</v>
      </c>
      <c r="AC398" s="18">
        <f t="shared" si="440"/>
        <v>450</v>
      </c>
      <c r="AD398" s="67">
        <f t="shared" si="441"/>
        <v>475</v>
      </c>
      <c r="AE398" s="106">
        <f t="shared" si="442"/>
        <v>71.587982832618025</v>
      </c>
      <c r="AF398" s="4">
        <f t="shared" si="443"/>
        <v>53.892215568862277</v>
      </c>
      <c r="AG398" s="4">
        <f t="shared" si="444"/>
        <v>49.738219895287962</v>
      </c>
    </row>
    <row r="399" spans="1:33" ht="15" customHeight="1" x14ac:dyDescent="0.15">
      <c r="B399" s="34" t="s">
        <v>925</v>
      </c>
      <c r="H399" s="18">
        <v>1421</v>
      </c>
      <c r="I399" s="18">
        <v>819</v>
      </c>
      <c r="J399" s="18">
        <v>602</v>
      </c>
      <c r="K399" s="18">
        <v>754</v>
      </c>
      <c r="L399" s="67">
        <v>645</v>
      </c>
      <c r="M399" s="18">
        <v>928</v>
      </c>
      <c r="N399" s="106">
        <f t="shared" si="438"/>
        <v>76.645091693635379</v>
      </c>
      <c r="O399" s="24">
        <f t="shared" si="434"/>
        <v>80.372914622178598</v>
      </c>
      <c r="P399" s="4">
        <f t="shared" si="434"/>
        <v>72.095808383233532</v>
      </c>
      <c r="Q399" s="4">
        <f t="shared" si="434"/>
        <v>68.483197093551311</v>
      </c>
      <c r="R399" s="4">
        <f t="shared" si="434"/>
        <v>67.539267015706798</v>
      </c>
      <c r="S399" s="4">
        <f t="shared" si="434"/>
        <v>79.656652360515025</v>
      </c>
      <c r="V399" s="34" t="s">
        <v>925</v>
      </c>
      <c r="W399" s="195"/>
      <c r="X399" s="195"/>
      <c r="AB399" s="18">
        <f t="shared" si="439"/>
        <v>928</v>
      </c>
      <c r="AC399" s="18">
        <f t="shared" si="440"/>
        <v>602</v>
      </c>
      <c r="AD399" s="67">
        <f t="shared" si="441"/>
        <v>645</v>
      </c>
      <c r="AE399" s="106">
        <f t="shared" si="442"/>
        <v>79.656652360515025</v>
      </c>
      <c r="AF399" s="4">
        <f t="shared" si="443"/>
        <v>72.095808383233532</v>
      </c>
      <c r="AG399" s="4">
        <f t="shared" si="444"/>
        <v>67.539267015706798</v>
      </c>
    </row>
    <row r="400" spans="1:33" ht="15" customHeight="1" x14ac:dyDescent="0.15">
      <c r="B400" s="61" t="s">
        <v>926</v>
      </c>
      <c r="H400" s="18">
        <v>1240</v>
      </c>
      <c r="I400" s="18">
        <v>751</v>
      </c>
      <c r="J400" s="18">
        <v>489</v>
      </c>
      <c r="K400" s="18">
        <v>635</v>
      </c>
      <c r="L400" s="67">
        <v>532</v>
      </c>
      <c r="M400" s="18">
        <v>854</v>
      </c>
      <c r="N400" s="106">
        <f t="shared" si="438"/>
        <v>66.882416396979508</v>
      </c>
      <c r="O400" s="24">
        <f t="shared" si="434"/>
        <v>73.699705593719329</v>
      </c>
      <c r="P400" s="4">
        <f t="shared" si="434"/>
        <v>58.562874251497007</v>
      </c>
      <c r="Q400" s="4">
        <f t="shared" si="434"/>
        <v>57.674841053587642</v>
      </c>
      <c r="R400" s="4">
        <f t="shared" si="434"/>
        <v>55.706806282722511</v>
      </c>
      <c r="S400" s="4">
        <f t="shared" si="434"/>
        <v>73.304721030042913</v>
      </c>
      <c r="V400" s="61" t="s">
        <v>926</v>
      </c>
      <c r="W400" s="431"/>
      <c r="X400" s="431"/>
      <c r="AB400" s="18">
        <f t="shared" si="439"/>
        <v>854</v>
      </c>
      <c r="AC400" s="18">
        <f t="shared" si="440"/>
        <v>489</v>
      </c>
      <c r="AD400" s="67">
        <f t="shared" si="441"/>
        <v>532</v>
      </c>
      <c r="AE400" s="106">
        <f t="shared" si="442"/>
        <v>73.304721030042913</v>
      </c>
      <c r="AF400" s="4">
        <f t="shared" si="443"/>
        <v>58.562874251497007</v>
      </c>
      <c r="AG400" s="4">
        <f t="shared" si="444"/>
        <v>55.706806282722511</v>
      </c>
    </row>
    <row r="401" spans="2:33" ht="15" customHeight="1" x14ac:dyDescent="0.15">
      <c r="B401" s="61" t="s">
        <v>927</v>
      </c>
      <c r="H401" s="18">
        <v>588</v>
      </c>
      <c r="I401" s="18">
        <v>423</v>
      </c>
      <c r="J401" s="18">
        <v>165</v>
      </c>
      <c r="K401" s="18">
        <v>335</v>
      </c>
      <c r="L401" s="67">
        <v>280</v>
      </c>
      <c r="M401" s="18">
        <v>478</v>
      </c>
      <c r="N401" s="106">
        <f t="shared" si="438"/>
        <v>31.715210355987054</v>
      </c>
      <c r="O401" s="24">
        <f t="shared" si="434"/>
        <v>41.511285574092248</v>
      </c>
      <c r="P401" s="4">
        <f t="shared" si="434"/>
        <v>19.760479041916167</v>
      </c>
      <c r="Q401" s="4">
        <f t="shared" si="434"/>
        <v>30.426884650317891</v>
      </c>
      <c r="R401" s="4">
        <f t="shared" si="434"/>
        <v>29.319371727748688</v>
      </c>
      <c r="S401" s="4">
        <f t="shared" si="434"/>
        <v>41.030042918454932</v>
      </c>
      <c r="V401" s="61" t="s">
        <v>927</v>
      </c>
      <c r="W401" s="431"/>
      <c r="X401" s="431"/>
      <c r="AB401" s="18">
        <f t="shared" si="439"/>
        <v>478</v>
      </c>
      <c r="AC401" s="18">
        <f t="shared" si="440"/>
        <v>165</v>
      </c>
      <c r="AD401" s="67">
        <f t="shared" si="441"/>
        <v>280</v>
      </c>
      <c r="AE401" s="106">
        <f t="shared" si="442"/>
        <v>41.030042918454932</v>
      </c>
      <c r="AF401" s="4">
        <f t="shared" si="443"/>
        <v>19.760479041916167</v>
      </c>
      <c r="AG401" s="4">
        <f t="shared" si="444"/>
        <v>29.319371727748688</v>
      </c>
    </row>
    <row r="402" spans="2:33" ht="15" customHeight="1" x14ac:dyDescent="0.15">
      <c r="B402" s="61" t="s">
        <v>928</v>
      </c>
      <c r="H402" s="18">
        <v>670</v>
      </c>
      <c r="I402" s="18">
        <v>469</v>
      </c>
      <c r="J402" s="18">
        <v>201</v>
      </c>
      <c r="K402" s="18">
        <v>328</v>
      </c>
      <c r="L402" s="67">
        <v>277</v>
      </c>
      <c r="M402" s="18">
        <v>520</v>
      </c>
      <c r="N402" s="106">
        <f t="shared" si="438"/>
        <v>36.138079827400219</v>
      </c>
      <c r="O402" s="24">
        <f t="shared" si="434"/>
        <v>46.025515210991166</v>
      </c>
      <c r="P402" s="4">
        <f t="shared" si="434"/>
        <v>24.071856287425149</v>
      </c>
      <c r="Q402" s="4">
        <f t="shared" si="434"/>
        <v>29.791099000908268</v>
      </c>
      <c r="R402" s="4">
        <f t="shared" si="434"/>
        <v>29.005235602094242</v>
      </c>
      <c r="S402" s="4">
        <f t="shared" si="434"/>
        <v>44.63519313304721</v>
      </c>
      <c r="V402" s="61" t="s">
        <v>928</v>
      </c>
      <c r="W402" s="431"/>
      <c r="X402" s="431"/>
      <c r="AB402" s="18">
        <f t="shared" si="439"/>
        <v>520</v>
      </c>
      <c r="AC402" s="18">
        <f t="shared" si="440"/>
        <v>201</v>
      </c>
      <c r="AD402" s="67">
        <f t="shared" si="441"/>
        <v>277</v>
      </c>
      <c r="AE402" s="106">
        <f t="shared" si="442"/>
        <v>44.63519313304721</v>
      </c>
      <c r="AF402" s="4">
        <f t="shared" si="443"/>
        <v>24.071856287425149</v>
      </c>
      <c r="AG402" s="4">
        <f t="shared" si="444"/>
        <v>29.005235602094242</v>
      </c>
    </row>
    <row r="403" spans="2:33" ht="15" customHeight="1" x14ac:dyDescent="0.15">
      <c r="B403" s="61" t="s">
        <v>929</v>
      </c>
      <c r="H403" s="18">
        <v>596</v>
      </c>
      <c r="I403" s="18">
        <v>408</v>
      </c>
      <c r="J403" s="18">
        <v>188</v>
      </c>
      <c r="K403" s="18">
        <v>220</v>
      </c>
      <c r="L403" s="67">
        <v>205</v>
      </c>
      <c r="M403" s="18">
        <v>423</v>
      </c>
      <c r="N403" s="106">
        <f t="shared" si="438"/>
        <v>32.146709816612727</v>
      </c>
      <c r="O403" s="24">
        <f t="shared" si="434"/>
        <v>40.039254170755648</v>
      </c>
      <c r="P403" s="4">
        <f t="shared" si="434"/>
        <v>22.514970059880241</v>
      </c>
      <c r="Q403" s="4">
        <f t="shared" si="434"/>
        <v>19.981834695731155</v>
      </c>
      <c r="R403" s="4">
        <f t="shared" si="434"/>
        <v>21.465968586387437</v>
      </c>
      <c r="S403" s="4">
        <f t="shared" si="434"/>
        <v>36.309012875536482</v>
      </c>
      <c r="V403" s="61" t="s">
        <v>929</v>
      </c>
      <c r="W403" s="431"/>
      <c r="X403" s="431"/>
      <c r="AB403" s="18">
        <f t="shared" si="439"/>
        <v>423</v>
      </c>
      <c r="AC403" s="18">
        <f t="shared" si="440"/>
        <v>188</v>
      </c>
      <c r="AD403" s="67">
        <f t="shared" si="441"/>
        <v>205</v>
      </c>
      <c r="AE403" s="106">
        <f t="shared" si="442"/>
        <v>36.309012875536482</v>
      </c>
      <c r="AF403" s="4">
        <f t="shared" si="443"/>
        <v>22.514970059880241</v>
      </c>
      <c r="AG403" s="4">
        <f t="shared" si="444"/>
        <v>21.465968586387437</v>
      </c>
    </row>
    <row r="404" spans="2:33" ht="15" customHeight="1" x14ac:dyDescent="0.15">
      <c r="B404" s="34" t="s">
        <v>417</v>
      </c>
      <c r="H404" s="18">
        <v>39</v>
      </c>
      <c r="I404" s="18">
        <v>12</v>
      </c>
      <c r="J404" s="18">
        <v>27</v>
      </c>
      <c r="K404" s="18">
        <v>28</v>
      </c>
      <c r="L404" s="67">
        <v>27</v>
      </c>
      <c r="M404" s="18">
        <v>13</v>
      </c>
      <c r="N404" s="106">
        <f t="shared" si="438"/>
        <v>2.1035598705501619</v>
      </c>
      <c r="O404" s="24">
        <f t="shared" si="434"/>
        <v>1.1776251226692835</v>
      </c>
      <c r="P404" s="4">
        <f t="shared" si="434"/>
        <v>3.2335329341317367</v>
      </c>
      <c r="Q404" s="4">
        <f t="shared" si="434"/>
        <v>2.5431425976385107</v>
      </c>
      <c r="R404" s="4">
        <f t="shared" si="434"/>
        <v>2.8272251308900525</v>
      </c>
      <c r="S404" s="4">
        <f t="shared" si="434"/>
        <v>1.1158798283261802</v>
      </c>
      <c r="V404" s="34" t="s">
        <v>417</v>
      </c>
      <c r="W404" s="195"/>
      <c r="X404" s="195"/>
      <c r="AB404" s="18">
        <f t="shared" si="439"/>
        <v>13</v>
      </c>
      <c r="AC404" s="18">
        <f t="shared" si="440"/>
        <v>27</v>
      </c>
      <c r="AD404" s="67">
        <f t="shared" si="441"/>
        <v>27</v>
      </c>
      <c r="AE404" s="106">
        <f t="shared" si="442"/>
        <v>1.1158798283261802</v>
      </c>
      <c r="AF404" s="4">
        <f t="shared" si="443"/>
        <v>3.2335329341317367</v>
      </c>
      <c r="AG404" s="4">
        <f t="shared" si="444"/>
        <v>2.8272251308900525</v>
      </c>
    </row>
    <row r="405" spans="2:33" ht="15" customHeight="1" x14ac:dyDescent="0.15">
      <c r="B405" s="34" t="s">
        <v>0</v>
      </c>
      <c r="C405" s="36"/>
      <c r="D405" s="36"/>
      <c r="E405" s="36"/>
      <c r="F405" s="36"/>
      <c r="G405" s="36"/>
      <c r="H405" s="19">
        <v>53</v>
      </c>
      <c r="I405" s="19">
        <v>24</v>
      </c>
      <c r="J405" s="19">
        <v>29</v>
      </c>
      <c r="K405" s="19">
        <v>50</v>
      </c>
      <c r="L405" s="72">
        <v>44</v>
      </c>
      <c r="M405" s="19">
        <v>30</v>
      </c>
      <c r="N405" s="110">
        <f t="shared" si="438"/>
        <v>2.8586839266450914</v>
      </c>
      <c r="O405" s="26">
        <f t="shared" si="434"/>
        <v>2.3552502453385671</v>
      </c>
      <c r="P405" s="5">
        <f t="shared" si="434"/>
        <v>3.4730538922155691</v>
      </c>
      <c r="Q405" s="5">
        <f t="shared" si="434"/>
        <v>4.5413260672116254</v>
      </c>
      <c r="R405" s="5">
        <f t="shared" si="434"/>
        <v>4.6073298429319367</v>
      </c>
      <c r="S405" s="5">
        <f t="shared" si="434"/>
        <v>2.5751072961373391</v>
      </c>
      <c r="V405" s="34" t="s">
        <v>0</v>
      </c>
      <c r="W405" s="195"/>
      <c r="X405" s="195"/>
      <c r="Y405" s="36"/>
      <c r="Z405" s="36"/>
      <c r="AA405" s="36"/>
      <c r="AB405" s="19">
        <f t="shared" si="439"/>
        <v>30</v>
      </c>
      <c r="AC405" s="19">
        <f t="shared" si="440"/>
        <v>29</v>
      </c>
      <c r="AD405" s="72">
        <f t="shared" si="441"/>
        <v>44</v>
      </c>
      <c r="AE405" s="110">
        <f t="shared" si="442"/>
        <v>2.5751072961373391</v>
      </c>
      <c r="AF405" s="5">
        <f t="shared" si="443"/>
        <v>3.4730538922155691</v>
      </c>
      <c r="AG405" s="5">
        <f t="shared" si="444"/>
        <v>4.6073298429319367</v>
      </c>
    </row>
    <row r="406" spans="2:33" ht="15" customHeight="1" x14ac:dyDescent="0.15">
      <c r="B406" s="38" t="s">
        <v>1</v>
      </c>
      <c r="C406" s="28"/>
      <c r="D406" s="28"/>
      <c r="E406" s="28"/>
      <c r="F406" s="28"/>
      <c r="G406" s="28"/>
      <c r="H406" s="39">
        <f t="shared" ref="H406:M406" si="445">SUM(H393:H405)</f>
        <v>9255</v>
      </c>
      <c r="I406" s="39">
        <f t="shared" si="445"/>
        <v>5875</v>
      </c>
      <c r="J406" s="39">
        <f t="shared" si="445"/>
        <v>3380</v>
      </c>
      <c r="K406" s="39">
        <f t="shared" si="445"/>
        <v>5072</v>
      </c>
      <c r="L406" s="68">
        <f t="shared" si="445"/>
        <v>4377</v>
      </c>
      <c r="M406" s="39">
        <f t="shared" si="445"/>
        <v>6570</v>
      </c>
      <c r="N406" s="107" t="str">
        <f t="shared" ref="N406:S406" si="446">IF(SUM(N393:N405)&gt;100,"－",SUM(N393:N405))</f>
        <v>－</v>
      </c>
      <c r="O406" s="25" t="str">
        <f t="shared" si="446"/>
        <v>－</v>
      </c>
      <c r="P406" s="6" t="str">
        <f t="shared" si="446"/>
        <v>－</v>
      </c>
      <c r="Q406" s="6" t="str">
        <f t="shared" si="446"/>
        <v>－</v>
      </c>
      <c r="R406" s="6" t="str">
        <f t="shared" si="446"/>
        <v>－</v>
      </c>
      <c r="S406" s="6" t="str">
        <f t="shared" si="446"/>
        <v>－</v>
      </c>
      <c r="V406" s="38" t="s">
        <v>1</v>
      </c>
      <c r="W406" s="78"/>
      <c r="X406" s="78"/>
      <c r="Y406" s="28"/>
      <c r="Z406" s="28"/>
      <c r="AA406" s="28"/>
      <c r="AB406" s="39">
        <f>SUM(AB393:AB405)</f>
        <v>6570</v>
      </c>
      <c r="AC406" s="39">
        <f>SUM(AC393:AC405)</f>
        <v>3380</v>
      </c>
      <c r="AD406" s="68">
        <f>SUM(AD393:AD405)</f>
        <v>4377</v>
      </c>
      <c r="AE406" s="107" t="str">
        <f>IF(SUM(AE393:AE405)&gt;100,"－",SUM(AE393:AE405))</f>
        <v>－</v>
      </c>
      <c r="AF406" s="6" t="str">
        <f>IF(SUM(AF393:AF405)&gt;100,"－",SUM(AF393:AF405))</f>
        <v>－</v>
      </c>
      <c r="AG406" s="6" t="str">
        <f>IF(SUM(AG393:AG405)&gt;100,"－",SUM(AG393:AG405))</f>
        <v>－</v>
      </c>
    </row>
    <row r="407" spans="2:33" ht="12.95" customHeight="1" x14ac:dyDescent="0.15">
      <c r="F407" s="1"/>
      <c r="G407" s="1"/>
      <c r="Z407" s="1"/>
      <c r="AA407" s="1"/>
    </row>
  </sheetData>
  <mergeCells count="4">
    <mergeCell ref="B231:H231"/>
    <mergeCell ref="B232:H232"/>
    <mergeCell ref="V231:AB231"/>
    <mergeCell ref="V232:AB232"/>
  </mergeCells>
  <phoneticPr fontId="1"/>
  <pageMargins left="0.27559055118110237" right="0.27559055118110237" top="0.47244094488188981" bottom="0.31496062992125984" header="0.23622047244094491" footer="0.23622047244094491"/>
  <pageSetup paperSize="9" scale="67" orientation="portrait" r:id="rId1"/>
  <headerFooter scaleWithDoc="0" alignWithMargins="0">
    <oddHeader>&amp;C&amp;"+,標準"&amp;8【2023年度　厚生労働省　老人保健健康増進等事業】
高齢者向け住まいに関するアンケート調査&amp;R&amp;"+,標準"&amp;9&amp;A</oddHeader>
    <oddFooter>&amp;L&amp;"ＭＳ ゴシック,標準"&amp;8&amp;F&amp;R&amp;"+,標準"&amp;9&amp;P/&amp;N</oddFooter>
  </headerFooter>
  <rowBreaks count="5" manualBreakCount="5">
    <brk id="73" max="16383" man="1"/>
    <brk id="145" max="16383" man="1"/>
    <brk id="225" max="16383" man="1"/>
    <brk id="289" max="16383" man="1"/>
    <brk id="3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回収状況</vt:lpstr>
      <vt:lpstr>問1～4</vt:lpstr>
      <vt:lpstr>問5～10</vt:lpstr>
      <vt:lpstr>問11～16</vt:lpstr>
      <vt:lpstr>問17～21</vt:lpstr>
      <vt:lpstr>回収状況!Print_Area</vt:lpstr>
      <vt:lpstr>'問1～4'!Print_Area</vt:lpstr>
      <vt:lpstr>'問11～16'!Print_Area</vt:lpstr>
      <vt:lpstr>'問17～21'!Print_Area</vt:lpstr>
      <vt:lpstr>'問5～10'!Print_Area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Noriko Ishizuka (JP)</cp:lastModifiedBy>
  <cp:lastPrinted>2023-10-19T00:20:22Z</cp:lastPrinted>
  <dcterms:created xsi:type="dcterms:W3CDTF">2004-09-03T05:42:09Z</dcterms:created>
  <dcterms:modified xsi:type="dcterms:W3CDTF">2024-04-10T09:11:12Z</dcterms:modified>
</cp:coreProperties>
</file>