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JP Well-Being\R4年度(2022-2023)\02.R4 Job\MHLW_老健_老人保健健康増進等事業\22-1-59_特養と医療機関の協力体制（JM：安田）\30_ENQ関連\06_ローデータ・集計結果\02_クロス集計結果\"/>
    </mc:Choice>
  </mc:AlternateContent>
  <xr:revisionPtr revIDLastSave="0" documentId="13_ncr:1_{9681551D-DFD8-4E28-9152-B3E92613B0B1}" xr6:coauthVersionLast="47" xr6:coauthVersionMax="47" xr10:uidLastSave="{00000000-0000-0000-0000-000000000000}"/>
  <bookViews>
    <workbookView xWindow="-120" yWindow="-120" windowWidth="29040" windowHeight="17640" tabRatio="842" xr2:uid="{00000000-000D-0000-FFFF-FFFF00000000}"/>
  </bookViews>
  <sheets>
    <sheet name="Index_配置医師" sheetId="81" r:id="rId1"/>
    <sheet name="医1-1~医1-5" sheetId="64" r:id="rId2"/>
    <sheet name="医1-6~医1-9" sheetId="65" r:id="rId3"/>
    <sheet name="医2-1~医2-5" sheetId="66" r:id="rId4"/>
    <sheet name="医2-6~医2-9" sheetId="78" r:id="rId5"/>
    <sheet name="医2-10" sheetId="75" r:id="rId6"/>
    <sheet name="医2-11" sheetId="76" r:id="rId7"/>
    <sheet name="医3-1~3-4" sheetId="77" r:id="rId8"/>
    <sheet name="医3-5" sheetId="73" r:id="rId9"/>
    <sheet name="医3-6" sheetId="74" r:id="rId10"/>
  </sheets>
  <definedNames>
    <definedName name="_xlnm._FilterDatabase" localSheetId="1" hidden="1">'医1-1~医1-5'!$C$5:$E$12</definedName>
    <definedName name="_xlnm._FilterDatabase" localSheetId="2" hidden="1">'医1-6~医1-9'!$C$5:$E$17</definedName>
    <definedName name="_xlnm._FilterDatabase" localSheetId="3" hidden="1">'医2-1~医2-5'!$G$4:$L$17</definedName>
    <definedName name="_xlnm._FilterDatabase" localSheetId="5" hidden="1">'医2-10'!$G$4:$L$6</definedName>
    <definedName name="_xlnm._FilterDatabase" localSheetId="6" hidden="1">'医2-11'!$C$5:$E$10</definedName>
    <definedName name="_xlnm._FilterDatabase" localSheetId="4" hidden="1">'医2-6~医2-9'!$G$4:$L$16</definedName>
    <definedName name="_xlnm._FilterDatabase" localSheetId="7" hidden="1">'医3-1~3-4'!$G$4:$L$16</definedName>
    <definedName name="_xlnm._FilterDatabase" localSheetId="8" hidden="1">'医3-5'!$G$4:$L$11</definedName>
    <definedName name="_xlnm._FilterDatabase" localSheetId="9" hidden="1">'医3-6'!$C$4:$L$11</definedName>
    <definedName name="_xlnm.Print_Area" localSheetId="0">Index_配置医師!$A$1:$J$165</definedName>
    <definedName name="_xlnm.Print_Area" localSheetId="1">'医1-1~医1-5'!$A$1:$E$67</definedName>
    <definedName name="_xlnm.Print_Area" localSheetId="2">'医1-6~医1-9'!$A$1:$E$79</definedName>
    <definedName name="_xlnm.Print_Area" localSheetId="3">'医2-1~医2-5'!$A$1:$L$72</definedName>
    <definedName name="_xlnm.Print_Area" localSheetId="5">'医2-10'!$A$1:$L$7</definedName>
    <definedName name="_xlnm.Print_Area" localSheetId="6">'医2-11'!$A$1:$E$11</definedName>
    <definedName name="_xlnm.Print_Area" localSheetId="4">'医2-6~医2-9'!$A$1:$L$79</definedName>
    <definedName name="_xlnm.Print_Area" localSheetId="7">'医3-1~3-4'!$A$1:$L$79</definedName>
    <definedName name="_xlnm.Print_Area" localSheetId="8">'医3-5'!$A$1:$L$12</definedName>
    <definedName name="_xlnm.Print_Area" localSheetId="9">'医3-6'!$A$1:$L$12</definedName>
    <definedName name="_xlnm.Print_Titles" localSheetId="1">'医1-1~医1-5'!$A:$B,'医1-1~医1-5'!$1:$4</definedName>
    <definedName name="_xlnm.Print_Titles" localSheetId="2">'医1-6~医1-9'!$A:$B,'医1-6~医1-9'!$1:$4</definedName>
    <definedName name="_xlnm.Print_Titles" localSheetId="3">'医2-1~医2-5'!$A:$B,'医2-1~医2-5'!$1:$3</definedName>
    <definedName name="_xlnm.Print_Titles" localSheetId="5">'医2-10'!$A:$B,'医2-10'!$1:$3</definedName>
    <definedName name="_xlnm.Print_Titles" localSheetId="6">'医2-11'!$A:$B,'医2-11'!$1:$4</definedName>
    <definedName name="_xlnm.Print_Titles" localSheetId="4">'医2-6~医2-9'!$A:$B,'医2-6~医2-9'!$1:$3</definedName>
    <definedName name="_xlnm.Print_Titles" localSheetId="7">'医3-1~3-4'!$A:$B,'医3-1~3-4'!$1:$3</definedName>
    <definedName name="_xlnm.Print_Titles" localSheetId="8">'医3-5'!$A:$B,'医3-5'!$1:$3</definedName>
    <definedName name="_xlnm.Print_Titles" localSheetId="9">'医3-6'!$A:$B,'医3-6'!$1:$3</definedName>
  </definedNames>
  <calcPr calcId="145621"/>
</workbook>
</file>

<file path=xl/calcChain.xml><?xml version="1.0" encoding="utf-8"?>
<calcChain xmlns="http://schemas.openxmlformats.org/spreadsheetml/2006/main">
  <c r="D4" i="73" l="1"/>
  <c r="E4" i="73"/>
  <c r="D4" i="74"/>
  <c r="E4" i="74"/>
  <c r="G8" i="74"/>
  <c r="J8" i="74"/>
  <c r="K8" i="74"/>
  <c r="L8" i="74"/>
  <c r="C8" i="74"/>
  <c r="F8" i="74" s="1"/>
  <c r="C6" i="74"/>
  <c r="H6" i="74" s="1"/>
  <c r="F6" i="74"/>
  <c r="F21" i="74"/>
  <c r="G21" i="74"/>
  <c r="G9" i="74" s="1"/>
  <c r="H21" i="74"/>
  <c r="I21" i="74"/>
  <c r="J21" i="74"/>
  <c r="K21" i="74"/>
  <c r="L21" i="74"/>
  <c r="C21" i="74"/>
  <c r="C9" i="74" s="1"/>
  <c r="F18" i="74"/>
  <c r="G18" i="74"/>
  <c r="G6" i="74" s="1"/>
  <c r="H18" i="74"/>
  <c r="I18" i="74"/>
  <c r="J18" i="74"/>
  <c r="K18" i="74"/>
  <c r="L18" i="74"/>
  <c r="C18" i="74"/>
  <c r="H9" i="74" l="1"/>
  <c r="D9" i="74" s="1"/>
  <c r="I9" i="74"/>
  <c r="K9" i="74"/>
  <c r="J9" i="74"/>
  <c r="L9" i="74"/>
  <c r="F9" i="74"/>
  <c r="I8" i="74"/>
  <c r="H8" i="74"/>
  <c r="L6" i="74"/>
  <c r="J6" i="74"/>
  <c r="K6" i="74"/>
  <c r="I6" i="74"/>
  <c r="D6" i="74" s="1"/>
  <c r="D8" i="65"/>
  <c r="E6" i="74" l="1"/>
  <c r="E9" i="74"/>
  <c r="E14" i="65"/>
  <c r="D14" i="65"/>
  <c r="C14" i="65"/>
  <c r="C13" i="65"/>
  <c r="E13" i="65" s="1"/>
  <c r="C12" i="65"/>
  <c r="E12" i="65" s="1"/>
  <c r="C11" i="65"/>
  <c r="E11" i="65" s="1"/>
  <c r="E10" i="65"/>
  <c r="D10" i="65"/>
  <c r="C10" i="65"/>
  <c r="C9" i="65"/>
  <c r="E9" i="65" s="1"/>
  <c r="C8" i="65"/>
  <c r="E8" i="65" s="1"/>
  <c r="C7" i="65"/>
  <c r="D7" i="65" s="1"/>
  <c r="E7" i="65" l="1"/>
  <c r="D11" i="65"/>
  <c r="D12" i="65"/>
  <c r="D9" i="65"/>
  <c r="D13" i="65"/>
  <c r="D84" i="78" l="1"/>
  <c r="E84" i="78"/>
  <c r="F84" i="78"/>
  <c r="D85" i="78"/>
  <c r="E85" i="78"/>
  <c r="F85" i="78"/>
  <c r="D87" i="78"/>
  <c r="E87" i="78"/>
  <c r="F87" i="78"/>
  <c r="D88" i="78"/>
  <c r="E88" i="78"/>
  <c r="F88" i="78"/>
  <c r="D89" i="78"/>
  <c r="E89" i="78"/>
  <c r="F89" i="78"/>
  <c r="D90" i="78"/>
  <c r="E90" i="78"/>
  <c r="F90" i="78"/>
  <c r="D91" i="78"/>
  <c r="E91" i="78"/>
  <c r="F91" i="78"/>
  <c r="F12" i="78" s="1"/>
  <c r="D92" i="78"/>
  <c r="E92" i="78"/>
  <c r="F92" i="78"/>
  <c r="D93" i="78"/>
  <c r="E93" i="78"/>
  <c r="F93" i="78"/>
  <c r="D94" i="78"/>
  <c r="E94" i="78"/>
  <c r="F94" i="78"/>
  <c r="D95" i="78"/>
  <c r="E95" i="78"/>
  <c r="F95" i="78"/>
  <c r="D96" i="78"/>
  <c r="E96" i="78"/>
  <c r="F96" i="78"/>
  <c r="D97" i="78"/>
  <c r="E97" i="78"/>
  <c r="F97" i="78"/>
  <c r="D98" i="78"/>
  <c r="E98" i="78"/>
  <c r="F98" i="78"/>
  <c r="D99" i="78"/>
  <c r="E99" i="78"/>
  <c r="F99" i="78"/>
  <c r="D100" i="78"/>
  <c r="E100" i="78"/>
  <c r="F100" i="78"/>
  <c r="D101" i="78"/>
  <c r="E101" i="78"/>
  <c r="F101" i="78"/>
  <c r="D102" i="78"/>
  <c r="E102" i="78"/>
  <c r="F102" i="78"/>
  <c r="D103" i="78"/>
  <c r="E103" i="78"/>
  <c r="F103" i="78"/>
  <c r="D104" i="78"/>
  <c r="E104" i="78"/>
  <c r="F104" i="78"/>
  <c r="D105" i="78"/>
  <c r="E105" i="78"/>
  <c r="F105" i="78"/>
  <c r="D106" i="78"/>
  <c r="E106" i="78"/>
  <c r="F106" i="78"/>
  <c r="F27" i="78" s="1"/>
  <c r="D107" i="78"/>
  <c r="E107" i="78"/>
  <c r="F107" i="78"/>
  <c r="D108" i="78"/>
  <c r="E108" i="78"/>
  <c r="F108" i="78"/>
  <c r="D109" i="78"/>
  <c r="E109" i="78"/>
  <c r="F109" i="78"/>
  <c r="D110" i="78"/>
  <c r="E110" i="78"/>
  <c r="F110" i="78"/>
  <c r="D111" i="78"/>
  <c r="E111" i="78"/>
  <c r="F111" i="78"/>
  <c r="D112" i="78"/>
  <c r="E112" i="78"/>
  <c r="F112" i="78"/>
  <c r="D113" i="78"/>
  <c r="E113" i="78"/>
  <c r="F113" i="78"/>
  <c r="D114" i="78"/>
  <c r="E114" i="78"/>
  <c r="F114" i="78"/>
  <c r="D115" i="78"/>
  <c r="E115" i="78"/>
  <c r="F115" i="78"/>
  <c r="D116" i="78"/>
  <c r="E116" i="78"/>
  <c r="F116" i="78"/>
  <c r="D117" i="78"/>
  <c r="E117" i="78"/>
  <c r="F117" i="78"/>
  <c r="D118" i="78"/>
  <c r="E118" i="78"/>
  <c r="F118" i="78"/>
  <c r="D119" i="78"/>
  <c r="E119" i="78"/>
  <c r="F119" i="78"/>
  <c r="D120" i="78"/>
  <c r="E120" i="78"/>
  <c r="F120" i="78"/>
  <c r="D121" i="78"/>
  <c r="E121" i="78"/>
  <c r="F121" i="78"/>
  <c r="D122" i="78"/>
  <c r="E122" i="78"/>
  <c r="F122" i="78"/>
  <c r="F43" i="78" s="1"/>
  <c r="D123" i="78"/>
  <c r="E123" i="78"/>
  <c r="F123" i="78"/>
  <c r="D124" i="78"/>
  <c r="E124" i="78"/>
  <c r="F124" i="78"/>
  <c r="D125" i="78"/>
  <c r="E125" i="78"/>
  <c r="F125" i="78"/>
  <c r="D126" i="78"/>
  <c r="E126" i="78"/>
  <c r="F126" i="78"/>
  <c r="D127" i="78"/>
  <c r="E127" i="78"/>
  <c r="F127" i="78"/>
  <c r="D128" i="78"/>
  <c r="E128" i="78"/>
  <c r="F128" i="78"/>
  <c r="D129" i="78"/>
  <c r="E129" i="78"/>
  <c r="F129" i="78"/>
  <c r="D130" i="78"/>
  <c r="E130" i="78"/>
  <c r="F130" i="78"/>
  <c r="D131" i="78"/>
  <c r="E131" i="78"/>
  <c r="F131" i="78"/>
  <c r="D132" i="78"/>
  <c r="E132" i="78"/>
  <c r="F132" i="78"/>
  <c r="D133" i="78"/>
  <c r="E133" i="78"/>
  <c r="F133" i="78"/>
  <c r="D134" i="78"/>
  <c r="E134" i="78"/>
  <c r="F134" i="78"/>
  <c r="D135" i="78"/>
  <c r="E135" i="78"/>
  <c r="F135" i="78"/>
  <c r="D136" i="78"/>
  <c r="E136" i="78"/>
  <c r="F136" i="78"/>
  <c r="D137" i="78"/>
  <c r="E137" i="78"/>
  <c r="F137" i="78"/>
  <c r="D138" i="78"/>
  <c r="E138" i="78"/>
  <c r="F138" i="78"/>
  <c r="F59" i="78" s="1"/>
  <c r="D139" i="78"/>
  <c r="E139" i="78"/>
  <c r="F139" i="78"/>
  <c r="D140" i="78"/>
  <c r="E140" i="78"/>
  <c r="F140" i="78"/>
  <c r="E141" i="78"/>
  <c r="D142" i="78"/>
  <c r="E142" i="78"/>
  <c r="F142" i="78"/>
  <c r="D143" i="78"/>
  <c r="E143" i="78"/>
  <c r="F143" i="78"/>
  <c r="D144" i="78"/>
  <c r="E144" i="78"/>
  <c r="F144" i="78"/>
  <c r="D145" i="78"/>
  <c r="E145" i="78"/>
  <c r="F145" i="78"/>
  <c r="D146" i="78"/>
  <c r="E146" i="78"/>
  <c r="F146" i="78"/>
  <c r="D147" i="78"/>
  <c r="E147" i="78"/>
  <c r="F147" i="78"/>
  <c r="D148" i="78"/>
  <c r="E148" i="78"/>
  <c r="F148" i="78"/>
  <c r="D149" i="78"/>
  <c r="E149" i="78"/>
  <c r="F149" i="78"/>
  <c r="D150" i="78"/>
  <c r="E150" i="78"/>
  <c r="F150" i="78"/>
  <c r="D151" i="78"/>
  <c r="E151" i="78"/>
  <c r="F151" i="78"/>
  <c r="D152" i="78"/>
  <c r="E152" i="78"/>
  <c r="F152" i="78"/>
  <c r="D153" i="78"/>
  <c r="E153" i="78"/>
  <c r="F153" i="78"/>
  <c r="D154" i="78"/>
  <c r="E154" i="78"/>
  <c r="F154" i="78"/>
  <c r="F75" i="78" s="1"/>
  <c r="D155" i="78"/>
  <c r="E155" i="78"/>
  <c r="F155" i="78"/>
  <c r="D156" i="78"/>
  <c r="E156" i="78"/>
  <c r="F156" i="78"/>
  <c r="D157" i="78"/>
  <c r="E157" i="78"/>
  <c r="F157" i="78"/>
  <c r="D158" i="78"/>
  <c r="E158" i="78"/>
  <c r="F158" i="78"/>
  <c r="F83" i="78"/>
  <c r="F4" i="78" s="1"/>
  <c r="E83" i="78"/>
  <c r="D83" i="78"/>
  <c r="C4" i="78"/>
  <c r="G4" i="78"/>
  <c r="H4" i="78"/>
  <c r="H5" i="78" s="1"/>
  <c r="I4" i="78"/>
  <c r="I5" i="78" s="1"/>
  <c r="J4" i="78"/>
  <c r="E4" i="78" s="1"/>
  <c r="K4" i="78"/>
  <c r="L4" i="78"/>
  <c r="L5" i="78" s="1"/>
  <c r="J5" i="78"/>
  <c r="C6" i="78"/>
  <c r="G6" i="78"/>
  <c r="H6" i="78" s="1"/>
  <c r="D6" i="78" s="1"/>
  <c r="I6" i="78"/>
  <c r="L6" i="78"/>
  <c r="C8" i="78"/>
  <c r="G8" i="78"/>
  <c r="K8" i="78" s="1"/>
  <c r="I8" i="78"/>
  <c r="J8" i="78"/>
  <c r="E8" i="78" s="1"/>
  <c r="L8" i="78"/>
  <c r="C9" i="78"/>
  <c r="G9" i="78"/>
  <c r="H9" i="78" s="1"/>
  <c r="L9" i="78"/>
  <c r="C10" i="78"/>
  <c r="G10" i="78"/>
  <c r="H10" i="78"/>
  <c r="K10" i="78"/>
  <c r="L10" i="78"/>
  <c r="C11" i="78"/>
  <c r="G11" i="78"/>
  <c r="H11" i="78" s="1"/>
  <c r="C12" i="78"/>
  <c r="G12" i="78"/>
  <c r="K12" i="78" s="1"/>
  <c r="H12" i="78"/>
  <c r="I12" i="78"/>
  <c r="J12" i="78"/>
  <c r="C13" i="78"/>
  <c r="G13" i="78"/>
  <c r="I13" i="78" s="1"/>
  <c r="C14" i="78"/>
  <c r="G14" i="78"/>
  <c r="K14" i="78" s="1"/>
  <c r="C15" i="78"/>
  <c r="G15" i="78"/>
  <c r="F15" i="78" s="1"/>
  <c r="H15" i="78"/>
  <c r="K15" i="78"/>
  <c r="L15" i="78"/>
  <c r="C16" i="78"/>
  <c r="G16" i="78"/>
  <c r="F16" i="78" s="1"/>
  <c r="H16" i="78"/>
  <c r="K16" i="78"/>
  <c r="C17" i="78"/>
  <c r="F17" i="78"/>
  <c r="G17" i="78"/>
  <c r="H17" i="78" s="1"/>
  <c r="C18" i="78"/>
  <c r="G18" i="78"/>
  <c r="K18" i="78" s="1"/>
  <c r="C19" i="78"/>
  <c r="G19" i="78"/>
  <c r="I19" i="78" s="1"/>
  <c r="H19" i="78"/>
  <c r="D19" i="78" s="1"/>
  <c r="C20" i="78"/>
  <c r="G20" i="78"/>
  <c r="K20" i="78" s="1"/>
  <c r="C21" i="78"/>
  <c r="F21" i="78"/>
  <c r="G21" i="78"/>
  <c r="H21" i="78" s="1"/>
  <c r="I21" i="78"/>
  <c r="J21" i="78"/>
  <c r="E21" i="78" s="1"/>
  <c r="K21" i="78"/>
  <c r="L21" i="78"/>
  <c r="C22" i="78"/>
  <c r="G22" i="78"/>
  <c r="H22" i="78" s="1"/>
  <c r="C23" i="78"/>
  <c r="G23" i="78"/>
  <c r="H23" i="78" s="1"/>
  <c r="C24" i="78"/>
  <c r="G24" i="78"/>
  <c r="H24" i="78" s="1"/>
  <c r="L24" i="78"/>
  <c r="C25" i="78"/>
  <c r="G25" i="78"/>
  <c r="I25" i="78" s="1"/>
  <c r="H25" i="78"/>
  <c r="J25" i="78"/>
  <c r="C26" i="78"/>
  <c r="G26" i="78"/>
  <c r="K26" i="78" s="1"/>
  <c r="J26" i="78"/>
  <c r="C27" i="78"/>
  <c r="G27" i="78"/>
  <c r="H27" i="78" s="1"/>
  <c r="K27" i="78"/>
  <c r="C28" i="78"/>
  <c r="G28" i="78"/>
  <c r="F28" i="78" s="1"/>
  <c r="C29" i="78"/>
  <c r="F29" i="78"/>
  <c r="G29" i="78"/>
  <c r="H29" i="78" s="1"/>
  <c r="J29" i="78"/>
  <c r="C30" i="78"/>
  <c r="G30" i="78"/>
  <c r="K30" i="78" s="1"/>
  <c r="H30" i="78"/>
  <c r="D30" i="78" s="1"/>
  <c r="I30" i="78"/>
  <c r="J30" i="78"/>
  <c r="C31" i="78"/>
  <c r="G31" i="78"/>
  <c r="I31" i="78" s="1"/>
  <c r="C32" i="78"/>
  <c r="G32" i="78"/>
  <c r="K32" i="78" s="1"/>
  <c r="C33" i="78"/>
  <c r="G33" i="78"/>
  <c r="H33" i="78" s="1"/>
  <c r="J33" i="78"/>
  <c r="C34" i="78"/>
  <c r="G34" i="78"/>
  <c r="H34" i="78" s="1"/>
  <c r="C35" i="78"/>
  <c r="G35" i="78"/>
  <c r="H35" i="78" s="1"/>
  <c r="J35" i="78"/>
  <c r="C36" i="78"/>
  <c r="G36" i="78"/>
  <c r="J36" i="78" s="1"/>
  <c r="I36" i="78"/>
  <c r="C37" i="78"/>
  <c r="F37" i="78"/>
  <c r="G37" i="78"/>
  <c r="I37" i="78" s="1"/>
  <c r="H37" i="78"/>
  <c r="J37" i="78"/>
  <c r="C38" i="78"/>
  <c r="G38" i="78"/>
  <c r="K38" i="78" s="1"/>
  <c r="J38" i="78"/>
  <c r="L38" i="78"/>
  <c r="C39" i="78"/>
  <c r="F39" i="78"/>
  <c r="G39" i="78"/>
  <c r="H39" i="78" s="1"/>
  <c r="I39" i="78"/>
  <c r="L39" i="78"/>
  <c r="C40" i="78"/>
  <c r="G40" i="78"/>
  <c r="F40" i="78" s="1"/>
  <c r="H40" i="78"/>
  <c r="K40" i="78"/>
  <c r="L40" i="78"/>
  <c r="C41" i="78"/>
  <c r="G41" i="78"/>
  <c r="H41" i="78" s="1"/>
  <c r="C42" i="78"/>
  <c r="G42" i="78"/>
  <c r="J42" i="78" s="1"/>
  <c r="I42" i="78"/>
  <c r="C43" i="78"/>
  <c r="G43" i="78"/>
  <c r="I43" i="78" s="1"/>
  <c r="H43" i="78"/>
  <c r="J43" i="78"/>
  <c r="C44" i="78"/>
  <c r="G44" i="78"/>
  <c r="K44" i="78" s="1"/>
  <c r="I44" i="78"/>
  <c r="J44" i="78"/>
  <c r="E44" i="78" s="1"/>
  <c r="L44" i="78"/>
  <c r="C45" i="78"/>
  <c r="G45" i="78"/>
  <c r="H45" i="78" s="1"/>
  <c r="C46" i="78"/>
  <c r="G46" i="78"/>
  <c r="H46" i="78" s="1"/>
  <c r="K46" i="78"/>
  <c r="C47" i="78"/>
  <c r="G47" i="78"/>
  <c r="H47" i="78" s="1"/>
  <c r="C48" i="78"/>
  <c r="F48" i="78"/>
  <c r="G48" i="78"/>
  <c r="J48" i="78" s="1"/>
  <c r="H48" i="78"/>
  <c r="L48" i="78"/>
  <c r="C49" i="78"/>
  <c r="F49" i="78"/>
  <c r="G49" i="78"/>
  <c r="I49" i="78" s="1"/>
  <c r="J49" i="78"/>
  <c r="C50" i="78"/>
  <c r="G50" i="78"/>
  <c r="K50" i="78" s="1"/>
  <c r="H50" i="78"/>
  <c r="J50" i="78"/>
  <c r="E50" i="78" s="1"/>
  <c r="L50" i="78"/>
  <c r="C51" i="78"/>
  <c r="G51" i="78"/>
  <c r="H51" i="78" s="1"/>
  <c r="C52" i="78"/>
  <c r="G52" i="78"/>
  <c r="H52" i="78" s="1"/>
  <c r="K52" i="78"/>
  <c r="C53" i="78"/>
  <c r="F53" i="78"/>
  <c r="G53" i="78"/>
  <c r="H53" i="78" s="1"/>
  <c r="J53" i="78"/>
  <c r="C54" i="78"/>
  <c r="G54" i="78"/>
  <c r="J54" i="78" s="1"/>
  <c r="H54" i="78"/>
  <c r="L54" i="78"/>
  <c r="C55" i="78"/>
  <c r="F55" i="78"/>
  <c r="G55" i="78"/>
  <c r="I55" i="78" s="1"/>
  <c r="J55" i="78"/>
  <c r="C56" i="78"/>
  <c r="G56" i="78"/>
  <c r="K56" i="78" s="1"/>
  <c r="H56" i="78"/>
  <c r="J56" i="78"/>
  <c r="L56" i="78"/>
  <c r="C57" i="78"/>
  <c r="G57" i="78"/>
  <c r="H57" i="78" s="1"/>
  <c r="C58" i="78"/>
  <c r="G58" i="78"/>
  <c r="H58" i="78" s="1"/>
  <c r="K58" i="78"/>
  <c r="C59" i="78"/>
  <c r="G59" i="78"/>
  <c r="H59" i="78" s="1"/>
  <c r="J59" i="78"/>
  <c r="C60" i="78"/>
  <c r="G60" i="78"/>
  <c r="J60" i="78" s="1"/>
  <c r="C61" i="78"/>
  <c r="F61" i="78"/>
  <c r="G61" i="78"/>
  <c r="I61" i="78" s="1"/>
  <c r="H61" i="78"/>
  <c r="D61" i="78" s="1"/>
  <c r="C63" i="78"/>
  <c r="F63" i="78"/>
  <c r="G63" i="78"/>
  <c r="H63" i="78" s="1"/>
  <c r="I63" i="78"/>
  <c r="L63" i="78"/>
  <c r="C64" i="78"/>
  <c r="G64" i="78"/>
  <c r="F64" i="78" s="1"/>
  <c r="H64" i="78"/>
  <c r="K64" i="78"/>
  <c r="L64" i="78"/>
  <c r="C65" i="78"/>
  <c r="G65" i="78"/>
  <c r="H65" i="78" s="1"/>
  <c r="C66" i="78"/>
  <c r="G66" i="78"/>
  <c r="J66" i="78" s="1"/>
  <c r="C67" i="78"/>
  <c r="G67" i="78"/>
  <c r="I67" i="78" s="1"/>
  <c r="H67" i="78"/>
  <c r="D67" i="78" s="1"/>
  <c r="J67" i="78"/>
  <c r="C68" i="78"/>
  <c r="G68" i="78"/>
  <c r="K68" i="78" s="1"/>
  <c r="J68" i="78"/>
  <c r="C69" i="78"/>
  <c r="F69" i="78"/>
  <c r="G69" i="78"/>
  <c r="H69" i="78" s="1"/>
  <c r="I69" i="78"/>
  <c r="J69" i="78"/>
  <c r="L69" i="78"/>
  <c r="C70" i="78"/>
  <c r="G70" i="78"/>
  <c r="H70" i="78"/>
  <c r="K70" i="78"/>
  <c r="L70" i="78"/>
  <c r="C71" i="78"/>
  <c r="G71" i="78"/>
  <c r="H71" i="78" s="1"/>
  <c r="J71" i="78"/>
  <c r="C72" i="78"/>
  <c r="G72" i="78"/>
  <c r="J72" i="78" s="1"/>
  <c r="L72" i="78"/>
  <c r="C73" i="78"/>
  <c r="G73" i="78"/>
  <c r="I73" i="78" s="1"/>
  <c r="H73" i="78"/>
  <c r="D73" i="78" s="1"/>
  <c r="J73" i="78"/>
  <c r="C74" i="78"/>
  <c r="G74" i="78"/>
  <c r="K74" i="78" s="1"/>
  <c r="H74" i="78"/>
  <c r="J74" i="78"/>
  <c r="C75" i="78"/>
  <c r="G75" i="78"/>
  <c r="H75" i="78" s="1"/>
  <c r="L75" i="78"/>
  <c r="C76" i="78"/>
  <c r="G76" i="78"/>
  <c r="H76" i="78"/>
  <c r="K76" i="78"/>
  <c r="L76" i="78"/>
  <c r="C77" i="78"/>
  <c r="G77" i="78"/>
  <c r="H77" i="78" s="1"/>
  <c r="J77" i="78"/>
  <c r="C78" i="78"/>
  <c r="G78" i="78"/>
  <c r="J78" i="78" s="1"/>
  <c r="H78" i="78"/>
  <c r="D78" i="78" s="1"/>
  <c r="I78" i="78"/>
  <c r="K78" i="78"/>
  <c r="L78" i="78"/>
  <c r="C79" i="78"/>
  <c r="G79" i="78"/>
  <c r="I79" i="78" s="1"/>
  <c r="C86" i="78"/>
  <c r="C7" i="78" s="1"/>
  <c r="G86" i="78"/>
  <c r="G7" i="78" s="1"/>
  <c r="H86" i="78"/>
  <c r="D86" i="78" s="1"/>
  <c r="I86" i="78"/>
  <c r="J86" i="78"/>
  <c r="E86" i="78" s="1"/>
  <c r="K86" i="78"/>
  <c r="L86" i="78"/>
  <c r="F86" i="78" s="1"/>
  <c r="C141" i="78"/>
  <c r="C62" i="78" s="1"/>
  <c r="G141" i="78"/>
  <c r="G62" i="78" s="1"/>
  <c r="H141" i="78"/>
  <c r="D141" i="78" s="1"/>
  <c r="I141" i="78"/>
  <c r="J141" i="78"/>
  <c r="K141" i="78"/>
  <c r="L141" i="78"/>
  <c r="F141" i="78" s="1"/>
  <c r="E158" i="77"/>
  <c r="D158" i="77"/>
  <c r="E157" i="77"/>
  <c r="D157" i="77"/>
  <c r="E156" i="77"/>
  <c r="D156" i="77"/>
  <c r="E155" i="77"/>
  <c r="D155" i="77"/>
  <c r="E154" i="77"/>
  <c r="D154" i="77"/>
  <c r="E153" i="77"/>
  <c r="D153" i="77"/>
  <c r="E152" i="77"/>
  <c r="D152" i="77"/>
  <c r="E151" i="77"/>
  <c r="D151" i="77"/>
  <c r="E150" i="77"/>
  <c r="D150" i="77"/>
  <c r="E149" i="77"/>
  <c r="D149" i="77"/>
  <c r="E148" i="77"/>
  <c r="D148" i="77"/>
  <c r="E147" i="77"/>
  <c r="D147" i="77"/>
  <c r="E146" i="77"/>
  <c r="D146" i="77"/>
  <c r="E145" i="77"/>
  <c r="D145" i="77"/>
  <c r="E144" i="77"/>
  <c r="D144" i="77"/>
  <c r="E143" i="77"/>
  <c r="E141" i="77" s="1"/>
  <c r="D143" i="77"/>
  <c r="E142" i="77"/>
  <c r="D142" i="77"/>
  <c r="D141" i="77" s="1"/>
  <c r="L141" i="77"/>
  <c r="K141" i="77"/>
  <c r="J141" i="77"/>
  <c r="I141" i="77"/>
  <c r="H141" i="77"/>
  <c r="G141" i="77"/>
  <c r="F141" i="77"/>
  <c r="C141" i="77"/>
  <c r="E140" i="77"/>
  <c r="D140" i="77"/>
  <c r="E139" i="77"/>
  <c r="D139" i="77"/>
  <c r="E138" i="77"/>
  <c r="D138" i="77"/>
  <c r="E137" i="77"/>
  <c r="D137" i="77"/>
  <c r="E136" i="77"/>
  <c r="D136" i="77"/>
  <c r="E135" i="77"/>
  <c r="D135" i="77"/>
  <c r="E134" i="77"/>
  <c r="D134" i="77"/>
  <c r="E133" i="77"/>
  <c r="D133" i="77"/>
  <c r="E132" i="77"/>
  <c r="D132" i="77"/>
  <c r="E131" i="77"/>
  <c r="D131" i="77"/>
  <c r="E130" i="77"/>
  <c r="D130" i="77"/>
  <c r="E129" i="77"/>
  <c r="D129" i="77"/>
  <c r="E128" i="77"/>
  <c r="D128" i="77"/>
  <c r="E127" i="77"/>
  <c r="D127" i="77"/>
  <c r="E126" i="77"/>
  <c r="D126" i="77"/>
  <c r="E125" i="77"/>
  <c r="D125" i="77"/>
  <c r="E124" i="77"/>
  <c r="D124" i="77"/>
  <c r="E123" i="77"/>
  <c r="D123" i="77"/>
  <c r="E122" i="77"/>
  <c r="D122" i="77"/>
  <c r="E121" i="77"/>
  <c r="D121" i="77"/>
  <c r="E120" i="77"/>
  <c r="D120" i="77"/>
  <c r="E119" i="77"/>
  <c r="D119" i="77"/>
  <c r="E118" i="77"/>
  <c r="D118" i="77"/>
  <c r="E117" i="77"/>
  <c r="D117" i="77"/>
  <c r="E116" i="77"/>
  <c r="D116" i="77"/>
  <c r="E115" i="77"/>
  <c r="D115" i="77"/>
  <c r="E114" i="77"/>
  <c r="D114" i="77"/>
  <c r="E113" i="77"/>
  <c r="D113" i="77"/>
  <c r="E112" i="77"/>
  <c r="D112" i="77"/>
  <c r="E111" i="77"/>
  <c r="D111" i="77"/>
  <c r="E110" i="77"/>
  <c r="D110" i="77"/>
  <c r="E109" i="77"/>
  <c r="D109" i="77"/>
  <c r="E108" i="77"/>
  <c r="D108" i="77"/>
  <c r="E107" i="77"/>
  <c r="D107" i="77"/>
  <c r="E106" i="77"/>
  <c r="D106" i="77"/>
  <c r="E105" i="77"/>
  <c r="D105" i="77"/>
  <c r="E104" i="77"/>
  <c r="D104" i="77"/>
  <c r="E103" i="77"/>
  <c r="D103" i="77"/>
  <c r="E102" i="77"/>
  <c r="D102" i="77"/>
  <c r="E101" i="77"/>
  <c r="D101" i="77"/>
  <c r="E100" i="77"/>
  <c r="D100" i="77"/>
  <c r="E99" i="77"/>
  <c r="D99" i="77"/>
  <c r="E98" i="77"/>
  <c r="D98" i="77"/>
  <c r="E97" i="77"/>
  <c r="D97" i="77"/>
  <c r="E96" i="77"/>
  <c r="D96" i="77"/>
  <c r="E95" i="77"/>
  <c r="D95" i="77"/>
  <c r="E94" i="77"/>
  <c r="D94" i="77"/>
  <c r="E93" i="77"/>
  <c r="D93" i="77"/>
  <c r="E92" i="77"/>
  <c r="D92" i="77"/>
  <c r="E91" i="77"/>
  <c r="D91" i="77"/>
  <c r="E90" i="77"/>
  <c r="D90" i="77"/>
  <c r="E89" i="77"/>
  <c r="D89" i="77"/>
  <c r="E88" i="77"/>
  <c r="D88" i="77"/>
  <c r="E87" i="77"/>
  <c r="D87" i="77"/>
  <c r="L86" i="77"/>
  <c r="K86" i="77"/>
  <c r="J86" i="77"/>
  <c r="I86" i="77"/>
  <c r="H86" i="77"/>
  <c r="G86" i="77"/>
  <c r="F86" i="77"/>
  <c r="E86" i="77"/>
  <c r="C86" i="77"/>
  <c r="C7" i="77" s="1"/>
  <c r="E85" i="77"/>
  <c r="D85" i="77"/>
  <c r="D86" i="77" s="1"/>
  <c r="E83" i="77"/>
  <c r="D83" i="77"/>
  <c r="G79" i="77"/>
  <c r="J79" i="77" s="1"/>
  <c r="F79" i="77"/>
  <c r="C79" i="77"/>
  <c r="G78" i="77"/>
  <c r="L78" i="77" s="1"/>
  <c r="F78" i="77"/>
  <c r="C78" i="77"/>
  <c r="L77" i="77"/>
  <c r="G77" i="77"/>
  <c r="K77" i="77" s="1"/>
  <c r="F77" i="77"/>
  <c r="C77" i="77"/>
  <c r="G76" i="77"/>
  <c r="L76" i="77" s="1"/>
  <c r="C76" i="77"/>
  <c r="G75" i="77"/>
  <c r="F75" i="77" s="1"/>
  <c r="C75" i="77"/>
  <c r="H74" i="77"/>
  <c r="G74" i="77"/>
  <c r="L74" i="77" s="1"/>
  <c r="C74" i="77"/>
  <c r="G73" i="77"/>
  <c r="J73" i="77" s="1"/>
  <c r="F73" i="77"/>
  <c r="C73" i="77"/>
  <c r="G72" i="77"/>
  <c r="L72" i="77" s="1"/>
  <c r="F72" i="77"/>
  <c r="C72" i="77"/>
  <c r="G71" i="77"/>
  <c r="K71" i="77" s="1"/>
  <c r="F71" i="77"/>
  <c r="C71" i="77"/>
  <c r="G70" i="77"/>
  <c r="L70" i="77" s="1"/>
  <c r="C70" i="77"/>
  <c r="I69" i="77"/>
  <c r="H69" i="77"/>
  <c r="G69" i="77"/>
  <c r="F69" i="77" s="1"/>
  <c r="C69" i="77"/>
  <c r="G68" i="77"/>
  <c r="L68" i="77" s="1"/>
  <c r="C68" i="77"/>
  <c r="G67" i="77"/>
  <c r="J67" i="77" s="1"/>
  <c r="C67" i="77"/>
  <c r="G66" i="77"/>
  <c r="I66" i="77" s="1"/>
  <c r="F66" i="77"/>
  <c r="C66" i="77"/>
  <c r="G65" i="77"/>
  <c r="K65" i="77" s="1"/>
  <c r="F65" i="77"/>
  <c r="C65" i="77"/>
  <c r="L64" i="77"/>
  <c r="G64" i="77"/>
  <c r="K64" i="77" s="1"/>
  <c r="C64" i="77"/>
  <c r="J63" i="77"/>
  <c r="I63" i="77"/>
  <c r="H63" i="77"/>
  <c r="G63" i="77"/>
  <c r="F63" i="77" s="1"/>
  <c r="C63" i="77"/>
  <c r="G62" i="77"/>
  <c r="L62" i="77" s="1"/>
  <c r="C62" i="77"/>
  <c r="G61" i="77"/>
  <c r="J61" i="77" s="1"/>
  <c r="F61" i="77"/>
  <c r="C61" i="77"/>
  <c r="G60" i="77"/>
  <c r="I60" i="77" s="1"/>
  <c r="F60" i="77"/>
  <c r="C60" i="77"/>
  <c r="J59" i="77"/>
  <c r="I59" i="77"/>
  <c r="D59" i="77" s="1"/>
  <c r="H59" i="77"/>
  <c r="G59" i="77"/>
  <c r="L59" i="77" s="1"/>
  <c r="F59" i="77"/>
  <c r="C59" i="77"/>
  <c r="L58" i="77"/>
  <c r="K58" i="77"/>
  <c r="G58" i="77"/>
  <c r="J58" i="77" s="1"/>
  <c r="C58" i="77"/>
  <c r="G57" i="77"/>
  <c r="F57" i="77" s="1"/>
  <c r="C57" i="77"/>
  <c r="H56" i="77"/>
  <c r="G56" i="77"/>
  <c r="L56" i="77" s="1"/>
  <c r="C56" i="77"/>
  <c r="G55" i="77"/>
  <c r="J55" i="77" s="1"/>
  <c r="F55" i="77"/>
  <c r="C55" i="77"/>
  <c r="G54" i="77"/>
  <c r="L54" i="77" s="1"/>
  <c r="C54" i="77"/>
  <c r="G53" i="77"/>
  <c r="L53" i="77" s="1"/>
  <c r="C53" i="77"/>
  <c r="L52" i="77"/>
  <c r="K52" i="77"/>
  <c r="G52" i="77"/>
  <c r="J52" i="77" s="1"/>
  <c r="E52" i="77" s="1"/>
  <c r="C52" i="77"/>
  <c r="L51" i="77"/>
  <c r="K51" i="77"/>
  <c r="G51" i="77"/>
  <c r="H51" i="77" s="1"/>
  <c r="C51" i="77"/>
  <c r="G50" i="77"/>
  <c r="L50" i="77" s="1"/>
  <c r="C50" i="77"/>
  <c r="G49" i="77"/>
  <c r="J49" i="77" s="1"/>
  <c r="C49" i="77"/>
  <c r="K48" i="77"/>
  <c r="G48" i="77"/>
  <c r="L48" i="77" s="1"/>
  <c r="F48" i="77"/>
  <c r="C48" i="77"/>
  <c r="I47" i="77"/>
  <c r="G47" i="77"/>
  <c r="L47" i="77" s="1"/>
  <c r="F47" i="77"/>
  <c r="C47" i="77"/>
  <c r="G46" i="77"/>
  <c r="J46" i="77" s="1"/>
  <c r="C46" i="77"/>
  <c r="L45" i="77"/>
  <c r="K45" i="77"/>
  <c r="J45" i="77"/>
  <c r="E45" i="77" s="1"/>
  <c r="I45" i="77"/>
  <c r="G45" i="77"/>
  <c r="H45" i="77" s="1"/>
  <c r="C45" i="77"/>
  <c r="G44" i="77"/>
  <c r="L44" i="77" s="1"/>
  <c r="C44" i="77"/>
  <c r="G43" i="77"/>
  <c r="J43" i="77" s="1"/>
  <c r="F43" i="77"/>
  <c r="C43" i="77"/>
  <c r="G42" i="77"/>
  <c r="L42" i="77" s="1"/>
  <c r="F42" i="77"/>
  <c r="C42" i="77"/>
  <c r="G41" i="77"/>
  <c r="L41" i="77" s="1"/>
  <c r="F41" i="77"/>
  <c r="C41" i="77"/>
  <c r="G40" i="77"/>
  <c r="J40" i="77" s="1"/>
  <c r="C40" i="77"/>
  <c r="J39" i="77"/>
  <c r="I39" i="77"/>
  <c r="G39" i="77"/>
  <c r="H39" i="77" s="1"/>
  <c r="C39" i="77"/>
  <c r="H38" i="77"/>
  <c r="G38" i="77"/>
  <c r="L38" i="77" s="1"/>
  <c r="C38" i="77"/>
  <c r="G37" i="77"/>
  <c r="J37" i="77" s="1"/>
  <c r="F37" i="77"/>
  <c r="C37" i="77"/>
  <c r="G36" i="77"/>
  <c r="L36" i="77" s="1"/>
  <c r="C36" i="77"/>
  <c r="K35" i="77"/>
  <c r="I35" i="77"/>
  <c r="G35" i="77"/>
  <c r="J35" i="77" s="1"/>
  <c r="F35" i="77"/>
  <c r="C35" i="77"/>
  <c r="G34" i="77"/>
  <c r="J34" i="77" s="1"/>
  <c r="C34" i="77"/>
  <c r="G33" i="77"/>
  <c r="H33" i="77" s="1"/>
  <c r="C33" i="77"/>
  <c r="G32" i="77"/>
  <c r="L32" i="77" s="1"/>
  <c r="C32" i="77"/>
  <c r="G31" i="77"/>
  <c r="J31" i="77" s="1"/>
  <c r="F31" i="77"/>
  <c r="C31" i="77"/>
  <c r="G30" i="77"/>
  <c r="L30" i="77" s="1"/>
  <c r="F30" i="77"/>
  <c r="C30" i="77"/>
  <c r="I29" i="77"/>
  <c r="D29" i="77" s="1"/>
  <c r="H29" i="77"/>
  <c r="G29" i="77"/>
  <c r="L29" i="77" s="1"/>
  <c r="F29" i="77"/>
  <c r="C29" i="77"/>
  <c r="G28" i="77"/>
  <c r="J28" i="77" s="1"/>
  <c r="C28" i="77"/>
  <c r="G27" i="77"/>
  <c r="H27" i="77" s="1"/>
  <c r="C27" i="77"/>
  <c r="G26" i="77"/>
  <c r="L26" i="77" s="1"/>
  <c r="C26" i="77"/>
  <c r="G25" i="77"/>
  <c r="J25" i="77" s="1"/>
  <c r="F25" i="77"/>
  <c r="C25" i="77"/>
  <c r="G24" i="77"/>
  <c r="L24" i="77" s="1"/>
  <c r="C24" i="77"/>
  <c r="G23" i="77"/>
  <c r="L23" i="77" s="1"/>
  <c r="F23" i="77"/>
  <c r="C23" i="77"/>
  <c r="L22" i="77"/>
  <c r="G22" i="77"/>
  <c r="J22" i="77" s="1"/>
  <c r="C22" i="77"/>
  <c r="G21" i="77"/>
  <c r="H21" i="77" s="1"/>
  <c r="C21" i="77"/>
  <c r="G20" i="77"/>
  <c r="L20" i="77" s="1"/>
  <c r="C20" i="77"/>
  <c r="G19" i="77"/>
  <c r="J19" i="77" s="1"/>
  <c r="F19" i="77"/>
  <c r="C19" i="77"/>
  <c r="K18" i="77"/>
  <c r="H18" i="77"/>
  <c r="G18" i="77"/>
  <c r="L18" i="77" s="1"/>
  <c r="F18" i="77"/>
  <c r="C18" i="77"/>
  <c r="G17" i="77"/>
  <c r="L17" i="77" s="1"/>
  <c r="F17" i="77"/>
  <c r="C17" i="77"/>
  <c r="L16" i="77"/>
  <c r="K16" i="77"/>
  <c r="G16" i="77"/>
  <c r="J16" i="77" s="1"/>
  <c r="C16" i="77"/>
  <c r="K15" i="77"/>
  <c r="J15" i="77"/>
  <c r="E15" i="77" s="1"/>
  <c r="I15" i="77"/>
  <c r="G15" i="77"/>
  <c r="H15" i="77" s="1"/>
  <c r="C15" i="77"/>
  <c r="G14" i="77"/>
  <c r="L14" i="77" s="1"/>
  <c r="C14" i="77"/>
  <c r="G13" i="77"/>
  <c r="J13" i="77" s="1"/>
  <c r="F13" i="77"/>
  <c r="C13" i="77"/>
  <c r="K12" i="77"/>
  <c r="H12" i="77"/>
  <c r="G12" i="77"/>
  <c r="L12" i="77" s="1"/>
  <c r="F12" i="77"/>
  <c r="C12" i="77"/>
  <c r="J11" i="77"/>
  <c r="I11" i="77"/>
  <c r="H11" i="77"/>
  <c r="G11" i="77"/>
  <c r="L11" i="77" s="1"/>
  <c r="C11" i="77"/>
  <c r="G10" i="77"/>
  <c r="J10" i="77" s="1"/>
  <c r="C10" i="77"/>
  <c r="L9" i="77"/>
  <c r="K9" i="77"/>
  <c r="J9" i="77"/>
  <c r="I9" i="77"/>
  <c r="G9" i="77"/>
  <c r="H9" i="77" s="1"/>
  <c r="F9" i="77"/>
  <c r="C9" i="77"/>
  <c r="G8" i="77"/>
  <c r="L8" i="77" s="1"/>
  <c r="C8" i="77"/>
  <c r="G7" i="77"/>
  <c r="J7" i="77" s="1"/>
  <c r="G6" i="77"/>
  <c r="F6" i="77" s="1"/>
  <c r="C6" i="77"/>
  <c r="L4" i="77"/>
  <c r="K4" i="77"/>
  <c r="J4" i="77"/>
  <c r="I4" i="77"/>
  <c r="H4" i="77"/>
  <c r="H5" i="77" s="1"/>
  <c r="G4" i="77"/>
  <c r="F5" i="77" s="1"/>
  <c r="F4" i="77"/>
  <c r="C4" i="77"/>
  <c r="E19" i="76"/>
  <c r="D19" i="76"/>
  <c r="C19" i="76"/>
  <c r="C9" i="76" s="1"/>
  <c r="E9" i="76" s="1"/>
  <c r="C11" i="76"/>
  <c r="E11" i="76" s="1"/>
  <c r="C10" i="76"/>
  <c r="D10" i="76" s="1"/>
  <c r="C8" i="76"/>
  <c r="E8" i="76" s="1"/>
  <c r="C7" i="76"/>
  <c r="E7" i="76" s="1"/>
  <c r="E5" i="76"/>
  <c r="E6" i="76" s="1"/>
  <c r="D5" i="76"/>
  <c r="D6" i="76" s="1"/>
  <c r="C6" i="76" s="1"/>
  <c r="C5" i="76"/>
  <c r="D79" i="66"/>
  <c r="E79" i="66"/>
  <c r="D80" i="66"/>
  <c r="E80" i="66"/>
  <c r="D81" i="66"/>
  <c r="E81" i="66"/>
  <c r="D82" i="66"/>
  <c r="E82" i="66"/>
  <c r="D83" i="66"/>
  <c r="E83" i="66"/>
  <c r="E78" i="66"/>
  <c r="D78" i="66"/>
  <c r="C7" i="66"/>
  <c r="F7" i="66"/>
  <c r="C8" i="66"/>
  <c r="F8" i="66"/>
  <c r="C9" i="66"/>
  <c r="F9" i="66"/>
  <c r="C10" i="66"/>
  <c r="F10" i="66"/>
  <c r="C11" i="66"/>
  <c r="G7" i="66"/>
  <c r="H7" i="66"/>
  <c r="D7" i="66" s="1"/>
  <c r="I7" i="66"/>
  <c r="J7" i="66"/>
  <c r="E7" i="66" s="1"/>
  <c r="K7" i="66"/>
  <c r="L7" i="66"/>
  <c r="G8" i="66"/>
  <c r="I8" i="66" s="1"/>
  <c r="H8" i="66"/>
  <c r="D8" i="66" s="1"/>
  <c r="G9" i="66"/>
  <c r="J9" i="66" s="1"/>
  <c r="E9" i="66" s="1"/>
  <c r="H9" i="66"/>
  <c r="D9" i="66" s="1"/>
  <c r="I9" i="66"/>
  <c r="K9" i="66"/>
  <c r="L9" i="66"/>
  <c r="G10" i="66"/>
  <c r="I10" i="66" s="1"/>
  <c r="G11" i="66"/>
  <c r="I11" i="66" s="1"/>
  <c r="H11" i="66"/>
  <c r="G6" i="66"/>
  <c r="I6" i="66" s="1"/>
  <c r="F6" i="66"/>
  <c r="C6" i="66"/>
  <c r="D11" i="77" l="1"/>
  <c r="H24" i="77"/>
  <c r="K34" i="77"/>
  <c r="L35" i="77"/>
  <c r="K39" i="77"/>
  <c r="H44" i="77"/>
  <c r="E46" i="77"/>
  <c r="I53" i="77"/>
  <c r="I57" i="77"/>
  <c r="H66" i="77"/>
  <c r="D66" i="77" s="1"/>
  <c r="J69" i="77"/>
  <c r="E69" i="77" s="1"/>
  <c r="H71" i="77"/>
  <c r="H72" i="77"/>
  <c r="D72" i="77" s="1"/>
  <c r="I75" i="77"/>
  <c r="H78" i="77"/>
  <c r="K5" i="77"/>
  <c r="J6" i="77"/>
  <c r="K10" i="77"/>
  <c r="E10" i="77" s="1"/>
  <c r="K11" i="77"/>
  <c r="E11" i="77" s="1"/>
  <c r="L15" i="77"/>
  <c r="H17" i="77"/>
  <c r="K21" i="77"/>
  <c r="K24" i="77"/>
  <c r="I27" i="77"/>
  <c r="H30" i="77"/>
  <c r="L34" i="77"/>
  <c r="L39" i="77"/>
  <c r="H41" i="77"/>
  <c r="H42" i="77"/>
  <c r="K46" i="77"/>
  <c r="H50" i="77"/>
  <c r="J57" i="77"/>
  <c r="H60" i="77"/>
  <c r="D60" i="77" s="1"/>
  <c r="K63" i="77"/>
  <c r="E63" i="77" s="1"/>
  <c r="H65" i="77"/>
  <c r="J66" i="77"/>
  <c r="H68" i="77"/>
  <c r="K69" i="77"/>
  <c r="I71" i="77"/>
  <c r="D71" i="77" s="1"/>
  <c r="I72" i="77"/>
  <c r="J75" i="77"/>
  <c r="H77" i="77"/>
  <c r="I78" i="77"/>
  <c r="H6" i="77"/>
  <c r="E39" i="77"/>
  <c r="L28" i="77"/>
  <c r="L5" i="77"/>
  <c r="K6" i="77"/>
  <c r="E6" i="77" s="1"/>
  <c r="D9" i="77"/>
  <c r="L10" i="77"/>
  <c r="I17" i="77"/>
  <c r="D17" i="77" s="1"/>
  <c r="L21" i="77"/>
  <c r="H23" i="77"/>
  <c r="J27" i="77"/>
  <c r="K30" i="77"/>
  <c r="I33" i="77"/>
  <c r="D33" i="77" s="1"/>
  <c r="F36" i="77"/>
  <c r="I41" i="77"/>
  <c r="D41" i="77" s="1"/>
  <c r="K42" i="77"/>
  <c r="D45" i="77"/>
  <c r="L46" i="77"/>
  <c r="H48" i="77"/>
  <c r="F54" i="77"/>
  <c r="K57" i="77"/>
  <c r="J60" i="77"/>
  <c r="H62" i="77"/>
  <c r="L63" i="77"/>
  <c r="I65" i="77"/>
  <c r="K66" i="77"/>
  <c r="E66" i="77" s="1"/>
  <c r="L69" i="77"/>
  <c r="J71" i="77"/>
  <c r="J72" i="77"/>
  <c r="K75" i="77"/>
  <c r="I77" i="77"/>
  <c r="J78" i="77"/>
  <c r="H57" i="77"/>
  <c r="D57" i="77" s="1"/>
  <c r="J24" i="77"/>
  <c r="D4" i="77"/>
  <c r="L6" i="77"/>
  <c r="E16" i="77"/>
  <c r="I23" i="77"/>
  <c r="D23" i="77" s="1"/>
  <c r="K27" i="77"/>
  <c r="J33" i="77"/>
  <c r="J41" i="77"/>
  <c r="L57" i="77"/>
  <c r="K60" i="77"/>
  <c r="J65" i="77"/>
  <c r="E65" i="77" s="1"/>
  <c r="L66" i="77"/>
  <c r="L71" i="77"/>
  <c r="K72" i="77"/>
  <c r="L75" i="77"/>
  <c r="K78" i="77"/>
  <c r="E78" i="77" s="1"/>
  <c r="I21" i="77"/>
  <c r="D21" i="77" s="1"/>
  <c r="K28" i="77"/>
  <c r="E28" i="77" s="1"/>
  <c r="J21" i="77"/>
  <c r="E21" i="77" s="1"/>
  <c r="F7" i="77"/>
  <c r="E9" i="77"/>
  <c r="F11" i="77"/>
  <c r="L27" i="77"/>
  <c r="K33" i="77"/>
  <c r="E35" i="77"/>
  <c r="H36" i="77"/>
  <c r="K40" i="77"/>
  <c r="E40" i="77" s="1"/>
  <c r="K41" i="77"/>
  <c r="I51" i="77"/>
  <c r="D51" i="77" s="1"/>
  <c r="H54" i="77"/>
  <c r="L60" i="77"/>
  <c r="L65" i="77"/>
  <c r="D35" i="77"/>
  <c r="E34" i="77"/>
  <c r="H53" i="77"/>
  <c r="D63" i="77"/>
  <c r="D69" i="77"/>
  <c r="H75" i="77"/>
  <c r="D75" i="77" s="1"/>
  <c r="I6" i="77"/>
  <c r="D27" i="77"/>
  <c r="D15" i="77"/>
  <c r="K22" i="77"/>
  <c r="E22" i="77" s="1"/>
  <c r="F24" i="77"/>
  <c r="L33" i="77"/>
  <c r="H35" i="77"/>
  <c r="K36" i="77"/>
  <c r="D39" i="77"/>
  <c r="L40" i="77"/>
  <c r="F49" i="77"/>
  <c r="J51" i="77"/>
  <c r="E51" i="77" s="1"/>
  <c r="F53" i="77"/>
  <c r="K54" i="77"/>
  <c r="E58" i="77"/>
  <c r="F67" i="77"/>
  <c r="D8" i="76"/>
  <c r="E12" i="78"/>
  <c r="D5" i="78"/>
  <c r="E30" i="78"/>
  <c r="D48" i="78"/>
  <c r="K60" i="78"/>
  <c r="E60" i="78" s="1"/>
  <c r="K51" i="78"/>
  <c r="L32" i="78"/>
  <c r="J79" i="78"/>
  <c r="E78" i="78"/>
  <c r="F72" i="78"/>
  <c r="I60" i="78"/>
  <c r="J57" i="78"/>
  <c r="K54" i="78"/>
  <c r="J51" i="78"/>
  <c r="E51" i="78" s="1"/>
  <c r="K48" i="78"/>
  <c r="J45" i="78"/>
  <c r="H44" i="78"/>
  <c r="D44" i="78" s="1"/>
  <c r="L42" i="78"/>
  <c r="F41" i="78"/>
  <c r="K39" i="78"/>
  <c r="H38" i="78"/>
  <c r="L36" i="78"/>
  <c r="L33" i="78"/>
  <c r="J32" i="78"/>
  <c r="E32" i="78" s="1"/>
  <c r="L30" i="78"/>
  <c r="F24" i="78"/>
  <c r="K22" i="78"/>
  <c r="I18" i="78"/>
  <c r="J15" i="78"/>
  <c r="E15" i="78" s="1"/>
  <c r="I14" i="78"/>
  <c r="L12" i="78"/>
  <c r="F9" i="78"/>
  <c r="K6" i="78"/>
  <c r="D4" i="78"/>
  <c r="K57" i="78"/>
  <c r="K45" i="78"/>
  <c r="L22" i="78"/>
  <c r="D21" i="78"/>
  <c r="J18" i="78"/>
  <c r="E18" i="78" s="1"/>
  <c r="J14" i="78"/>
  <c r="E14" i="78" s="1"/>
  <c r="H79" i="78"/>
  <c r="D79" i="78" s="1"/>
  <c r="F76" i="78"/>
  <c r="L74" i="78"/>
  <c r="F73" i="78"/>
  <c r="L68" i="78"/>
  <c r="F67" i="78"/>
  <c r="J65" i="78"/>
  <c r="J61" i="78"/>
  <c r="H60" i="78"/>
  <c r="D60" i="78" s="1"/>
  <c r="L58" i="78"/>
  <c r="I57" i="78"/>
  <c r="I54" i="78"/>
  <c r="L52" i="78"/>
  <c r="I51" i="78"/>
  <c r="I48" i="78"/>
  <c r="L46" i="78"/>
  <c r="I45" i="78"/>
  <c r="K42" i="78"/>
  <c r="J39" i="78"/>
  <c r="E39" i="78" s="1"/>
  <c r="K36" i="78"/>
  <c r="E36" i="78" s="1"/>
  <c r="F35" i="78"/>
  <c r="K33" i="78"/>
  <c r="E33" i="78" s="1"/>
  <c r="I32" i="78"/>
  <c r="L27" i="78"/>
  <c r="L26" i="78"/>
  <c r="J19" i="78"/>
  <c r="H18" i="78"/>
  <c r="D18" i="78" s="1"/>
  <c r="L16" i="78"/>
  <c r="I15" i="78"/>
  <c r="D15" i="78" s="1"/>
  <c r="H14" i="78"/>
  <c r="D14" i="78" s="1"/>
  <c r="J11" i="78"/>
  <c r="J6" i="78"/>
  <c r="F78" i="78"/>
  <c r="F54" i="78"/>
  <c r="F30" i="78"/>
  <c r="F6" i="78"/>
  <c r="D57" i="78"/>
  <c r="D45" i="78"/>
  <c r="K69" i="78"/>
  <c r="H68" i="78"/>
  <c r="L66" i="78"/>
  <c r="F65" i="78"/>
  <c r="K63" i="78"/>
  <c r="F60" i="78"/>
  <c r="F57" i="78"/>
  <c r="H55" i="78"/>
  <c r="E54" i="78"/>
  <c r="F51" i="78"/>
  <c r="H49" i="78"/>
  <c r="E48" i="78"/>
  <c r="F45" i="78"/>
  <c r="H42" i="78"/>
  <c r="D42" i="78" s="1"/>
  <c r="D39" i="78"/>
  <c r="H36" i="78"/>
  <c r="D36" i="78" s="1"/>
  <c r="L34" i="78"/>
  <c r="I33" i="78"/>
  <c r="D33" i="78" s="1"/>
  <c r="J27" i="78"/>
  <c r="E27" i="78" s="1"/>
  <c r="I26" i="78"/>
  <c r="K24" i="78"/>
  <c r="J23" i="78"/>
  <c r="F11" i="78"/>
  <c r="K9" i="78"/>
  <c r="K5" i="78"/>
  <c r="G5" i="78" s="1"/>
  <c r="J63" i="78"/>
  <c r="E63" i="78" s="1"/>
  <c r="F52" i="78"/>
  <c r="E42" i="78"/>
  <c r="K34" i="78"/>
  <c r="J31" i="78"/>
  <c r="L28" i="78"/>
  <c r="I27" i="78"/>
  <c r="D27" i="78" s="1"/>
  <c r="J24" i="78"/>
  <c r="L20" i="78"/>
  <c r="J13" i="78"/>
  <c r="D12" i="78"/>
  <c r="J9" i="78"/>
  <c r="E9" i="78" s="1"/>
  <c r="D51" i="78"/>
  <c r="K75" i="78"/>
  <c r="I66" i="78"/>
  <c r="F36" i="78"/>
  <c r="F33" i="78"/>
  <c r="H31" i="78"/>
  <c r="D31" i="78" s="1"/>
  <c r="K28" i="78"/>
  <c r="I24" i="78"/>
  <c r="D24" i="78" s="1"/>
  <c r="F23" i="78"/>
  <c r="J20" i="78"/>
  <c r="L18" i="78"/>
  <c r="J17" i="78"/>
  <c r="H13" i="78"/>
  <c r="D13" i="78" s="1"/>
  <c r="I9" i="78"/>
  <c r="D9" i="78" s="1"/>
  <c r="F5" i="78"/>
  <c r="F66" i="78"/>
  <c r="F42" i="78"/>
  <c r="F18" i="78"/>
  <c r="D54" i="78"/>
  <c r="F77" i="78"/>
  <c r="K72" i="78"/>
  <c r="E72" i="78" s="1"/>
  <c r="E69" i="78"/>
  <c r="K66" i="78"/>
  <c r="E66" i="78" s="1"/>
  <c r="J75" i="78"/>
  <c r="E75" i="78" s="1"/>
  <c r="I72" i="78"/>
  <c r="I75" i="78"/>
  <c r="D75" i="78" s="1"/>
  <c r="H72" i="78"/>
  <c r="D72" i="78" s="1"/>
  <c r="D69" i="78"/>
  <c r="H66" i="78"/>
  <c r="D63" i="78"/>
  <c r="L60" i="78"/>
  <c r="L57" i="78"/>
  <c r="L51" i="78"/>
  <c r="J47" i="78"/>
  <c r="L45" i="78"/>
  <c r="J41" i="78"/>
  <c r="H28" i="78"/>
  <c r="I20" i="78"/>
  <c r="L14" i="78"/>
  <c r="F79" i="78"/>
  <c r="F71" i="78"/>
  <c r="F47" i="78"/>
  <c r="D11" i="66"/>
  <c r="L10" i="66"/>
  <c r="J6" i="66"/>
  <c r="H10" i="66"/>
  <c r="D10" i="66" s="1"/>
  <c r="L8" i="66"/>
  <c r="F11" i="66"/>
  <c r="L11" i="66"/>
  <c r="K11" i="66"/>
  <c r="J11" i="66"/>
  <c r="F10" i="78"/>
  <c r="F22" i="78"/>
  <c r="F70" i="78"/>
  <c r="F58" i="78"/>
  <c r="F34" i="78"/>
  <c r="F46" i="78"/>
  <c r="E74" i="78"/>
  <c r="D49" i="78"/>
  <c r="E38" i="78"/>
  <c r="D55" i="78"/>
  <c r="D25" i="78"/>
  <c r="E59" i="78"/>
  <c r="D37" i="78"/>
  <c r="K62" i="78"/>
  <c r="L62" i="78"/>
  <c r="F62" i="78"/>
  <c r="H62" i="78"/>
  <c r="D62" i="78" s="1"/>
  <c r="I62" i="78"/>
  <c r="J62" i="78"/>
  <c r="E68" i="78"/>
  <c r="E20" i="78"/>
  <c r="E5" i="78"/>
  <c r="I7" i="78"/>
  <c r="J7" i="78"/>
  <c r="E7" i="78" s="1"/>
  <c r="K7" i="78"/>
  <c r="L7" i="78"/>
  <c r="H7" i="78"/>
  <c r="F7" i="78"/>
  <c r="E56" i="78"/>
  <c r="D43" i="78"/>
  <c r="E26" i="78"/>
  <c r="I74" i="78"/>
  <c r="D74" i="78" s="1"/>
  <c r="I68" i="78"/>
  <c r="I56" i="78"/>
  <c r="D56" i="78" s="1"/>
  <c r="I50" i="78"/>
  <c r="D50" i="78" s="1"/>
  <c r="I38" i="78"/>
  <c r="D38" i="78" s="1"/>
  <c r="H32" i="78"/>
  <c r="D32" i="78" s="1"/>
  <c r="F31" i="78"/>
  <c r="H26" i="78"/>
  <c r="D26" i="78" s="1"/>
  <c r="F25" i="78"/>
  <c r="H20" i="78"/>
  <c r="D20" i="78" s="1"/>
  <c r="F19" i="78"/>
  <c r="F13" i="78"/>
  <c r="H8" i="78"/>
  <c r="D8" i="78" s="1"/>
  <c r="L77" i="78"/>
  <c r="J76" i="78"/>
  <c r="E76" i="78" s="1"/>
  <c r="F74" i="78"/>
  <c r="L71" i="78"/>
  <c r="J70" i="78"/>
  <c r="E70" i="78" s="1"/>
  <c r="F68" i="78"/>
  <c r="L65" i="78"/>
  <c r="J64" i="78"/>
  <c r="E64" i="78" s="1"/>
  <c r="L59" i="78"/>
  <c r="J58" i="78"/>
  <c r="E58" i="78" s="1"/>
  <c r="F56" i="78"/>
  <c r="L53" i="78"/>
  <c r="J52" i="78"/>
  <c r="E52" i="78" s="1"/>
  <c r="F50" i="78"/>
  <c r="L47" i="78"/>
  <c r="J46" i="78"/>
  <c r="E46" i="78" s="1"/>
  <c r="F44" i="78"/>
  <c r="L41" i="78"/>
  <c r="J40" i="78"/>
  <c r="E40" i="78" s="1"/>
  <c r="F38" i="78"/>
  <c r="L35" i="78"/>
  <c r="J34" i="78"/>
  <c r="E34" i="78" s="1"/>
  <c r="F32" i="78"/>
  <c r="L29" i="78"/>
  <c r="J28" i="78"/>
  <c r="E28" i="78" s="1"/>
  <c r="F26" i="78"/>
  <c r="L23" i="78"/>
  <c r="J22" i="78"/>
  <c r="E22" i="78" s="1"/>
  <c r="F20" i="78"/>
  <c r="L17" i="78"/>
  <c r="J16" i="78"/>
  <c r="E16" i="78" s="1"/>
  <c r="F14" i="78"/>
  <c r="L11" i="78"/>
  <c r="J10" i="78"/>
  <c r="E10" i="78" s="1"/>
  <c r="F8" i="78"/>
  <c r="K77" i="78"/>
  <c r="E77" i="78" s="1"/>
  <c r="I76" i="78"/>
  <c r="D76" i="78" s="1"/>
  <c r="K71" i="78"/>
  <c r="E71" i="78" s="1"/>
  <c r="I70" i="78"/>
  <c r="D70" i="78" s="1"/>
  <c r="K65" i="78"/>
  <c r="E65" i="78" s="1"/>
  <c r="I64" i="78"/>
  <c r="D64" i="78" s="1"/>
  <c r="K59" i="78"/>
  <c r="I58" i="78"/>
  <c r="D58" i="78" s="1"/>
  <c r="K53" i="78"/>
  <c r="E53" i="78" s="1"/>
  <c r="I52" i="78"/>
  <c r="D52" i="78" s="1"/>
  <c r="K47" i="78"/>
  <c r="E47" i="78" s="1"/>
  <c r="I46" i="78"/>
  <c r="D46" i="78" s="1"/>
  <c r="K41" i="78"/>
  <c r="E41" i="78" s="1"/>
  <c r="I40" i="78"/>
  <c r="D40" i="78" s="1"/>
  <c r="K35" i="78"/>
  <c r="E35" i="78" s="1"/>
  <c r="I34" i="78"/>
  <c r="D34" i="78" s="1"/>
  <c r="K29" i="78"/>
  <c r="E29" i="78" s="1"/>
  <c r="I28" i="78"/>
  <c r="D28" i="78" s="1"/>
  <c r="K23" i="78"/>
  <c r="E23" i="78" s="1"/>
  <c r="I22" i="78"/>
  <c r="D22" i="78" s="1"/>
  <c r="K17" i="78"/>
  <c r="E17" i="78" s="1"/>
  <c r="I16" i="78"/>
  <c r="D16" i="78" s="1"/>
  <c r="K11" i="78"/>
  <c r="E11" i="78" s="1"/>
  <c r="I10" i="78"/>
  <c r="D10" i="78" s="1"/>
  <c r="I77" i="78"/>
  <c r="D77" i="78" s="1"/>
  <c r="I71" i="78"/>
  <c r="D71" i="78" s="1"/>
  <c r="I65" i="78"/>
  <c r="D65" i="78" s="1"/>
  <c r="I59" i="78"/>
  <c r="D59" i="78" s="1"/>
  <c r="I53" i="78"/>
  <c r="D53" i="78" s="1"/>
  <c r="I47" i="78"/>
  <c r="D47" i="78" s="1"/>
  <c r="I41" i="78"/>
  <c r="D41" i="78" s="1"/>
  <c r="I35" i="78"/>
  <c r="D35" i="78" s="1"/>
  <c r="I29" i="78"/>
  <c r="D29" i="78" s="1"/>
  <c r="I23" i="78"/>
  <c r="D23" i="78" s="1"/>
  <c r="I17" i="78"/>
  <c r="D17" i="78" s="1"/>
  <c r="I11" i="78"/>
  <c r="D11" i="78" s="1"/>
  <c r="L79" i="78"/>
  <c r="L73" i="78"/>
  <c r="L67" i="78"/>
  <c r="L61" i="78"/>
  <c r="L55" i="78"/>
  <c r="L49" i="78"/>
  <c r="L43" i="78"/>
  <c r="L37" i="78"/>
  <c r="L31" i="78"/>
  <c r="L25" i="78"/>
  <c r="L19" i="78"/>
  <c r="L13" i="78"/>
  <c r="K79" i="78"/>
  <c r="E79" i="78" s="1"/>
  <c r="K73" i="78"/>
  <c r="E73" i="78" s="1"/>
  <c r="K67" i="78"/>
  <c r="E67" i="78" s="1"/>
  <c r="K61" i="78"/>
  <c r="K55" i="78"/>
  <c r="E55" i="78" s="1"/>
  <c r="K49" i="78"/>
  <c r="E49" i="78" s="1"/>
  <c r="K43" i="78"/>
  <c r="E43" i="78" s="1"/>
  <c r="K37" i="78"/>
  <c r="E37" i="78" s="1"/>
  <c r="K31" i="78"/>
  <c r="E31" i="78" s="1"/>
  <c r="K25" i="78"/>
  <c r="E25" i="78" s="1"/>
  <c r="K19" i="78"/>
  <c r="E19" i="78" s="1"/>
  <c r="K13" i="78"/>
  <c r="E13" i="78" s="1"/>
  <c r="E61" i="77"/>
  <c r="E71" i="77"/>
  <c r="I8" i="77"/>
  <c r="I14" i="77"/>
  <c r="I32" i="77"/>
  <c r="I38" i="77"/>
  <c r="D38" i="77" s="1"/>
  <c r="I74" i="77"/>
  <c r="D74" i="77" s="1"/>
  <c r="E4" i="77"/>
  <c r="K7" i="77"/>
  <c r="E7" i="77" s="1"/>
  <c r="I12" i="77"/>
  <c r="D12" i="77" s="1"/>
  <c r="K13" i="77"/>
  <c r="E13" i="77" s="1"/>
  <c r="I18" i="77"/>
  <c r="D18" i="77" s="1"/>
  <c r="K19" i="77"/>
  <c r="E19" i="77" s="1"/>
  <c r="I24" i="77"/>
  <c r="D24" i="77" s="1"/>
  <c r="K25" i="77"/>
  <c r="E25" i="77" s="1"/>
  <c r="I30" i="77"/>
  <c r="D30" i="77" s="1"/>
  <c r="K31" i="77"/>
  <c r="E31" i="77" s="1"/>
  <c r="I36" i="77"/>
  <c r="D36" i="77" s="1"/>
  <c r="K37" i="77"/>
  <c r="E37" i="77" s="1"/>
  <c r="I42" i="77"/>
  <c r="D42" i="77" s="1"/>
  <c r="K43" i="77"/>
  <c r="E43" i="77" s="1"/>
  <c r="I48" i="77"/>
  <c r="D48" i="77" s="1"/>
  <c r="K49" i="77"/>
  <c r="E49" i="77" s="1"/>
  <c r="I54" i="77"/>
  <c r="D54" i="77" s="1"/>
  <c r="K55" i="77"/>
  <c r="E55" i="77" s="1"/>
  <c r="K61" i="77"/>
  <c r="K67" i="77"/>
  <c r="E67" i="77" s="1"/>
  <c r="K73" i="77"/>
  <c r="E73" i="77" s="1"/>
  <c r="K79" i="77"/>
  <c r="E79" i="77" s="1"/>
  <c r="H32" i="77"/>
  <c r="L7" i="77"/>
  <c r="F10" i="77"/>
  <c r="J12" i="77"/>
  <c r="E12" i="77" s="1"/>
  <c r="L13" i="77"/>
  <c r="F16" i="77"/>
  <c r="J18" i="77"/>
  <c r="E18" i="77" s="1"/>
  <c r="L19" i="77"/>
  <c r="F22" i="77"/>
  <c r="L25" i="77"/>
  <c r="F28" i="77"/>
  <c r="J30" i="77"/>
  <c r="E30" i="77" s="1"/>
  <c r="L31" i="77"/>
  <c r="F34" i="77"/>
  <c r="J36" i="77"/>
  <c r="E36" i="77" s="1"/>
  <c r="L37" i="77"/>
  <c r="F40" i="77"/>
  <c r="J42" i="77"/>
  <c r="E42" i="77" s="1"/>
  <c r="L43" i="77"/>
  <c r="F46" i="77"/>
  <c r="H47" i="77"/>
  <c r="D47" i="77" s="1"/>
  <c r="J48" i="77"/>
  <c r="E48" i="77" s="1"/>
  <c r="L49" i="77"/>
  <c r="F52" i="77"/>
  <c r="J54" i="77"/>
  <c r="E54" i="77" s="1"/>
  <c r="L55" i="77"/>
  <c r="F58" i="77"/>
  <c r="L61" i="77"/>
  <c r="F64" i="77"/>
  <c r="L67" i="77"/>
  <c r="F70" i="77"/>
  <c r="L73" i="77"/>
  <c r="F76" i="77"/>
  <c r="L79" i="77"/>
  <c r="J5" i="77"/>
  <c r="E5" i="77" s="1"/>
  <c r="H10" i="77"/>
  <c r="F15" i="77"/>
  <c r="H16" i="77"/>
  <c r="J17" i="77"/>
  <c r="F21" i="77"/>
  <c r="H22" i="77"/>
  <c r="J23" i="77"/>
  <c r="F27" i="77"/>
  <c r="H28" i="77"/>
  <c r="J29" i="77"/>
  <c r="F33" i="77"/>
  <c r="H34" i="77"/>
  <c r="F39" i="77"/>
  <c r="H40" i="77"/>
  <c r="F45" i="77"/>
  <c r="H46" i="77"/>
  <c r="J47" i="77"/>
  <c r="F51" i="77"/>
  <c r="H52" i="77"/>
  <c r="J53" i="77"/>
  <c r="H58" i="77"/>
  <c r="H64" i="77"/>
  <c r="H70" i="77"/>
  <c r="H76" i="77"/>
  <c r="J77" i="77"/>
  <c r="E77" i="77" s="1"/>
  <c r="I5" i="77"/>
  <c r="D5" i="77" s="1"/>
  <c r="C5" i="77" s="1"/>
  <c r="I10" i="77"/>
  <c r="I16" i="77"/>
  <c r="K17" i="77"/>
  <c r="I22" i="77"/>
  <c r="K23" i="77"/>
  <c r="I28" i="77"/>
  <c r="K29" i="77"/>
  <c r="I34" i="77"/>
  <c r="I40" i="77"/>
  <c r="I46" i="77"/>
  <c r="K47" i="77"/>
  <c r="I52" i="77"/>
  <c r="K53" i="77"/>
  <c r="I58" i="77"/>
  <c r="K59" i="77"/>
  <c r="E59" i="77" s="1"/>
  <c r="I64" i="77"/>
  <c r="I70" i="77"/>
  <c r="I76" i="77"/>
  <c r="H8" i="77"/>
  <c r="D8" i="77" s="1"/>
  <c r="H20" i="77"/>
  <c r="F8" i="77"/>
  <c r="F14" i="77"/>
  <c r="F20" i="77"/>
  <c r="F26" i="77"/>
  <c r="F32" i="77"/>
  <c r="F38" i="77"/>
  <c r="F44" i="77"/>
  <c r="F50" i="77"/>
  <c r="F56" i="77"/>
  <c r="F62" i="77"/>
  <c r="J64" i="77"/>
  <c r="E64" i="77" s="1"/>
  <c r="F68" i="77"/>
  <c r="J70" i="77"/>
  <c r="F74" i="77"/>
  <c r="J76" i="77"/>
  <c r="K70" i="77"/>
  <c r="K76" i="77"/>
  <c r="H14" i="77"/>
  <c r="D14" i="77" s="1"/>
  <c r="I56" i="77"/>
  <c r="D56" i="77" s="1"/>
  <c r="H26" i="77"/>
  <c r="H7" i="77"/>
  <c r="J8" i="77"/>
  <c r="H13" i="77"/>
  <c r="J14" i="77"/>
  <c r="H19" i="77"/>
  <c r="J20" i="77"/>
  <c r="H25" i="77"/>
  <c r="J26" i="77"/>
  <c r="E26" i="77" s="1"/>
  <c r="H31" i="77"/>
  <c r="D31" i="77" s="1"/>
  <c r="J32" i="77"/>
  <c r="H37" i="77"/>
  <c r="J38" i="77"/>
  <c r="H43" i="77"/>
  <c r="J44" i="77"/>
  <c r="H49" i="77"/>
  <c r="J50" i="77"/>
  <c r="H55" i="77"/>
  <c r="J56" i="77"/>
  <c r="H61" i="77"/>
  <c r="J62" i="77"/>
  <c r="H67" i="77"/>
  <c r="D67" i="77" s="1"/>
  <c r="J68" i="77"/>
  <c r="H73" i="77"/>
  <c r="J74" i="77"/>
  <c r="H79" i="77"/>
  <c r="I62" i="77"/>
  <c r="D62" i="77" s="1"/>
  <c r="I68" i="77"/>
  <c r="D68" i="77" s="1"/>
  <c r="I7" i="77"/>
  <c r="K8" i="77"/>
  <c r="I13" i="77"/>
  <c r="K14" i="77"/>
  <c r="I19" i="77"/>
  <c r="K20" i="77"/>
  <c r="I25" i="77"/>
  <c r="K26" i="77"/>
  <c r="I31" i="77"/>
  <c r="K32" i="77"/>
  <c r="I37" i="77"/>
  <c r="K38" i="77"/>
  <c r="I43" i="77"/>
  <c r="K44" i="77"/>
  <c r="I49" i="77"/>
  <c r="K50" i="77"/>
  <c r="I55" i="77"/>
  <c r="K56" i="77"/>
  <c r="I61" i="77"/>
  <c r="K62" i="77"/>
  <c r="I67" i="77"/>
  <c r="K68" i="77"/>
  <c r="I73" i="77"/>
  <c r="K74" i="77"/>
  <c r="I79" i="77"/>
  <c r="I20" i="77"/>
  <c r="I26" i="77"/>
  <c r="I44" i="77"/>
  <c r="D44" i="77" s="1"/>
  <c r="I50" i="77"/>
  <c r="D50" i="77" s="1"/>
  <c r="D9" i="76"/>
  <c r="E10" i="76"/>
  <c r="D7" i="76"/>
  <c r="D11" i="76"/>
  <c r="K10" i="66"/>
  <c r="J10" i="66"/>
  <c r="J8" i="66"/>
  <c r="K8" i="66"/>
  <c r="K6" i="66"/>
  <c r="E6" i="66" s="1"/>
  <c r="H6" i="66"/>
  <c r="D6" i="66" s="1"/>
  <c r="L6" i="66"/>
  <c r="E68" i="77" l="1"/>
  <c r="E44" i="77"/>
  <c r="D76" i="77"/>
  <c r="D46" i="77"/>
  <c r="D77" i="77"/>
  <c r="D53" i="77"/>
  <c r="E62" i="77"/>
  <c r="D20" i="77"/>
  <c r="D64" i="77"/>
  <c r="D40" i="77"/>
  <c r="D32" i="77"/>
  <c r="E60" i="77"/>
  <c r="E75" i="77"/>
  <c r="E57" i="77"/>
  <c r="E32" i="77"/>
  <c r="E8" i="77"/>
  <c r="E17" i="77"/>
  <c r="E27" i="77"/>
  <c r="E41" i="77"/>
  <c r="E24" i="77"/>
  <c r="E29" i="77"/>
  <c r="E72" i="77"/>
  <c r="D65" i="77"/>
  <c r="D6" i="77"/>
  <c r="D28" i="77"/>
  <c r="E33" i="77"/>
  <c r="D78" i="77"/>
  <c r="E45" i="78"/>
  <c r="E6" i="78"/>
  <c r="C5" i="78"/>
  <c r="E62" i="78"/>
  <c r="E57" i="78"/>
  <c r="D68" i="78"/>
  <c r="D66" i="78"/>
  <c r="E61" i="78"/>
  <c r="E24" i="78"/>
  <c r="E8" i="66"/>
  <c r="E10" i="66"/>
  <c r="E11" i="66"/>
  <c r="D7" i="78"/>
  <c r="E50" i="77"/>
  <c r="E53" i="77"/>
  <c r="D61" i="77"/>
  <c r="D79" i="77"/>
  <c r="E23" i="77"/>
  <c r="E76" i="77"/>
  <c r="D10" i="77"/>
  <c r="E14" i="77"/>
  <c r="D13" i="77"/>
  <c r="D58" i="77"/>
  <c r="D43" i="77"/>
  <c r="D52" i="77"/>
  <c r="E74" i="77"/>
  <c r="D26" i="77"/>
  <c r="D22" i="77"/>
  <c r="D16" i="77"/>
  <c r="D25" i="77"/>
  <c r="D49" i="77"/>
  <c r="D7" i="77"/>
  <c r="E38" i="77"/>
  <c r="D73" i="77"/>
  <c r="D37" i="77"/>
  <c r="E47" i="77"/>
  <c r="E56" i="77"/>
  <c r="E20" i="77"/>
  <c r="D34" i="77"/>
  <c r="G5" i="77"/>
  <c r="D55" i="77"/>
  <c r="D19" i="77"/>
  <c r="E70" i="77"/>
  <c r="D70" i="77"/>
  <c r="G18" i="73"/>
  <c r="G6" i="73" s="1"/>
  <c r="H6" i="73" s="1"/>
  <c r="H18" i="73"/>
  <c r="I18" i="73"/>
  <c r="J18" i="73"/>
  <c r="K18" i="73"/>
  <c r="L18" i="73"/>
  <c r="G19" i="73"/>
  <c r="H19" i="73"/>
  <c r="I19" i="73"/>
  <c r="J19" i="73"/>
  <c r="K19" i="73"/>
  <c r="L19" i="73"/>
  <c r="G7" i="73"/>
  <c r="F18" i="73"/>
  <c r="F19" i="73"/>
  <c r="C19" i="73"/>
  <c r="C7" i="73" s="1"/>
  <c r="C18" i="73"/>
  <c r="C6" i="73" s="1"/>
  <c r="D20" i="73"/>
  <c r="E20" i="73"/>
  <c r="I7" i="73" l="1"/>
  <c r="J7" i="73"/>
  <c r="F7" i="73"/>
  <c r="L6" i="73"/>
  <c r="F6" i="73"/>
  <c r="L7" i="73"/>
  <c r="K7" i="73"/>
  <c r="H7" i="73"/>
  <c r="K6" i="73"/>
  <c r="J6" i="73"/>
  <c r="I6" i="73"/>
  <c r="D6" i="73" s="1"/>
  <c r="D7" i="73" l="1"/>
  <c r="E7" i="73"/>
  <c r="E6" i="73"/>
  <c r="E14" i="75"/>
  <c r="D14" i="75"/>
  <c r="E13" i="75"/>
  <c r="D13" i="75"/>
  <c r="E11" i="75"/>
  <c r="D11" i="75"/>
  <c r="H7" i="75"/>
  <c r="G7" i="75"/>
  <c r="L7" i="75" s="1"/>
  <c r="F7" i="75"/>
  <c r="C7" i="75"/>
  <c r="G6" i="75"/>
  <c r="L6" i="75" s="1"/>
  <c r="F6" i="75"/>
  <c r="C6" i="75"/>
  <c r="H5" i="75"/>
  <c r="L4" i="75"/>
  <c r="K4" i="75"/>
  <c r="K5" i="75" s="1"/>
  <c r="J4" i="75"/>
  <c r="E4" i="75" s="1"/>
  <c r="I4" i="75"/>
  <c r="H4" i="75"/>
  <c r="D4" i="75" s="1"/>
  <c r="G4" i="75"/>
  <c r="F4" i="75"/>
  <c r="C4" i="75"/>
  <c r="E24" i="74"/>
  <c r="D24" i="74"/>
  <c r="E23" i="74"/>
  <c r="D23" i="74"/>
  <c r="E22" i="74"/>
  <c r="E21" i="74" s="1"/>
  <c r="D22" i="74"/>
  <c r="D21" i="74" s="1"/>
  <c r="E20" i="74"/>
  <c r="D20" i="74"/>
  <c r="E19" i="74"/>
  <c r="E18" i="74" s="1"/>
  <c r="D19" i="74"/>
  <c r="D18" i="74" s="1"/>
  <c r="E16" i="74"/>
  <c r="D16" i="74"/>
  <c r="G12" i="74"/>
  <c r="C12" i="74"/>
  <c r="H12" i="74" s="1"/>
  <c r="G11" i="74"/>
  <c r="C11" i="74"/>
  <c r="J11" i="74" s="1"/>
  <c r="G10" i="74"/>
  <c r="C10" i="74"/>
  <c r="L10" i="74" s="1"/>
  <c r="G7" i="74"/>
  <c r="C7" i="74"/>
  <c r="H7" i="74" s="1"/>
  <c r="L4" i="74"/>
  <c r="K4" i="74"/>
  <c r="J4" i="74"/>
  <c r="I4" i="74"/>
  <c r="H4" i="74"/>
  <c r="G4" i="74"/>
  <c r="F4" i="74"/>
  <c r="C4" i="74"/>
  <c r="E24" i="73"/>
  <c r="D24" i="73"/>
  <c r="E23" i="73"/>
  <c r="D23" i="73"/>
  <c r="E22" i="73"/>
  <c r="E19" i="73" s="1"/>
  <c r="D22" i="73"/>
  <c r="D19" i="73" s="1"/>
  <c r="E21" i="73"/>
  <c r="E18" i="73" s="1"/>
  <c r="D21" i="73"/>
  <c r="D18" i="73" s="1"/>
  <c r="E16" i="73"/>
  <c r="D16" i="73"/>
  <c r="G12" i="73"/>
  <c r="H12" i="73" s="1"/>
  <c r="C12" i="73"/>
  <c r="G11" i="73"/>
  <c r="J11" i="73" s="1"/>
  <c r="C11" i="73"/>
  <c r="G10" i="73"/>
  <c r="L10" i="73" s="1"/>
  <c r="C10" i="73"/>
  <c r="G9" i="73"/>
  <c r="F9" i="73" s="1"/>
  <c r="C9" i="73"/>
  <c r="G8" i="73"/>
  <c r="F8" i="73" s="1"/>
  <c r="C8" i="73"/>
  <c r="L4" i="73"/>
  <c r="K4" i="73"/>
  <c r="J4" i="73"/>
  <c r="I4" i="73"/>
  <c r="H4" i="73"/>
  <c r="G4" i="73"/>
  <c r="F4" i="73"/>
  <c r="C4" i="73"/>
  <c r="D76" i="66"/>
  <c r="E76" i="66"/>
  <c r="D84" i="66"/>
  <c r="E84" i="66"/>
  <c r="D85" i="66"/>
  <c r="E85" i="66"/>
  <c r="D86" i="66"/>
  <c r="E86" i="66"/>
  <c r="D87" i="66"/>
  <c r="E87" i="66"/>
  <c r="D88" i="66"/>
  <c r="E88" i="66"/>
  <c r="D89" i="66"/>
  <c r="E89" i="66"/>
  <c r="D90" i="66"/>
  <c r="E90" i="66"/>
  <c r="D91" i="66"/>
  <c r="E91" i="66"/>
  <c r="D92" i="66"/>
  <c r="E92" i="66"/>
  <c r="D93" i="66"/>
  <c r="E93" i="66"/>
  <c r="D94" i="66"/>
  <c r="E94" i="66"/>
  <c r="D95" i="66"/>
  <c r="E95" i="66"/>
  <c r="D97" i="66"/>
  <c r="E97" i="66"/>
  <c r="D98" i="66"/>
  <c r="E98" i="66"/>
  <c r="D99" i="66"/>
  <c r="E99" i="66"/>
  <c r="D100" i="66"/>
  <c r="E100" i="66"/>
  <c r="D101" i="66"/>
  <c r="E101" i="66"/>
  <c r="D102" i="66"/>
  <c r="E102" i="66"/>
  <c r="D103" i="66"/>
  <c r="E103" i="66"/>
  <c r="D104" i="66"/>
  <c r="E104" i="66"/>
  <c r="D106" i="66"/>
  <c r="E106" i="66"/>
  <c r="D107" i="66"/>
  <c r="E107" i="66"/>
  <c r="D108" i="66"/>
  <c r="E108" i="66"/>
  <c r="D109" i="66"/>
  <c r="E109" i="66"/>
  <c r="D110" i="66"/>
  <c r="E110" i="66"/>
  <c r="D111" i="66"/>
  <c r="E111" i="66"/>
  <c r="D112" i="66"/>
  <c r="E112" i="66"/>
  <c r="D113" i="66"/>
  <c r="E113" i="66"/>
  <c r="D114" i="66"/>
  <c r="E114" i="66"/>
  <c r="D115" i="66"/>
  <c r="E115" i="66"/>
  <c r="D116" i="66"/>
  <c r="E116" i="66"/>
  <c r="D117" i="66"/>
  <c r="E117" i="66"/>
  <c r="D118" i="66"/>
  <c r="E118" i="66"/>
  <c r="D119" i="66"/>
  <c r="E119" i="66"/>
  <c r="D120" i="66"/>
  <c r="E120" i="66"/>
  <c r="D121" i="66"/>
  <c r="E121" i="66"/>
  <c r="D122" i="66"/>
  <c r="E122" i="66"/>
  <c r="D123" i="66"/>
  <c r="E123" i="66"/>
  <c r="D124" i="66"/>
  <c r="E124" i="66"/>
  <c r="D125" i="66"/>
  <c r="E125" i="66"/>
  <c r="D126" i="66"/>
  <c r="E126" i="66"/>
  <c r="D127" i="66"/>
  <c r="E127" i="66"/>
  <c r="D128" i="66"/>
  <c r="E128" i="66"/>
  <c r="D129" i="66"/>
  <c r="E129" i="66"/>
  <c r="D130" i="66"/>
  <c r="E130" i="66"/>
  <c r="D131" i="66"/>
  <c r="E131" i="66"/>
  <c r="D132" i="66"/>
  <c r="E132" i="66"/>
  <c r="D133" i="66"/>
  <c r="E133" i="66"/>
  <c r="D134" i="66"/>
  <c r="E134" i="66"/>
  <c r="D135" i="66"/>
  <c r="E135" i="66"/>
  <c r="D136" i="66"/>
  <c r="E136" i="66"/>
  <c r="D137" i="66"/>
  <c r="E137" i="66"/>
  <c r="D138" i="66"/>
  <c r="E138" i="66"/>
  <c r="D139" i="66"/>
  <c r="E139" i="66"/>
  <c r="D140" i="66"/>
  <c r="E140" i="66"/>
  <c r="D141" i="66"/>
  <c r="E141" i="66"/>
  <c r="D142" i="66"/>
  <c r="E142" i="66"/>
  <c r="D143" i="66"/>
  <c r="E143" i="66"/>
  <c r="D144" i="66"/>
  <c r="E144" i="66"/>
  <c r="F105" i="66"/>
  <c r="G105" i="66"/>
  <c r="G33" i="66" s="1"/>
  <c r="H105" i="66"/>
  <c r="D105" i="66" s="1"/>
  <c r="I105" i="66"/>
  <c r="J105" i="66"/>
  <c r="K105" i="66"/>
  <c r="L105" i="66"/>
  <c r="F96" i="66"/>
  <c r="G96" i="66"/>
  <c r="G24" i="66" s="1"/>
  <c r="H96" i="66"/>
  <c r="I96" i="66"/>
  <c r="J96" i="66"/>
  <c r="K96" i="66"/>
  <c r="L96" i="66"/>
  <c r="C105" i="66"/>
  <c r="C33" i="66" s="1"/>
  <c r="C96" i="66"/>
  <c r="C24" i="66" s="1"/>
  <c r="F4" i="66"/>
  <c r="C4" i="66"/>
  <c r="C72" i="66"/>
  <c r="C71" i="66"/>
  <c r="C70" i="66"/>
  <c r="C69" i="66"/>
  <c r="C68" i="66"/>
  <c r="C67" i="66"/>
  <c r="C66" i="66"/>
  <c r="C65" i="66"/>
  <c r="C64" i="66"/>
  <c r="C63" i="66"/>
  <c r="C62" i="66"/>
  <c r="C61" i="66"/>
  <c r="C60" i="66"/>
  <c r="C59" i="66"/>
  <c r="C58" i="66"/>
  <c r="C57" i="66"/>
  <c r="C56" i="66"/>
  <c r="C55" i="66"/>
  <c r="C54" i="66"/>
  <c r="C53" i="66"/>
  <c r="C52" i="66"/>
  <c r="C51" i="66"/>
  <c r="C50" i="66"/>
  <c r="C49" i="66"/>
  <c r="C48" i="66"/>
  <c r="C47" i="66"/>
  <c r="C46" i="66"/>
  <c r="C45" i="66"/>
  <c r="C44" i="66"/>
  <c r="C43" i="66"/>
  <c r="C42" i="66"/>
  <c r="C41" i="66"/>
  <c r="C40" i="66"/>
  <c r="C39" i="66"/>
  <c r="C38" i="66"/>
  <c r="C37" i="66"/>
  <c r="C36" i="66"/>
  <c r="C35" i="66"/>
  <c r="C34" i="66"/>
  <c r="C32" i="66"/>
  <c r="C31" i="66"/>
  <c r="C30" i="66"/>
  <c r="C29" i="66"/>
  <c r="C28" i="66"/>
  <c r="C27" i="66"/>
  <c r="C26" i="66"/>
  <c r="C25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D86" i="65"/>
  <c r="E86" i="65"/>
  <c r="C86" i="65"/>
  <c r="C28" i="64"/>
  <c r="D28" i="64" s="1"/>
  <c r="C29" i="64"/>
  <c r="D29" i="64" s="1"/>
  <c r="C20" i="64"/>
  <c r="E20" i="64" s="1"/>
  <c r="E94" i="64"/>
  <c r="D94" i="64"/>
  <c r="C94" i="64"/>
  <c r="E85" i="64"/>
  <c r="D85" i="64"/>
  <c r="C85" i="64"/>
  <c r="C19" i="64" s="1"/>
  <c r="K5" i="74" l="1"/>
  <c r="I5" i="74"/>
  <c r="J5" i="74"/>
  <c r="E5" i="74" s="1"/>
  <c r="I12" i="74"/>
  <c r="D12" i="74" s="1"/>
  <c r="J12" i="74"/>
  <c r="F10" i="74"/>
  <c r="F5" i="74"/>
  <c r="I7" i="74"/>
  <c r="D7" i="74" s="1"/>
  <c r="H5" i="74"/>
  <c r="D5" i="74" s="1"/>
  <c r="C5" i="74" s="1"/>
  <c r="J7" i="74"/>
  <c r="L5" i="75"/>
  <c r="F5" i="75"/>
  <c r="I7" i="75"/>
  <c r="D7" i="75" s="1"/>
  <c r="J7" i="75"/>
  <c r="K7" i="75"/>
  <c r="I5" i="75"/>
  <c r="D19" i="64"/>
  <c r="E19" i="64"/>
  <c r="E28" i="64"/>
  <c r="D96" i="66"/>
  <c r="E105" i="66"/>
  <c r="E96" i="66"/>
  <c r="H33" i="66"/>
  <c r="J33" i="66"/>
  <c r="K33" i="66"/>
  <c r="F33" i="66"/>
  <c r="L33" i="66"/>
  <c r="L24" i="66"/>
  <c r="K24" i="66"/>
  <c r="H24" i="66"/>
  <c r="I24" i="66"/>
  <c r="F24" i="66"/>
  <c r="J24" i="66"/>
  <c r="J12" i="73"/>
  <c r="J5" i="73"/>
  <c r="L5" i="73"/>
  <c r="K5" i="73"/>
  <c r="K11" i="73"/>
  <c r="E11" i="73" s="1"/>
  <c r="J8" i="73"/>
  <c r="F5" i="73"/>
  <c r="L11" i="73"/>
  <c r="H5" i="73"/>
  <c r="F10" i="73"/>
  <c r="I5" i="73"/>
  <c r="I12" i="73"/>
  <c r="D12" i="73" s="1"/>
  <c r="H8" i="73"/>
  <c r="I10" i="73"/>
  <c r="I8" i="73"/>
  <c r="D5" i="75"/>
  <c r="J5" i="75"/>
  <c r="E5" i="75" s="1"/>
  <c r="H6" i="75"/>
  <c r="I6" i="75"/>
  <c r="J6" i="75"/>
  <c r="K6" i="75"/>
  <c r="L5" i="74"/>
  <c r="K8" i="73"/>
  <c r="I9" i="73"/>
  <c r="K12" i="73"/>
  <c r="K7" i="74"/>
  <c r="K12" i="74"/>
  <c r="H9" i="73"/>
  <c r="L11" i="74"/>
  <c r="L8" i="73"/>
  <c r="J9" i="73"/>
  <c r="H10" i="73"/>
  <c r="F11" i="73"/>
  <c r="L12" i="73"/>
  <c r="L7" i="74"/>
  <c r="H10" i="74"/>
  <c r="F11" i="74"/>
  <c r="L12" i="74"/>
  <c r="K9" i="73"/>
  <c r="I10" i="74"/>
  <c r="L9" i="73"/>
  <c r="J10" i="73"/>
  <c r="H11" i="73"/>
  <c r="F12" i="73"/>
  <c r="F7" i="74"/>
  <c r="J10" i="74"/>
  <c r="H11" i="74"/>
  <c r="F12" i="74"/>
  <c r="K10" i="73"/>
  <c r="I11" i="73"/>
  <c r="K10" i="74"/>
  <c r="I11" i="74"/>
  <c r="K11" i="74"/>
  <c r="E11" i="74" s="1"/>
  <c r="I33" i="66"/>
  <c r="E29" i="64"/>
  <c r="D20" i="64"/>
  <c r="E8" i="74" l="1"/>
  <c r="D8" i="74"/>
  <c r="E12" i="74"/>
  <c r="D11" i="74"/>
  <c r="G5" i="74"/>
  <c r="E7" i="74"/>
  <c r="E10" i="74"/>
  <c r="E7" i="75"/>
  <c r="E24" i="66"/>
  <c r="D24" i="66"/>
  <c r="D33" i="66"/>
  <c r="E33" i="66"/>
  <c r="D8" i="73"/>
  <c r="E5" i="73"/>
  <c r="D9" i="73"/>
  <c r="E12" i="73"/>
  <c r="E8" i="73"/>
  <c r="D10" i="73"/>
  <c r="D5" i="73"/>
  <c r="G5" i="73"/>
  <c r="E6" i="75"/>
  <c r="D6" i="75"/>
  <c r="C5" i="75"/>
  <c r="G5" i="75"/>
  <c r="E9" i="73"/>
  <c r="D11" i="73"/>
  <c r="D10" i="74"/>
  <c r="E10" i="73"/>
  <c r="C5" i="73" l="1"/>
  <c r="I4" i="66" l="1"/>
  <c r="J4" i="66"/>
  <c r="K4" i="66"/>
  <c r="L4" i="66"/>
  <c r="G72" i="66"/>
  <c r="G71" i="66"/>
  <c r="G70" i="66"/>
  <c r="G69" i="66"/>
  <c r="G68" i="66"/>
  <c r="G67" i="66"/>
  <c r="G66" i="66"/>
  <c r="G65" i="66"/>
  <c r="G64" i="66"/>
  <c r="G63" i="66"/>
  <c r="G62" i="66"/>
  <c r="G61" i="66"/>
  <c r="G60" i="66"/>
  <c r="G59" i="66"/>
  <c r="G58" i="66"/>
  <c r="G57" i="66"/>
  <c r="G56" i="66"/>
  <c r="G55" i="66"/>
  <c r="G54" i="66"/>
  <c r="G53" i="66"/>
  <c r="G52" i="66"/>
  <c r="G51" i="66"/>
  <c r="G50" i="66"/>
  <c r="G49" i="66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G32" i="66"/>
  <c r="G31" i="66"/>
  <c r="G30" i="66"/>
  <c r="G29" i="66"/>
  <c r="G28" i="66"/>
  <c r="G27" i="66"/>
  <c r="G26" i="66"/>
  <c r="G25" i="66"/>
  <c r="G23" i="66"/>
  <c r="G22" i="66"/>
  <c r="G21" i="66"/>
  <c r="G20" i="66"/>
  <c r="G19" i="66"/>
  <c r="G18" i="66"/>
  <c r="G17" i="66"/>
  <c r="G16" i="66"/>
  <c r="G15" i="66"/>
  <c r="G14" i="66"/>
  <c r="G13" i="66"/>
  <c r="G12" i="66"/>
  <c r="H4" i="66"/>
  <c r="D4" i="66" s="1"/>
  <c r="G4" i="66"/>
  <c r="F5" i="66" s="1"/>
  <c r="C79" i="65"/>
  <c r="D79" i="65" s="1"/>
  <c r="C78" i="65"/>
  <c r="E78" i="65" s="1"/>
  <c r="C77" i="65"/>
  <c r="E77" i="65" s="1"/>
  <c r="C76" i="65"/>
  <c r="E76" i="65" s="1"/>
  <c r="C75" i="65"/>
  <c r="D75" i="65" s="1"/>
  <c r="C74" i="65"/>
  <c r="D74" i="65" s="1"/>
  <c r="C73" i="65"/>
  <c r="E73" i="65" s="1"/>
  <c r="C72" i="65"/>
  <c r="E72" i="65" s="1"/>
  <c r="C71" i="65"/>
  <c r="D71" i="65" s="1"/>
  <c r="C70" i="65"/>
  <c r="E70" i="65" s="1"/>
  <c r="C69" i="65"/>
  <c r="E69" i="65" s="1"/>
  <c r="C68" i="65"/>
  <c r="E68" i="65" s="1"/>
  <c r="C67" i="65"/>
  <c r="D67" i="65" s="1"/>
  <c r="C66" i="65"/>
  <c r="D66" i="65" s="1"/>
  <c r="C65" i="65"/>
  <c r="E65" i="65" s="1"/>
  <c r="C64" i="65"/>
  <c r="E64" i="65" s="1"/>
  <c r="C63" i="65"/>
  <c r="D63" i="65" s="1"/>
  <c r="C62" i="65"/>
  <c r="E62" i="65" s="1"/>
  <c r="C61" i="65"/>
  <c r="E61" i="65" s="1"/>
  <c r="C60" i="65"/>
  <c r="E60" i="65" s="1"/>
  <c r="C59" i="65"/>
  <c r="D59" i="65" s="1"/>
  <c r="C58" i="65"/>
  <c r="D58" i="65" s="1"/>
  <c r="C57" i="65"/>
  <c r="E57" i="65" s="1"/>
  <c r="C56" i="65"/>
  <c r="E56" i="65" s="1"/>
  <c r="C55" i="65"/>
  <c r="D55" i="65" s="1"/>
  <c r="C54" i="65"/>
  <c r="E54" i="65" s="1"/>
  <c r="C53" i="65"/>
  <c r="E53" i="65" s="1"/>
  <c r="C52" i="65"/>
  <c r="E52" i="65" s="1"/>
  <c r="C51" i="65"/>
  <c r="D51" i="65" s="1"/>
  <c r="C50" i="65"/>
  <c r="E50" i="65" s="1"/>
  <c r="C49" i="65"/>
  <c r="E49" i="65" s="1"/>
  <c r="C48" i="65"/>
  <c r="E48" i="65" s="1"/>
  <c r="C47" i="65"/>
  <c r="D47" i="65" s="1"/>
  <c r="C46" i="65"/>
  <c r="E46" i="65" s="1"/>
  <c r="C45" i="65"/>
  <c r="E45" i="65" s="1"/>
  <c r="C44" i="65"/>
  <c r="E44" i="65" s="1"/>
  <c r="C43" i="65"/>
  <c r="D43" i="65" s="1"/>
  <c r="C42" i="65"/>
  <c r="E42" i="65" s="1"/>
  <c r="C41" i="65"/>
  <c r="E41" i="65" s="1"/>
  <c r="C40" i="65"/>
  <c r="E40" i="65" s="1"/>
  <c r="C39" i="65"/>
  <c r="D39" i="65" s="1"/>
  <c r="C38" i="65"/>
  <c r="E38" i="65" s="1"/>
  <c r="C37" i="65"/>
  <c r="E37" i="65" s="1"/>
  <c r="C36" i="65"/>
  <c r="E36" i="65" s="1"/>
  <c r="C35" i="65"/>
  <c r="D35" i="65" s="1"/>
  <c r="C34" i="65"/>
  <c r="E34" i="65" s="1"/>
  <c r="C33" i="65"/>
  <c r="E33" i="65" s="1"/>
  <c r="C32" i="65"/>
  <c r="E32" i="65" s="1"/>
  <c r="C31" i="65"/>
  <c r="D31" i="65" s="1"/>
  <c r="C30" i="65"/>
  <c r="E30" i="65" s="1"/>
  <c r="C29" i="65"/>
  <c r="E29" i="65" s="1"/>
  <c r="C28" i="65"/>
  <c r="E28" i="65" s="1"/>
  <c r="C27" i="65"/>
  <c r="D27" i="65" s="1"/>
  <c r="C26" i="65"/>
  <c r="E26" i="65" s="1"/>
  <c r="C25" i="65"/>
  <c r="E25" i="65" s="1"/>
  <c r="C24" i="65"/>
  <c r="E24" i="65" s="1"/>
  <c r="C23" i="65"/>
  <c r="D23" i="65" s="1"/>
  <c r="C22" i="65"/>
  <c r="E22" i="65" s="1"/>
  <c r="C21" i="65"/>
  <c r="E21" i="65" s="1"/>
  <c r="C20" i="65"/>
  <c r="E20" i="65" s="1"/>
  <c r="C19" i="65"/>
  <c r="D19" i="65" s="1"/>
  <c r="C18" i="65"/>
  <c r="E18" i="65" s="1"/>
  <c r="C17" i="65"/>
  <c r="E17" i="65" s="1"/>
  <c r="C16" i="65"/>
  <c r="E16" i="65" s="1"/>
  <c r="C15" i="65"/>
  <c r="D15" i="65" s="1"/>
  <c r="C67" i="64"/>
  <c r="E67" i="64" s="1"/>
  <c r="C66" i="64"/>
  <c r="E66" i="64" s="1"/>
  <c r="C65" i="64"/>
  <c r="D65" i="64" s="1"/>
  <c r="C64" i="64"/>
  <c r="E64" i="64" s="1"/>
  <c r="C63" i="64"/>
  <c r="E63" i="64" s="1"/>
  <c r="C62" i="64"/>
  <c r="E62" i="64" s="1"/>
  <c r="C61" i="64"/>
  <c r="D61" i="64" s="1"/>
  <c r="C60" i="64"/>
  <c r="E60" i="64" s="1"/>
  <c r="C59" i="64"/>
  <c r="E59" i="64" s="1"/>
  <c r="C58" i="64"/>
  <c r="E58" i="64" s="1"/>
  <c r="C57" i="64"/>
  <c r="D57" i="64" s="1"/>
  <c r="C56" i="64"/>
  <c r="E56" i="64" s="1"/>
  <c r="C55" i="64"/>
  <c r="E55" i="64" s="1"/>
  <c r="C54" i="64"/>
  <c r="E54" i="64" s="1"/>
  <c r="C53" i="64"/>
  <c r="D53" i="64" s="1"/>
  <c r="C52" i="64"/>
  <c r="D52" i="64" s="1"/>
  <c r="C51" i="64"/>
  <c r="E51" i="64" s="1"/>
  <c r="C50" i="64"/>
  <c r="E50" i="64" s="1"/>
  <c r="C49" i="64"/>
  <c r="D49" i="64" s="1"/>
  <c r="C48" i="64"/>
  <c r="E48" i="64" s="1"/>
  <c r="C47" i="64"/>
  <c r="E47" i="64" s="1"/>
  <c r="C46" i="64"/>
  <c r="E46" i="64" s="1"/>
  <c r="C45" i="64"/>
  <c r="D45" i="64" s="1"/>
  <c r="C44" i="64"/>
  <c r="D44" i="64" s="1"/>
  <c r="C43" i="64"/>
  <c r="E43" i="64" s="1"/>
  <c r="C42" i="64"/>
  <c r="E42" i="64" s="1"/>
  <c r="C41" i="64"/>
  <c r="D41" i="64" s="1"/>
  <c r="C40" i="64"/>
  <c r="D40" i="64" s="1"/>
  <c r="C39" i="64"/>
  <c r="E39" i="64" s="1"/>
  <c r="C38" i="64"/>
  <c r="E38" i="64" s="1"/>
  <c r="C37" i="64"/>
  <c r="D37" i="64" s="1"/>
  <c r="C36" i="64"/>
  <c r="E36" i="64" s="1"/>
  <c r="C35" i="64"/>
  <c r="E35" i="64" s="1"/>
  <c r="C34" i="64"/>
  <c r="C33" i="64"/>
  <c r="D33" i="64" s="1"/>
  <c r="C32" i="64"/>
  <c r="D32" i="64" s="1"/>
  <c r="C31" i="64"/>
  <c r="E31" i="64" s="1"/>
  <c r="C30" i="64"/>
  <c r="E30" i="64" s="1"/>
  <c r="C27" i="64"/>
  <c r="E27" i="64" s="1"/>
  <c r="C26" i="64"/>
  <c r="E26" i="64" s="1"/>
  <c r="C25" i="64"/>
  <c r="E25" i="64" s="1"/>
  <c r="C24" i="64"/>
  <c r="D24" i="64" s="1"/>
  <c r="C23" i="64"/>
  <c r="E23" i="64" s="1"/>
  <c r="C22" i="64"/>
  <c r="E22" i="64" s="1"/>
  <c r="C21" i="64"/>
  <c r="E21" i="64" s="1"/>
  <c r="C18" i="64"/>
  <c r="E18" i="64" s="1"/>
  <c r="C17" i="64"/>
  <c r="E17" i="64" s="1"/>
  <c r="C16" i="64"/>
  <c r="E16" i="64" s="1"/>
  <c r="C15" i="64"/>
  <c r="D15" i="64" s="1"/>
  <c r="C14" i="64"/>
  <c r="D14" i="64" s="1"/>
  <c r="C13" i="64"/>
  <c r="E13" i="64" s="1"/>
  <c r="C12" i="64"/>
  <c r="E12" i="64" s="1"/>
  <c r="C11" i="64"/>
  <c r="D11" i="64" s="1"/>
  <c r="C10" i="64"/>
  <c r="D10" i="64" s="1"/>
  <c r="C9" i="64"/>
  <c r="E9" i="64" s="1"/>
  <c r="C8" i="64"/>
  <c r="E8" i="64" s="1"/>
  <c r="E34" i="64" l="1"/>
  <c r="D34" i="64"/>
  <c r="E4" i="66"/>
  <c r="I47" i="66"/>
  <c r="F47" i="66"/>
  <c r="I63" i="66"/>
  <c r="F63" i="66"/>
  <c r="H22" i="66"/>
  <c r="F22" i="66"/>
  <c r="I31" i="66"/>
  <c r="F31" i="66"/>
  <c r="H40" i="66"/>
  <c r="F40" i="66"/>
  <c r="H56" i="66"/>
  <c r="F56" i="66"/>
  <c r="I64" i="66"/>
  <c r="F64" i="66"/>
  <c r="H15" i="66"/>
  <c r="F15" i="66"/>
  <c r="H23" i="66"/>
  <c r="F23" i="66"/>
  <c r="H32" i="66"/>
  <c r="F32" i="66"/>
  <c r="H41" i="66"/>
  <c r="F41" i="66"/>
  <c r="H49" i="66"/>
  <c r="F49" i="66"/>
  <c r="H57" i="66"/>
  <c r="F57" i="66"/>
  <c r="H65" i="66"/>
  <c r="F65" i="66"/>
  <c r="I21" i="66"/>
  <c r="F21" i="66"/>
  <c r="I55" i="66"/>
  <c r="F55" i="66"/>
  <c r="I71" i="66"/>
  <c r="F71" i="66"/>
  <c r="I14" i="66"/>
  <c r="F14" i="66"/>
  <c r="I48" i="66"/>
  <c r="F48" i="66"/>
  <c r="H72" i="66"/>
  <c r="F72" i="66"/>
  <c r="H16" i="66"/>
  <c r="F16" i="66"/>
  <c r="H25" i="66"/>
  <c r="F25" i="66"/>
  <c r="H34" i="66"/>
  <c r="F34" i="66"/>
  <c r="H42" i="66"/>
  <c r="F42" i="66"/>
  <c r="H50" i="66"/>
  <c r="F50" i="66"/>
  <c r="H58" i="66"/>
  <c r="F58" i="66"/>
  <c r="H66" i="66"/>
  <c r="F66" i="66"/>
  <c r="I39" i="66"/>
  <c r="F39" i="66"/>
  <c r="H26" i="66"/>
  <c r="F26" i="66"/>
  <c r="I51" i="66"/>
  <c r="F51" i="66"/>
  <c r="I18" i="66"/>
  <c r="F18" i="66"/>
  <c r="I27" i="66"/>
  <c r="F27" i="66"/>
  <c r="I36" i="66"/>
  <c r="F36" i="66"/>
  <c r="I44" i="66"/>
  <c r="F44" i="66"/>
  <c r="I52" i="66"/>
  <c r="F52" i="66"/>
  <c r="I60" i="66"/>
  <c r="F60" i="66"/>
  <c r="I68" i="66"/>
  <c r="F68" i="66"/>
  <c r="I13" i="66"/>
  <c r="F13" i="66"/>
  <c r="H35" i="66"/>
  <c r="F35" i="66"/>
  <c r="I59" i="66"/>
  <c r="F59" i="66"/>
  <c r="I67" i="66"/>
  <c r="F67" i="66"/>
  <c r="I19" i="66"/>
  <c r="F19" i="66"/>
  <c r="I28" i="66"/>
  <c r="F28" i="66"/>
  <c r="I37" i="66"/>
  <c r="F37" i="66"/>
  <c r="I45" i="66"/>
  <c r="F45" i="66"/>
  <c r="I53" i="66"/>
  <c r="F53" i="66"/>
  <c r="I61" i="66"/>
  <c r="F61" i="66"/>
  <c r="I69" i="66"/>
  <c r="F69" i="66"/>
  <c r="I30" i="66"/>
  <c r="F30" i="66"/>
  <c r="H17" i="66"/>
  <c r="F17" i="66"/>
  <c r="H43" i="66"/>
  <c r="F43" i="66"/>
  <c r="I12" i="66"/>
  <c r="F12" i="66"/>
  <c r="I20" i="66"/>
  <c r="F20" i="66"/>
  <c r="I29" i="66"/>
  <c r="F29" i="66"/>
  <c r="I38" i="66"/>
  <c r="F38" i="66"/>
  <c r="I46" i="66"/>
  <c r="F46" i="66"/>
  <c r="I54" i="66"/>
  <c r="F54" i="66"/>
  <c r="I62" i="66"/>
  <c r="F62" i="66"/>
  <c r="I70" i="66"/>
  <c r="F70" i="66"/>
  <c r="E10" i="64"/>
  <c r="D70" i="65"/>
  <c r="H45" i="66"/>
  <c r="D45" i="66" s="1"/>
  <c r="H60" i="66"/>
  <c r="H12" i="66"/>
  <c r="D12" i="66" s="1"/>
  <c r="H28" i="66"/>
  <c r="H44" i="66"/>
  <c r="D44" i="66" s="1"/>
  <c r="D40" i="65"/>
  <c r="J5" i="66"/>
  <c r="J60" i="66"/>
  <c r="D44" i="65"/>
  <c r="K34" i="66"/>
  <c r="L20" i="66"/>
  <c r="L68" i="66"/>
  <c r="E24" i="64"/>
  <c r="D60" i="65"/>
  <c r="D60" i="64"/>
  <c r="D18" i="65"/>
  <c r="D22" i="65"/>
  <c r="D26" i="65"/>
  <c r="D30" i="65"/>
  <c r="D34" i="65"/>
  <c r="D38" i="65"/>
  <c r="D42" i="65"/>
  <c r="E66" i="65"/>
  <c r="L64" i="66"/>
  <c r="J68" i="66"/>
  <c r="L61" i="66"/>
  <c r="H68" i="66"/>
  <c r="E33" i="64"/>
  <c r="D56" i="65"/>
  <c r="E67" i="65"/>
  <c r="D27" i="64"/>
  <c r="E41" i="64"/>
  <c r="E19" i="65"/>
  <c r="E23" i="65"/>
  <c r="E27" i="65"/>
  <c r="E31" i="65"/>
  <c r="E35" i="65"/>
  <c r="E39" i="65"/>
  <c r="E63" i="65"/>
  <c r="E74" i="65"/>
  <c r="L48" i="66"/>
  <c r="D46" i="65"/>
  <c r="E57" i="64"/>
  <c r="J72" i="66"/>
  <c r="L46" i="66"/>
  <c r="D16" i="65"/>
  <c r="D20" i="65"/>
  <c r="D24" i="65"/>
  <c r="D28" i="65"/>
  <c r="D32" i="65"/>
  <c r="D36" i="65"/>
  <c r="J71" i="66"/>
  <c r="K44" i="66"/>
  <c r="H20" i="66"/>
  <c r="D20" i="66" s="1"/>
  <c r="H46" i="66"/>
  <c r="K70" i="66"/>
  <c r="J66" i="66"/>
  <c r="K60" i="66"/>
  <c r="K52" i="66"/>
  <c r="L44" i="66"/>
  <c r="L34" i="66"/>
  <c r="L18" i="66"/>
  <c r="J70" i="66"/>
  <c r="H36" i="66"/>
  <c r="H54" i="66"/>
  <c r="D54" i="66" s="1"/>
  <c r="L72" i="66"/>
  <c r="K64" i="66"/>
  <c r="L56" i="66"/>
  <c r="L50" i="66"/>
  <c r="L40" i="66"/>
  <c r="L29" i="66"/>
  <c r="L12" i="66"/>
  <c r="J52" i="66"/>
  <c r="K18" i="66"/>
  <c r="H29" i="66"/>
  <c r="D29" i="66" s="1"/>
  <c r="H61" i="66"/>
  <c r="K72" i="66"/>
  <c r="K68" i="66"/>
  <c r="L62" i="66"/>
  <c r="K56" i="66"/>
  <c r="K50" i="66"/>
  <c r="K40" i="66"/>
  <c r="K29" i="66"/>
  <c r="L27" i="66"/>
  <c r="K62" i="66"/>
  <c r="L54" i="66"/>
  <c r="L38" i="66"/>
  <c r="H18" i="66"/>
  <c r="H38" i="66"/>
  <c r="H62" i="66"/>
  <c r="D62" i="66" s="1"/>
  <c r="L71" i="66"/>
  <c r="L67" i="66"/>
  <c r="J62" i="66"/>
  <c r="E62" i="66" s="1"/>
  <c r="K54" i="66"/>
  <c r="K48" i="66"/>
  <c r="K38" i="66"/>
  <c r="K27" i="66"/>
  <c r="L36" i="66"/>
  <c r="L66" i="66"/>
  <c r="J54" i="66"/>
  <c r="H27" i="66"/>
  <c r="H52" i="66"/>
  <c r="H70" i="66"/>
  <c r="L70" i="66"/>
  <c r="K66" i="66"/>
  <c r="L60" i="66"/>
  <c r="L52" i="66"/>
  <c r="K46" i="66"/>
  <c r="K36" i="66"/>
  <c r="K20" i="66"/>
  <c r="E15" i="65"/>
  <c r="E43" i="65"/>
  <c r="E44" i="64"/>
  <c r="E52" i="64"/>
  <c r="E65" i="64"/>
  <c r="E14" i="64"/>
  <c r="D48" i="64"/>
  <c r="E53" i="64"/>
  <c r="D18" i="64"/>
  <c r="E32" i="64"/>
  <c r="L58" i="66"/>
  <c r="L42" i="66"/>
  <c r="L31" i="66"/>
  <c r="L25" i="66"/>
  <c r="L22" i="66"/>
  <c r="L16" i="66"/>
  <c r="L14" i="66"/>
  <c r="I5" i="66"/>
  <c r="K58" i="66"/>
  <c r="K42" i="66"/>
  <c r="K31" i="66"/>
  <c r="K25" i="66"/>
  <c r="K22" i="66"/>
  <c r="K16" i="66"/>
  <c r="K14" i="66"/>
  <c r="K12" i="66"/>
  <c r="H19" i="66"/>
  <c r="D19" i="66" s="1"/>
  <c r="H53" i="66"/>
  <c r="D53" i="66" s="1"/>
  <c r="J64" i="66"/>
  <c r="J58" i="66"/>
  <c r="J56" i="66"/>
  <c r="J50" i="66"/>
  <c r="J48" i="66"/>
  <c r="E48" i="66" s="1"/>
  <c r="J46" i="66"/>
  <c r="E46" i="66" s="1"/>
  <c r="J44" i="66"/>
  <c r="J42" i="66"/>
  <c r="E42" i="66" s="1"/>
  <c r="J40" i="66"/>
  <c r="J38" i="66"/>
  <c r="J36" i="66"/>
  <c r="E36" i="66" s="1"/>
  <c r="J34" i="66"/>
  <c r="J31" i="66"/>
  <c r="J29" i="66"/>
  <c r="J27" i="66"/>
  <c r="J25" i="66"/>
  <c r="J22" i="66"/>
  <c r="J20" i="66"/>
  <c r="J18" i="66"/>
  <c r="J16" i="66"/>
  <c r="E16" i="66" s="1"/>
  <c r="J14" i="66"/>
  <c r="E14" i="66" s="1"/>
  <c r="J12" i="66"/>
  <c r="E12" i="66" s="1"/>
  <c r="H37" i="66"/>
  <c r="H69" i="66"/>
  <c r="H14" i="66"/>
  <c r="D14" i="66" s="1"/>
  <c r="H31" i="66"/>
  <c r="H48" i="66"/>
  <c r="D48" i="66" s="1"/>
  <c r="H64" i="66"/>
  <c r="I72" i="66"/>
  <c r="I66" i="66"/>
  <c r="I58" i="66"/>
  <c r="I56" i="66"/>
  <c r="I50" i="66"/>
  <c r="I42" i="66"/>
  <c r="I40" i="66"/>
  <c r="I34" i="66"/>
  <c r="I25" i="66"/>
  <c r="I22" i="66"/>
  <c r="I16" i="66"/>
  <c r="L69" i="66"/>
  <c r="L65" i="66"/>
  <c r="L63" i="66"/>
  <c r="L59" i="66"/>
  <c r="L57" i="66"/>
  <c r="L55" i="66"/>
  <c r="L53" i="66"/>
  <c r="L51" i="66"/>
  <c r="L49" i="66"/>
  <c r="L47" i="66"/>
  <c r="L45" i="66"/>
  <c r="L43" i="66"/>
  <c r="L41" i="66"/>
  <c r="L39" i="66"/>
  <c r="L37" i="66"/>
  <c r="L35" i="66"/>
  <c r="L32" i="66"/>
  <c r="L30" i="66"/>
  <c r="L28" i="66"/>
  <c r="L26" i="66"/>
  <c r="L23" i="66"/>
  <c r="L21" i="66"/>
  <c r="L19" i="66"/>
  <c r="L17" i="66"/>
  <c r="L15" i="66"/>
  <c r="L13" i="66"/>
  <c r="K71" i="66"/>
  <c r="K69" i="66"/>
  <c r="K67" i="66"/>
  <c r="K65" i="66"/>
  <c r="K63" i="66"/>
  <c r="K61" i="66"/>
  <c r="K59" i="66"/>
  <c r="K57" i="66"/>
  <c r="K55" i="66"/>
  <c r="K53" i="66"/>
  <c r="K51" i="66"/>
  <c r="K49" i="66"/>
  <c r="K47" i="66"/>
  <c r="K45" i="66"/>
  <c r="K43" i="66"/>
  <c r="K41" i="66"/>
  <c r="K39" i="66"/>
  <c r="K37" i="66"/>
  <c r="K35" i="66"/>
  <c r="K32" i="66"/>
  <c r="K30" i="66"/>
  <c r="K28" i="66"/>
  <c r="K26" i="66"/>
  <c r="K23" i="66"/>
  <c r="K21" i="66"/>
  <c r="K19" i="66"/>
  <c r="K17" i="66"/>
  <c r="K15" i="66"/>
  <c r="K13" i="66"/>
  <c r="L5" i="66"/>
  <c r="J69" i="66"/>
  <c r="J67" i="66"/>
  <c r="J65" i="66"/>
  <c r="J63" i="66"/>
  <c r="J61" i="66"/>
  <c r="J59" i="66"/>
  <c r="J57" i="66"/>
  <c r="J55" i="66"/>
  <c r="J53" i="66"/>
  <c r="J51" i="66"/>
  <c r="J49" i="66"/>
  <c r="J47" i="66"/>
  <c r="J45" i="66"/>
  <c r="J43" i="66"/>
  <c r="J41" i="66"/>
  <c r="J39" i="66"/>
  <c r="J37" i="66"/>
  <c r="J35" i="66"/>
  <c r="J32" i="66"/>
  <c r="J30" i="66"/>
  <c r="J28" i="66"/>
  <c r="J26" i="66"/>
  <c r="J23" i="66"/>
  <c r="J21" i="66"/>
  <c r="J19" i="66"/>
  <c r="J17" i="66"/>
  <c r="J15" i="66"/>
  <c r="J13" i="66"/>
  <c r="K5" i="66"/>
  <c r="I65" i="66"/>
  <c r="I57" i="66"/>
  <c r="I49" i="66"/>
  <c r="I43" i="66"/>
  <c r="I41" i="66"/>
  <c r="I35" i="66"/>
  <c r="I32" i="66"/>
  <c r="I26" i="66"/>
  <c r="I23" i="66"/>
  <c r="I17" i="66"/>
  <c r="I15" i="66"/>
  <c r="D50" i="65"/>
  <c r="D54" i="65"/>
  <c r="E58" i="65"/>
  <c r="E71" i="65"/>
  <c r="E75" i="65"/>
  <c r="E55" i="65"/>
  <c r="E59" i="65"/>
  <c r="D72" i="65"/>
  <c r="D76" i="65"/>
  <c r="D62" i="65"/>
  <c r="E47" i="65"/>
  <c r="E51" i="65"/>
  <c r="D64" i="65"/>
  <c r="D68" i="65"/>
  <c r="E79" i="65"/>
  <c r="D48" i="65"/>
  <c r="D52" i="65"/>
  <c r="D78" i="65"/>
  <c r="E15" i="64"/>
  <c r="D36" i="64"/>
  <c r="E40" i="64"/>
  <c r="E49" i="64"/>
  <c r="E11" i="64"/>
  <c r="E45" i="64"/>
  <c r="D64" i="64"/>
  <c r="D23" i="64"/>
  <c r="E37" i="64"/>
  <c r="D56" i="64"/>
  <c r="E61" i="64"/>
  <c r="H5" i="66"/>
  <c r="H13" i="66"/>
  <c r="D13" i="66" s="1"/>
  <c r="H21" i="66"/>
  <c r="H30" i="66"/>
  <c r="D30" i="66" s="1"/>
  <c r="H39" i="66"/>
  <c r="D39" i="66" s="1"/>
  <c r="H47" i="66"/>
  <c r="H55" i="66"/>
  <c r="H63" i="66"/>
  <c r="D63" i="66" s="1"/>
  <c r="H71" i="66"/>
  <c r="D71" i="66" s="1"/>
  <c r="H51" i="66"/>
  <c r="D51" i="66" s="1"/>
  <c r="H59" i="66"/>
  <c r="H67" i="66"/>
  <c r="D67" i="66" s="1"/>
  <c r="D21" i="65"/>
  <c r="D29" i="65"/>
  <c r="D37" i="65"/>
  <c r="D45" i="65"/>
  <c r="D53" i="65"/>
  <c r="D61" i="65"/>
  <c r="D69" i="65"/>
  <c r="D77" i="65"/>
  <c r="D17" i="65"/>
  <c r="D25" i="65"/>
  <c r="D33" i="65"/>
  <c r="D41" i="65"/>
  <c r="D49" i="65"/>
  <c r="D57" i="65"/>
  <c r="D65" i="65"/>
  <c r="D73" i="65"/>
  <c r="D9" i="64"/>
  <c r="D17" i="64"/>
  <c r="D26" i="64"/>
  <c r="D35" i="64"/>
  <c r="D43" i="64"/>
  <c r="D51" i="64"/>
  <c r="D59" i="64"/>
  <c r="D67" i="64"/>
  <c r="D12" i="64"/>
  <c r="D21" i="64"/>
  <c r="D30" i="64"/>
  <c r="D38" i="64"/>
  <c r="D46" i="64"/>
  <c r="D54" i="64"/>
  <c r="D62" i="64"/>
  <c r="D13" i="64"/>
  <c r="D22" i="64"/>
  <c r="D31" i="64"/>
  <c r="D39" i="64"/>
  <c r="D47" i="64"/>
  <c r="D55" i="64"/>
  <c r="D63" i="64"/>
  <c r="D8" i="64"/>
  <c r="D16" i="64"/>
  <c r="D25" i="64"/>
  <c r="D42" i="64"/>
  <c r="D50" i="64"/>
  <c r="D58" i="64"/>
  <c r="D66" i="64"/>
  <c r="D38" i="66" l="1"/>
  <c r="D21" i="66"/>
  <c r="E31" i="66"/>
  <c r="E28" i="66"/>
  <c r="E45" i="66"/>
  <c r="E61" i="66"/>
  <c r="E38" i="66"/>
  <c r="E18" i="66"/>
  <c r="D31" i="66"/>
  <c r="E20" i="66"/>
  <c r="E58" i="66"/>
  <c r="D36" i="66"/>
  <c r="E17" i="66"/>
  <c r="E35" i="66"/>
  <c r="E51" i="66"/>
  <c r="E67" i="66"/>
  <c r="E40" i="66"/>
  <c r="D68" i="66"/>
  <c r="D47" i="66"/>
  <c r="E23" i="66"/>
  <c r="E41" i="66"/>
  <c r="E57" i="66"/>
  <c r="E29" i="66"/>
  <c r="E54" i="66"/>
  <c r="E26" i="66"/>
  <c r="E43" i="66"/>
  <c r="E59" i="66"/>
  <c r="D49" i="66"/>
  <c r="D15" i="66"/>
  <c r="D64" i="66"/>
  <c r="E50" i="66"/>
  <c r="D18" i="66"/>
  <c r="E22" i="66"/>
  <c r="D70" i="66"/>
  <c r="E19" i="66"/>
  <c r="E37" i="66"/>
  <c r="E53" i="66"/>
  <c r="E69" i="66"/>
  <c r="D52" i="66"/>
  <c r="E27" i="66"/>
  <c r="D61" i="66"/>
  <c r="D28" i="66"/>
  <c r="E71" i="66"/>
  <c r="D42" i="66"/>
  <c r="E34" i="66"/>
  <c r="E72" i="66"/>
  <c r="D72" i="66"/>
  <c r="D59" i="66"/>
  <c r="E13" i="66"/>
  <c r="E30" i="66"/>
  <c r="E47" i="66"/>
  <c r="E63" i="66"/>
  <c r="E56" i="66"/>
  <c r="E52" i="66"/>
  <c r="E66" i="66"/>
  <c r="E60" i="66"/>
  <c r="D43" i="66"/>
  <c r="D35" i="66"/>
  <c r="D66" i="66"/>
  <c r="D34" i="66"/>
  <c r="D41" i="66"/>
  <c r="D22" i="66"/>
  <c r="E32" i="66"/>
  <c r="D5" i="66"/>
  <c r="E64" i="66"/>
  <c r="E70" i="66"/>
  <c r="D46" i="66"/>
  <c r="E5" i="66"/>
  <c r="D60" i="66"/>
  <c r="D17" i="66"/>
  <c r="D58" i="66"/>
  <c r="D25" i="66"/>
  <c r="D65" i="66"/>
  <c r="D32" i="66"/>
  <c r="D56" i="66"/>
  <c r="E49" i="66"/>
  <c r="D69" i="66"/>
  <c r="E25" i="66"/>
  <c r="E15" i="66"/>
  <c r="E65" i="66"/>
  <c r="D55" i="66"/>
  <c r="E21" i="66"/>
  <c r="E39" i="66"/>
  <c r="E55" i="66"/>
  <c r="D37" i="66"/>
  <c r="E44" i="66"/>
  <c r="D27" i="66"/>
  <c r="E68" i="66"/>
  <c r="D26" i="66"/>
  <c r="D50" i="66"/>
  <c r="D16" i="66"/>
  <c r="D57" i="66"/>
  <c r="D23" i="66"/>
  <c r="D40" i="66"/>
  <c r="G5" i="66"/>
  <c r="C5" i="66" l="1"/>
  <c r="E5" i="65"/>
  <c r="D5" i="65"/>
  <c r="C5" i="65"/>
  <c r="E6" i="65" l="1"/>
  <c r="D6" i="65"/>
  <c r="C6" i="65" l="1"/>
  <c r="C7" i="64" l="1"/>
  <c r="E5" i="64"/>
  <c r="D5" i="64"/>
  <c r="C5" i="64"/>
  <c r="E6" i="64" l="1"/>
  <c r="E7" i="64"/>
  <c r="D6" i="64"/>
  <c r="D7" i="64"/>
  <c r="C6" i="64" l="1"/>
</calcChain>
</file>

<file path=xl/sharedStrings.xml><?xml version="1.0" encoding="utf-8"?>
<sst xmlns="http://schemas.openxmlformats.org/spreadsheetml/2006/main" count="1548" uniqueCount="308">
  <si>
    <t>全　　体</t>
    <rPh sb="0" eb="1">
      <t>ゼン</t>
    </rPh>
    <rPh sb="3" eb="4">
      <t>カラダ</t>
    </rPh>
    <phoneticPr fontId="3"/>
  </si>
  <si>
    <t>全体</t>
    <rPh sb="0" eb="2">
      <t>ゼンタイ</t>
    </rPh>
    <phoneticPr fontId="3"/>
  </si>
  <si>
    <t>無回答</t>
    <rPh sb="0" eb="3">
      <t>ムカイトウ</t>
    </rPh>
    <phoneticPr fontId="3"/>
  </si>
  <si>
    <t>無回答</t>
    <rPh sb="0" eb="3">
      <t>ムカイトウ</t>
    </rPh>
    <phoneticPr fontId="4"/>
  </si>
  <si>
    <t>エラー・無回答</t>
    <rPh sb="4" eb="7">
      <t>ムカイトウ</t>
    </rPh>
    <phoneticPr fontId="3"/>
  </si>
  <si>
    <t>エラー・無回答</t>
    <rPh sb="4" eb="7">
      <t>ムカイトウ</t>
    </rPh>
    <phoneticPr fontId="4"/>
  </si>
  <si>
    <t>夜間の看護体制</t>
    <rPh sb="0" eb="2">
      <t>ヤカン</t>
    </rPh>
    <rPh sb="3" eb="5">
      <t>カンゴ</t>
    </rPh>
    <rPh sb="5" eb="7">
      <t>タイセイ</t>
    </rPh>
    <phoneticPr fontId="3"/>
  </si>
  <si>
    <t>０回</t>
  </si>
  <si>
    <t>１回</t>
  </si>
  <si>
    <t>10回以上</t>
    <rPh sb="3" eb="5">
      <t>イジョウ</t>
    </rPh>
    <phoneticPr fontId="4"/>
  </si>
  <si>
    <t>５％未満</t>
    <rPh sb="2" eb="4">
      <t>ミマン</t>
    </rPh>
    <phoneticPr fontId="3"/>
  </si>
  <si>
    <t>５～10％未満</t>
    <rPh sb="5" eb="7">
      <t>ミマン</t>
    </rPh>
    <phoneticPr fontId="3"/>
  </si>
  <si>
    <t>10～15％未満</t>
    <rPh sb="6" eb="8">
      <t>ミマン</t>
    </rPh>
    <phoneticPr fontId="3"/>
  </si>
  <si>
    <t>15～20％未満</t>
    <rPh sb="6" eb="8">
      <t>ミマン</t>
    </rPh>
    <phoneticPr fontId="3"/>
  </si>
  <si>
    <t>20～30％未満</t>
    <rPh sb="6" eb="8">
      <t>ミマン</t>
    </rPh>
    <phoneticPr fontId="3"/>
  </si>
  <si>
    <t>30％以上</t>
    <rPh sb="3" eb="5">
      <t>イジョウ</t>
    </rPh>
    <phoneticPr fontId="3"/>
  </si>
  <si>
    <t>問4(3)</t>
    <rPh sb="0" eb="1">
      <t>トイ</t>
    </rPh>
    <phoneticPr fontId="3"/>
  </si>
  <si>
    <t>20％未満</t>
    <rPh sb="3" eb="5">
      <t>ミマン</t>
    </rPh>
    <phoneticPr fontId="3"/>
  </si>
  <si>
    <t>30～40％未満</t>
    <rPh sb="6" eb="8">
      <t>ミマン</t>
    </rPh>
    <phoneticPr fontId="3"/>
  </si>
  <si>
    <t>40％以上</t>
    <rPh sb="3" eb="5">
      <t>イジョウ</t>
    </rPh>
    <phoneticPr fontId="3"/>
  </si>
  <si>
    <t>重複を除いた実際の</t>
  </si>
  <si>
    <t>問4(5)⑬</t>
    <rPh sb="0" eb="1">
      <t>トイ</t>
    </rPh>
    <phoneticPr fontId="6"/>
  </si>
  <si>
    <t>問8(5)⑭</t>
    <rPh sb="0" eb="1">
      <t>トイ</t>
    </rPh>
    <phoneticPr fontId="3"/>
  </si>
  <si>
    <t>問7(1)</t>
    <rPh sb="0" eb="1">
      <t>トイ</t>
    </rPh>
    <phoneticPr fontId="3"/>
  </si>
  <si>
    <t>問7(2)</t>
    <rPh sb="0" eb="1">
      <t>トイ</t>
    </rPh>
    <phoneticPr fontId="3"/>
  </si>
  <si>
    <t>問7(3)</t>
    <rPh sb="0" eb="1">
      <t>トイ</t>
    </rPh>
    <phoneticPr fontId="3"/>
  </si>
  <si>
    <t>訪問診療を受けた延べ利用回数</t>
    <rPh sb="8" eb="9">
      <t>ノ</t>
    </rPh>
    <rPh sb="10" eb="12">
      <t>リヨウ</t>
    </rPh>
    <rPh sb="12" eb="14">
      <t>カイスウ</t>
    </rPh>
    <phoneticPr fontId="3"/>
  </si>
  <si>
    <t>往診を受けた延べ利用回数</t>
    <rPh sb="0" eb="2">
      <t>オウシン</t>
    </rPh>
    <rPh sb="6" eb="7">
      <t>ノ</t>
    </rPh>
    <rPh sb="8" eb="10">
      <t>リヨウ</t>
    </rPh>
    <rPh sb="10" eb="12">
      <t>カイスウ</t>
    </rPh>
    <phoneticPr fontId="3"/>
  </si>
  <si>
    <t>訪問看護を受けた延べ利用回数</t>
    <rPh sb="2" eb="4">
      <t>カンゴ</t>
    </rPh>
    <rPh sb="8" eb="9">
      <t>ノ</t>
    </rPh>
    <rPh sb="10" eb="12">
      <t>リヨウ</t>
    </rPh>
    <rPh sb="12" eb="14">
      <t>カイスウ</t>
    </rPh>
    <phoneticPr fontId="3"/>
  </si>
  <si>
    <t>２～４回</t>
  </si>
  <si>
    <t>５～９回</t>
  </si>
  <si>
    <t>４回以下</t>
    <rPh sb="2" eb="4">
      <t>イカ</t>
    </rPh>
    <phoneticPr fontId="4"/>
  </si>
  <si>
    <t>10～19回</t>
  </si>
  <si>
    <t>20～39回</t>
  </si>
  <si>
    <t>40回以上</t>
    <rPh sb="3" eb="5">
      <t>イジョウ</t>
    </rPh>
    <phoneticPr fontId="4"/>
  </si>
  <si>
    <t>２回</t>
  </si>
  <si>
    <t>３回</t>
  </si>
  <si>
    <t>４回</t>
  </si>
  <si>
    <t>０％</t>
  </si>
  <si>
    <t>急変対応（施設内で勤務している時間以外での対応）</t>
  </si>
  <si>
    <t>問2(4)</t>
    <rPh sb="0" eb="1">
      <t>トイ</t>
    </rPh>
    <phoneticPr fontId="3"/>
  </si>
  <si>
    <t>常勤医師配置加算の算定有無</t>
    <rPh sb="11" eb="13">
      <t>ウム</t>
    </rPh>
    <phoneticPr fontId="3"/>
  </si>
  <si>
    <t>加算なし</t>
    <rPh sb="0" eb="2">
      <t>カサン</t>
    </rPh>
    <phoneticPr fontId="3"/>
  </si>
  <si>
    <t>加算あり</t>
    <rPh sb="0" eb="2">
      <t>カサン</t>
    </rPh>
    <phoneticPr fontId="3"/>
  </si>
  <si>
    <t>問2(5)</t>
    <rPh sb="0" eb="1">
      <t>トイ</t>
    </rPh>
    <phoneticPr fontId="3"/>
  </si>
  <si>
    <t>問3(6)</t>
    <rPh sb="0" eb="1">
      <t>トイ</t>
    </rPh>
    <phoneticPr fontId="3"/>
  </si>
  <si>
    <t>常に夜勤または宿直の看護職員が対応</t>
  </si>
  <si>
    <t>通常、施設の看護職員がオンコールで対応</t>
  </si>
  <si>
    <t>訪問看護ステーション、医療機関と連携してオンコール体制をとっている</t>
  </si>
  <si>
    <t>夜勤・当直の看護職員はおらず、オンコール対応もしていない</t>
  </si>
  <si>
    <t>問14(1) 実際に果たしている役割</t>
    <rPh sb="0" eb="1">
      <t>トイ</t>
    </rPh>
    <rPh sb="7" eb="9">
      <t>ジッサイ</t>
    </rPh>
    <rPh sb="10" eb="11">
      <t>ハ</t>
    </rPh>
    <rPh sb="16" eb="18">
      <t>ヤクワリ</t>
    </rPh>
    <phoneticPr fontId="3"/>
  </si>
  <si>
    <t>あり</t>
    <phoneticPr fontId="4"/>
  </si>
  <si>
    <t>なし</t>
    <phoneticPr fontId="4"/>
  </si>
  <si>
    <t>入所者における要介護５</t>
    <phoneticPr fontId="3"/>
  </si>
  <si>
    <t>以上の方の割合</t>
    <phoneticPr fontId="3"/>
  </si>
  <si>
    <t>問9(4)</t>
    <rPh sb="0" eb="1">
      <t>トイ</t>
    </rPh>
    <phoneticPr fontId="3"/>
  </si>
  <si>
    <t>緊急時の対応あり</t>
    <rPh sb="2" eb="3">
      <t>ジ</t>
    </rPh>
    <rPh sb="4" eb="6">
      <t>タイオウ</t>
    </rPh>
    <phoneticPr fontId="3"/>
  </si>
  <si>
    <t>協力医療機関のオンコール</t>
    <rPh sb="0" eb="2">
      <t>キョウリョク</t>
    </rPh>
    <rPh sb="2" eb="4">
      <t>イリョウ</t>
    </rPh>
    <rPh sb="4" eb="6">
      <t>キカン</t>
    </rPh>
    <phoneticPr fontId="3"/>
  </si>
  <si>
    <t>緊急時の対応なし</t>
  </si>
  <si>
    <t>対応の有無</t>
    <phoneticPr fontId="3"/>
  </si>
  <si>
    <t>配置医師緊急時対応加算の</t>
    <phoneticPr fontId="3"/>
  </si>
  <si>
    <t>算定有無</t>
    <phoneticPr fontId="3"/>
  </si>
  <si>
    <t>問3(4)</t>
    <rPh sb="0" eb="1">
      <t>トイ</t>
    </rPh>
    <phoneticPr fontId="3"/>
  </si>
  <si>
    <t>看護職員が必ず勤務して</t>
    <rPh sb="0" eb="2">
      <t>カンゴ</t>
    </rPh>
    <rPh sb="2" eb="4">
      <t>ショクイン</t>
    </rPh>
    <rPh sb="5" eb="6">
      <t>カナラ</t>
    </rPh>
    <rPh sb="7" eb="9">
      <t>キンム</t>
    </rPh>
    <phoneticPr fontId="3"/>
  </si>
  <si>
    <t>いる時間帯</t>
    <rPh sb="2" eb="5">
      <t>ジカンタイ</t>
    </rPh>
    <phoneticPr fontId="3"/>
  </si>
  <si>
    <t>９時間未満</t>
    <rPh sb="1" eb="3">
      <t>ジカン</t>
    </rPh>
    <rPh sb="3" eb="5">
      <t>ミマン</t>
    </rPh>
    <phoneticPr fontId="3"/>
  </si>
  <si>
    <t>９～10時間未満</t>
    <rPh sb="4" eb="6">
      <t>ジカン</t>
    </rPh>
    <rPh sb="6" eb="8">
      <t>ミマン</t>
    </rPh>
    <phoneticPr fontId="3"/>
  </si>
  <si>
    <t>10～12時間未満</t>
    <rPh sb="5" eb="7">
      <t>ジカン</t>
    </rPh>
    <rPh sb="7" eb="9">
      <t>ミマン</t>
    </rPh>
    <phoneticPr fontId="3"/>
  </si>
  <si>
    <t>12時間以上</t>
    <rPh sb="2" eb="4">
      <t>ジカン</t>
    </rPh>
    <rPh sb="4" eb="6">
      <t>イジョウ</t>
    </rPh>
    <phoneticPr fontId="3"/>
  </si>
  <si>
    <t>Q2</t>
    <phoneticPr fontId="3"/>
  </si>
  <si>
    <t>年齢</t>
    <rPh sb="0" eb="2">
      <t>ネンレイ</t>
    </rPh>
    <phoneticPr fontId="3"/>
  </si>
  <si>
    <t>40歳未満</t>
    <rPh sb="2" eb="3">
      <t>サイ</t>
    </rPh>
    <rPh sb="3" eb="5">
      <t>ミマン</t>
    </rPh>
    <phoneticPr fontId="5"/>
  </si>
  <si>
    <t>40歳～50歳未満</t>
    <rPh sb="2" eb="3">
      <t>サイ</t>
    </rPh>
    <rPh sb="6" eb="9">
      <t>サイミマン</t>
    </rPh>
    <phoneticPr fontId="5"/>
  </si>
  <si>
    <t>50歳～60歳未満</t>
    <rPh sb="2" eb="3">
      <t>サイ</t>
    </rPh>
    <rPh sb="6" eb="9">
      <t>サイミマン</t>
    </rPh>
    <phoneticPr fontId="5"/>
  </si>
  <si>
    <t>60歳～70歳未満</t>
    <rPh sb="2" eb="3">
      <t>サイ</t>
    </rPh>
    <rPh sb="6" eb="9">
      <t>サイミマン</t>
    </rPh>
    <phoneticPr fontId="5"/>
  </si>
  <si>
    <t>70歳～80歳未満</t>
    <rPh sb="2" eb="3">
      <t>サイ</t>
    </rPh>
    <rPh sb="6" eb="9">
      <t>サイミマン</t>
    </rPh>
    <phoneticPr fontId="5"/>
  </si>
  <si>
    <t>80歳以上</t>
    <rPh sb="2" eb="5">
      <t>サイイジョウ</t>
    </rPh>
    <phoneticPr fontId="5"/>
  </si>
  <si>
    <t>無回答</t>
    <rPh sb="0" eb="3">
      <t>ムカイトウ</t>
    </rPh>
    <phoneticPr fontId="5"/>
  </si>
  <si>
    <t>Q3</t>
    <phoneticPr fontId="3"/>
  </si>
  <si>
    <t>診療科</t>
    <rPh sb="0" eb="3">
      <t>シンリョウカ</t>
    </rPh>
    <phoneticPr fontId="3"/>
  </si>
  <si>
    <t>内科</t>
    <rPh sb="0" eb="2">
      <t>ナイカ</t>
    </rPh>
    <phoneticPr fontId="3"/>
  </si>
  <si>
    <t>内科以外</t>
    <rPh sb="0" eb="2">
      <t>ナイカ</t>
    </rPh>
    <rPh sb="2" eb="4">
      <t>イガイ</t>
    </rPh>
    <phoneticPr fontId="3"/>
  </si>
  <si>
    <t>Q5</t>
    <phoneticPr fontId="3"/>
  </si>
  <si>
    <t>訪問診療の経験</t>
    <rPh sb="0" eb="2">
      <t>ホウモン</t>
    </rPh>
    <rPh sb="2" eb="4">
      <t>シンリョウ</t>
    </rPh>
    <rPh sb="5" eb="7">
      <t>ケイケン</t>
    </rPh>
    <phoneticPr fontId="3"/>
  </si>
  <si>
    <t>ある</t>
  </si>
  <si>
    <t>ない</t>
  </si>
  <si>
    <t>Q6</t>
    <phoneticPr fontId="6"/>
  </si>
  <si>
    <t>契約形態</t>
    <rPh sb="0" eb="2">
      <t>ケイヤク</t>
    </rPh>
    <rPh sb="2" eb="4">
      <t>ケイタイ</t>
    </rPh>
    <phoneticPr fontId="3"/>
  </si>
  <si>
    <t>雇用契約（正規職員）</t>
    <rPh sb="0" eb="2">
      <t>コヨウ</t>
    </rPh>
    <rPh sb="2" eb="4">
      <t>ケイヤク</t>
    </rPh>
    <rPh sb="5" eb="7">
      <t>セイキ</t>
    </rPh>
    <rPh sb="7" eb="9">
      <t>ショクイン</t>
    </rPh>
    <phoneticPr fontId="5"/>
  </si>
  <si>
    <t>雇用契約（嘱託等）</t>
    <rPh sb="0" eb="2">
      <t>コヨウ</t>
    </rPh>
    <rPh sb="2" eb="4">
      <t>ケイヤク</t>
    </rPh>
    <rPh sb="5" eb="7">
      <t>ショクタク</t>
    </rPh>
    <rPh sb="7" eb="8">
      <t>トウ</t>
    </rPh>
    <phoneticPr fontId="5"/>
  </si>
  <si>
    <t>配置医師の所属先医療機関との契約</t>
    <rPh sb="0" eb="2">
      <t>ハイチ</t>
    </rPh>
    <rPh sb="2" eb="4">
      <t>イシ</t>
    </rPh>
    <rPh sb="5" eb="8">
      <t>ショゾクサキ</t>
    </rPh>
    <rPh sb="8" eb="10">
      <t>イリョウ</t>
    </rPh>
    <rPh sb="10" eb="12">
      <t>キカン</t>
    </rPh>
    <rPh sb="14" eb="16">
      <t>ケイヤク</t>
    </rPh>
    <phoneticPr fontId="5"/>
  </si>
  <si>
    <t>Q7②</t>
    <phoneticPr fontId="3"/>
  </si>
  <si>
    <t>１か月の勤務時間</t>
    <rPh sb="2" eb="3">
      <t>ゲツ</t>
    </rPh>
    <rPh sb="4" eb="6">
      <t>キンム</t>
    </rPh>
    <rPh sb="6" eb="8">
      <t>ジカン</t>
    </rPh>
    <phoneticPr fontId="3"/>
  </si>
  <si>
    <t>８時間未満</t>
    <rPh sb="1" eb="3">
      <t>ジカン</t>
    </rPh>
    <rPh sb="3" eb="5">
      <t>ミマン</t>
    </rPh>
    <phoneticPr fontId="4"/>
  </si>
  <si>
    <t>８～16時間未満</t>
    <rPh sb="4" eb="6">
      <t>ジカン</t>
    </rPh>
    <rPh sb="6" eb="8">
      <t>ミマン</t>
    </rPh>
    <phoneticPr fontId="4"/>
  </si>
  <si>
    <t>16～24時間未満</t>
    <rPh sb="5" eb="7">
      <t>ジカン</t>
    </rPh>
    <rPh sb="7" eb="9">
      <t>ミマン</t>
    </rPh>
    <phoneticPr fontId="4"/>
  </si>
  <si>
    <t>24～40時間未満</t>
    <rPh sb="5" eb="7">
      <t>ジカン</t>
    </rPh>
    <rPh sb="7" eb="9">
      <t>ミマン</t>
    </rPh>
    <phoneticPr fontId="4"/>
  </si>
  <si>
    <t>40～80時間未満</t>
    <rPh sb="5" eb="7">
      <t>ジカン</t>
    </rPh>
    <rPh sb="7" eb="9">
      <t>ミマン</t>
    </rPh>
    <phoneticPr fontId="4"/>
  </si>
  <si>
    <t>80時間以上</t>
    <rPh sb="2" eb="4">
      <t>ジカン</t>
    </rPh>
    <rPh sb="4" eb="6">
      <t>イジョウ</t>
    </rPh>
    <phoneticPr fontId="4"/>
  </si>
  <si>
    <t>Q11</t>
    <phoneticPr fontId="3"/>
  </si>
  <si>
    <t>自宅からの通勤時間</t>
    <rPh sb="0" eb="2">
      <t>ジタク</t>
    </rPh>
    <rPh sb="5" eb="7">
      <t>ツウキン</t>
    </rPh>
    <rPh sb="7" eb="9">
      <t>ジカン</t>
    </rPh>
    <phoneticPr fontId="3"/>
  </si>
  <si>
    <t>20分未満</t>
    <rPh sb="2" eb="3">
      <t>プン</t>
    </rPh>
    <rPh sb="3" eb="5">
      <t>ミマン</t>
    </rPh>
    <phoneticPr fontId="5"/>
  </si>
  <si>
    <t>20分以上40分未満</t>
    <rPh sb="2" eb="3">
      <t>ブ</t>
    </rPh>
    <rPh sb="3" eb="5">
      <t>イジョウ</t>
    </rPh>
    <rPh sb="7" eb="8">
      <t>プン</t>
    </rPh>
    <rPh sb="8" eb="10">
      <t>ミマン</t>
    </rPh>
    <phoneticPr fontId="5"/>
  </si>
  <si>
    <t>40分以上60分未満</t>
    <rPh sb="2" eb="3">
      <t>ブ</t>
    </rPh>
    <rPh sb="3" eb="5">
      <t>イジョウ</t>
    </rPh>
    <rPh sb="7" eb="8">
      <t>プン</t>
    </rPh>
    <rPh sb="8" eb="10">
      <t>ミマン</t>
    </rPh>
    <phoneticPr fontId="5"/>
  </si>
  <si>
    <t>60分以上</t>
    <rPh sb="2" eb="3">
      <t>ブ</t>
    </rPh>
    <rPh sb="3" eb="5">
      <t>イジョウ</t>
    </rPh>
    <phoneticPr fontId="5"/>
  </si>
  <si>
    <t>Q12</t>
    <phoneticPr fontId="3"/>
  </si>
  <si>
    <t>主たる勤務先</t>
    <rPh sb="0" eb="1">
      <t>シュ</t>
    </rPh>
    <rPh sb="3" eb="6">
      <t>キンムサキ</t>
    </rPh>
    <phoneticPr fontId="3"/>
  </si>
  <si>
    <t>当該特養</t>
    <rPh sb="0" eb="2">
      <t>トウガイ</t>
    </rPh>
    <rPh sb="2" eb="4">
      <t>トクヨウ</t>
    </rPh>
    <phoneticPr fontId="5"/>
  </si>
  <si>
    <t>当該特養以外</t>
    <rPh sb="0" eb="2">
      <t>トウガイ</t>
    </rPh>
    <rPh sb="2" eb="4">
      <t>トクヨウ</t>
    </rPh>
    <rPh sb="4" eb="6">
      <t>イガイ</t>
    </rPh>
    <phoneticPr fontId="5"/>
  </si>
  <si>
    <t>Q12SQ1</t>
    <phoneticPr fontId="3"/>
  </si>
  <si>
    <t>配置医師の所属先機関種別</t>
    <rPh sb="0" eb="2">
      <t>ハイチ</t>
    </rPh>
    <rPh sb="2" eb="4">
      <t>イシ</t>
    </rPh>
    <rPh sb="5" eb="8">
      <t>ショゾクサキ</t>
    </rPh>
    <rPh sb="8" eb="10">
      <t>キカン</t>
    </rPh>
    <rPh sb="10" eb="12">
      <t>シュベツ</t>
    </rPh>
    <phoneticPr fontId="3"/>
  </si>
  <si>
    <t>当該施設のみ</t>
  </si>
  <si>
    <t>在宅療養支援病院</t>
  </si>
  <si>
    <t>在宅療養支援診療所</t>
  </si>
  <si>
    <t>病院（在宅療養支援病院以外）</t>
    <rPh sb="0" eb="2">
      <t>ビョウイン</t>
    </rPh>
    <rPh sb="11" eb="13">
      <t>イガイ</t>
    </rPh>
    <phoneticPr fontId="4"/>
  </si>
  <si>
    <t>診療所（在宅療養支援診療所以外）</t>
    <rPh sb="0" eb="3">
      <t>シンリョウジョ</t>
    </rPh>
    <rPh sb="13" eb="15">
      <t>イガイ</t>
    </rPh>
    <phoneticPr fontId="4"/>
  </si>
  <si>
    <t>他の介護保険施設</t>
  </si>
  <si>
    <t>その他</t>
  </si>
  <si>
    <t>Q12SQ2</t>
    <phoneticPr fontId="3"/>
  </si>
  <si>
    <t>主たる勤務先と特養との関係</t>
    <rPh sb="0" eb="1">
      <t>シュ</t>
    </rPh>
    <rPh sb="7" eb="9">
      <t>トクヨウ</t>
    </rPh>
    <rPh sb="11" eb="13">
      <t>カンケイ</t>
    </rPh>
    <phoneticPr fontId="3"/>
  </si>
  <si>
    <t>同一またはグループ法人</t>
    <rPh sb="0" eb="2">
      <t>ドウイツ</t>
    </rPh>
    <rPh sb="9" eb="11">
      <t>ホウジン</t>
    </rPh>
    <phoneticPr fontId="5"/>
  </si>
  <si>
    <t>それ以外</t>
    <rPh sb="2" eb="4">
      <t>イガイ</t>
    </rPh>
    <phoneticPr fontId="5"/>
  </si>
  <si>
    <t>Q12SQ4</t>
    <phoneticPr fontId="5"/>
  </si>
  <si>
    <t>10％未満</t>
    <rPh sb="3" eb="5">
      <t>ミマン</t>
    </rPh>
    <phoneticPr fontId="5"/>
  </si>
  <si>
    <t>10～30％未満</t>
    <rPh sb="6" eb="8">
      <t>ミマン</t>
    </rPh>
    <phoneticPr fontId="5"/>
  </si>
  <si>
    <t>30～50％未満</t>
    <rPh sb="6" eb="8">
      <t>ミマン</t>
    </rPh>
    <phoneticPr fontId="5"/>
  </si>
  <si>
    <t>50％以上</t>
    <rPh sb="3" eb="5">
      <t>イジョウ</t>
    </rPh>
    <phoneticPr fontId="5"/>
  </si>
  <si>
    <t>Q12SQ3</t>
    <phoneticPr fontId="3"/>
  </si>
  <si>
    <t>勤務先からのアクセス時間</t>
    <rPh sb="0" eb="2">
      <t>キンム</t>
    </rPh>
    <rPh sb="2" eb="3">
      <t>サキ</t>
    </rPh>
    <rPh sb="10" eb="12">
      <t>ジカン</t>
    </rPh>
    <phoneticPr fontId="3"/>
  </si>
  <si>
    <t>Q13</t>
    <phoneticPr fontId="3"/>
  </si>
  <si>
    <t>特養・主たる勤務先以外の勤務先数</t>
    <rPh sb="0" eb="2">
      <t>トクヨウ</t>
    </rPh>
    <rPh sb="3" eb="4">
      <t>シュ</t>
    </rPh>
    <rPh sb="6" eb="9">
      <t>キンムサキ</t>
    </rPh>
    <rPh sb="9" eb="11">
      <t>イガイ</t>
    </rPh>
    <rPh sb="12" eb="15">
      <t>キンムサキ</t>
    </rPh>
    <rPh sb="15" eb="16">
      <t>スウ</t>
    </rPh>
    <phoneticPr fontId="3"/>
  </si>
  <si>
    <t>０箇所</t>
    <rPh sb="1" eb="3">
      <t>カショ</t>
    </rPh>
    <phoneticPr fontId="5"/>
  </si>
  <si>
    <t>１箇所</t>
    <rPh sb="1" eb="3">
      <t>カショ</t>
    </rPh>
    <phoneticPr fontId="5"/>
  </si>
  <si>
    <t>２箇所</t>
    <rPh sb="1" eb="3">
      <t>カショ</t>
    </rPh>
    <phoneticPr fontId="5"/>
  </si>
  <si>
    <t>３箇所以上</t>
    <rPh sb="1" eb="3">
      <t>カショ</t>
    </rPh>
    <rPh sb="3" eb="5">
      <t>イジョウ</t>
    </rPh>
    <phoneticPr fontId="5"/>
  </si>
  <si>
    <t>Q15</t>
    <phoneticPr fontId="3"/>
  </si>
  <si>
    <t>施設内で行う診療の対象</t>
    <rPh sb="0" eb="2">
      <t>シセツ</t>
    </rPh>
    <rPh sb="2" eb="3">
      <t>ナイ</t>
    </rPh>
    <rPh sb="4" eb="5">
      <t>オコナ</t>
    </rPh>
    <rPh sb="6" eb="8">
      <t>シンリョウ</t>
    </rPh>
    <rPh sb="9" eb="11">
      <t>タイショウ</t>
    </rPh>
    <phoneticPr fontId="3"/>
  </si>
  <si>
    <t>一定の期間（１～２か月）で必ず入所者全員を診察</t>
  </si>
  <si>
    <t>施設職員が診察の必要がある入所者を選んで診察</t>
  </si>
  <si>
    <t>その他</t>
    <rPh sb="2" eb="3">
      <t>タ</t>
    </rPh>
    <phoneticPr fontId="5"/>
  </si>
  <si>
    <t>問19</t>
    <rPh sb="0" eb="1">
      <t>トイ</t>
    </rPh>
    <phoneticPr fontId="3"/>
  </si>
  <si>
    <t>包括的指示の活用状況</t>
    <rPh sb="0" eb="2">
      <t>ホウカツ</t>
    </rPh>
    <rPh sb="2" eb="3">
      <t>テキ</t>
    </rPh>
    <rPh sb="3" eb="5">
      <t>シジ</t>
    </rPh>
    <rPh sb="6" eb="8">
      <t>カツヨウ</t>
    </rPh>
    <rPh sb="8" eb="10">
      <t>ジョウキョウ</t>
    </rPh>
    <phoneticPr fontId="3"/>
  </si>
  <si>
    <t>病状変化等を予測して、予め、包括的指示を出すことがよくある</t>
  </si>
  <si>
    <t>状況に応じて包括的指示を出すこともある</t>
  </si>
  <si>
    <t>包括的指示を出すことはない</t>
  </si>
  <si>
    <t>Q21</t>
    <phoneticPr fontId="3"/>
  </si>
  <si>
    <t>勤務時間以外の駆けつけ対応回数</t>
    <rPh sb="0" eb="2">
      <t>キンム</t>
    </rPh>
    <rPh sb="2" eb="4">
      <t>ジカン</t>
    </rPh>
    <rPh sb="4" eb="6">
      <t>イガイ</t>
    </rPh>
    <rPh sb="7" eb="8">
      <t>カ</t>
    </rPh>
    <rPh sb="11" eb="13">
      <t>タイオウ</t>
    </rPh>
    <rPh sb="13" eb="15">
      <t>カイスウ</t>
    </rPh>
    <phoneticPr fontId="3"/>
  </si>
  <si>
    <t>（平日・日中以外）</t>
    <rPh sb="1" eb="3">
      <t>ヘイジツ</t>
    </rPh>
    <rPh sb="4" eb="6">
      <t>ニッチュウ</t>
    </rPh>
    <rPh sb="6" eb="8">
      <t>イガイ</t>
    </rPh>
    <phoneticPr fontId="3"/>
  </si>
  <si>
    <t>０回</t>
    <rPh sb="1" eb="2">
      <t>カイ</t>
    </rPh>
    <phoneticPr fontId="5"/>
  </si>
  <si>
    <t>１回</t>
    <rPh sb="1" eb="2">
      <t>カイ</t>
    </rPh>
    <phoneticPr fontId="5"/>
  </si>
  <si>
    <t>２回</t>
    <rPh sb="1" eb="2">
      <t>カイ</t>
    </rPh>
    <phoneticPr fontId="5"/>
  </si>
  <si>
    <t>３回</t>
    <rPh sb="1" eb="2">
      <t>カイ</t>
    </rPh>
    <phoneticPr fontId="5"/>
  </si>
  <si>
    <t>４回以上</t>
    <rPh sb="1" eb="2">
      <t>カイ</t>
    </rPh>
    <rPh sb="2" eb="4">
      <t>イジョウ</t>
    </rPh>
    <phoneticPr fontId="5"/>
  </si>
  <si>
    <t>に占める割合</t>
    <phoneticPr fontId="3"/>
  </si>
  <si>
    <t>勤務時間における特養の勤務</t>
    <rPh sb="0" eb="2">
      <t>キンム</t>
    </rPh>
    <rPh sb="2" eb="4">
      <t>ジカン</t>
    </rPh>
    <rPh sb="8" eb="10">
      <t>トクヨウ</t>
    </rPh>
    <phoneticPr fontId="3"/>
  </si>
  <si>
    <t>非常に負担</t>
    <rPh sb="0" eb="2">
      <t>ヒジョウ</t>
    </rPh>
    <rPh sb="3" eb="5">
      <t>フタン</t>
    </rPh>
    <phoneticPr fontId="5"/>
  </si>
  <si>
    <t>やや負担</t>
    <rPh sb="2" eb="4">
      <t>フタン</t>
    </rPh>
    <phoneticPr fontId="5"/>
  </si>
  <si>
    <t>あまり負担ではない</t>
    <rPh sb="3" eb="5">
      <t>フタン</t>
    </rPh>
    <phoneticPr fontId="5"/>
  </si>
  <si>
    <t>全く負担ではない</t>
    <rPh sb="0" eb="1">
      <t>マッタ</t>
    </rPh>
    <rPh sb="2" eb="4">
      <t>フタン</t>
    </rPh>
    <phoneticPr fontId="5"/>
  </si>
  <si>
    <t>Q22　配置医師業務の負担感</t>
    <rPh sb="4" eb="6">
      <t>ハイチ</t>
    </rPh>
    <rPh sb="6" eb="8">
      <t>イシ</t>
    </rPh>
    <rPh sb="8" eb="10">
      <t>ギョウム</t>
    </rPh>
    <rPh sb="11" eb="14">
      <t>フタンカン</t>
    </rPh>
    <phoneticPr fontId="5"/>
  </si>
  <si>
    <t>問1(5)</t>
    <rPh sb="0" eb="1">
      <t>トイ</t>
    </rPh>
    <phoneticPr fontId="3"/>
  </si>
  <si>
    <t>併設の医療機関あり</t>
    <rPh sb="0" eb="2">
      <t>ヘイセツ</t>
    </rPh>
    <rPh sb="3" eb="5">
      <t>イリョウ</t>
    </rPh>
    <rPh sb="5" eb="7">
      <t>キカン</t>
    </rPh>
    <phoneticPr fontId="4"/>
  </si>
  <si>
    <t>隣接の医療機関あり</t>
    <rPh sb="0" eb="2">
      <t>リンセツ</t>
    </rPh>
    <rPh sb="3" eb="5">
      <t>イリョウ</t>
    </rPh>
    <rPh sb="5" eb="7">
      <t>キカン</t>
    </rPh>
    <phoneticPr fontId="4"/>
  </si>
  <si>
    <t>併設・隣接の医療機関なし</t>
    <rPh sb="0" eb="2">
      <t>ヘイセツ</t>
    </rPh>
    <rPh sb="3" eb="5">
      <t>リンセツ</t>
    </rPh>
    <rPh sb="6" eb="8">
      <t>イリョウ</t>
    </rPh>
    <rPh sb="8" eb="10">
      <t>キカン</t>
    </rPh>
    <phoneticPr fontId="4"/>
  </si>
  <si>
    <t>医療機関の併設・隣接状況</t>
    <rPh sb="0" eb="2">
      <t>イリョウ</t>
    </rPh>
    <rPh sb="2" eb="4">
      <t>キカン</t>
    </rPh>
    <phoneticPr fontId="3"/>
  </si>
  <si>
    <t>Q24　配置医師の業務を行う上での困りごと</t>
    <rPh sb="4" eb="6">
      <t>ハイチ</t>
    </rPh>
    <rPh sb="6" eb="8">
      <t>イシ</t>
    </rPh>
    <rPh sb="9" eb="11">
      <t>ギョウム</t>
    </rPh>
    <rPh sb="12" eb="13">
      <t>オコナ</t>
    </rPh>
    <rPh sb="14" eb="15">
      <t>ウエ</t>
    </rPh>
    <rPh sb="17" eb="18">
      <t>コマ</t>
    </rPh>
    <phoneticPr fontId="5"/>
  </si>
  <si>
    <t>交代要員がいない・バックアップ体制がない</t>
    <phoneticPr fontId="3"/>
  </si>
  <si>
    <t>Q24</t>
    <phoneticPr fontId="3"/>
  </si>
  <si>
    <t>あり</t>
    <phoneticPr fontId="3"/>
  </si>
  <si>
    <t>なし</t>
    <phoneticPr fontId="3"/>
  </si>
  <si>
    <t>Q23　配置医師としてのやりがい</t>
    <rPh sb="4" eb="6">
      <t>ハイチ</t>
    </rPh>
    <rPh sb="6" eb="8">
      <t>イシ</t>
    </rPh>
    <phoneticPr fontId="5"/>
  </si>
  <si>
    <t>非常に感じる</t>
    <rPh sb="0" eb="2">
      <t>ヒジョウ</t>
    </rPh>
    <rPh sb="3" eb="4">
      <t>カン</t>
    </rPh>
    <phoneticPr fontId="5"/>
  </si>
  <si>
    <t>やや感じる</t>
    <rPh sb="2" eb="3">
      <t>カン</t>
    </rPh>
    <phoneticPr fontId="5"/>
  </si>
  <si>
    <t>あまり感じない</t>
    <rPh sb="3" eb="4">
      <t>カン</t>
    </rPh>
    <phoneticPr fontId="5"/>
  </si>
  <si>
    <t>全く感じない</t>
    <rPh sb="0" eb="1">
      <t>マッタ</t>
    </rPh>
    <rPh sb="2" eb="3">
      <t>カン</t>
    </rPh>
    <phoneticPr fontId="5"/>
  </si>
  <si>
    <t>Q22</t>
    <phoneticPr fontId="3"/>
  </si>
  <si>
    <t>配置医師業務の負担感</t>
    <rPh sb="0" eb="2">
      <t>ハイチ</t>
    </rPh>
    <rPh sb="2" eb="4">
      <t>イシ</t>
    </rPh>
    <rPh sb="4" eb="6">
      <t>ギョウム</t>
    </rPh>
    <rPh sb="7" eb="10">
      <t>フタンカン</t>
    </rPh>
    <phoneticPr fontId="3"/>
  </si>
  <si>
    <t>Q23</t>
    <phoneticPr fontId="3"/>
  </si>
  <si>
    <t>配置医師業務のやりがい</t>
    <rPh sb="0" eb="2">
      <t>ハイチ</t>
    </rPh>
    <rPh sb="2" eb="4">
      <t>イシ</t>
    </rPh>
    <rPh sb="4" eb="6">
      <t>ギョウム</t>
    </rPh>
    <phoneticPr fontId="3"/>
  </si>
  <si>
    <t>５％未満(０％含む)</t>
    <rPh sb="7" eb="8">
      <t>フク</t>
    </rPh>
    <phoneticPr fontId="3"/>
  </si>
  <si>
    <t>医療処置を要する</t>
    <phoneticPr fontId="3"/>
  </si>
  <si>
    <t>５％未満(０％含む)</t>
    <phoneticPr fontId="3"/>
  </si>
  <si>
    <t>入所者の割合</t>
    <phoneticPr fontId="3"/>
  </si>
  <si>
    <t>「たんの吸引」「胃ろう・腸ろうの管理」「経鼻経管栄養の管理」のいずれかを要する実人数の定員における割合</t>
    <rPh sb="43" eb="45">
      <t>テイイン</t>
    </rPh>
    <rPh sb="49" eb="51">
      <t>ワリアイ</t>
    </rPh>
    <phoneticPr fontId="3"/>
  </si>
  <si>
    <t>50歳未満</t>
    <phoneticPr fontId="3"/>
  </si>
  <si>
    <t>配置医師の業務を行う上での困りごと
 -交代要員がいない・バックアップ体制がない</t>
    <phoneticPr fontId="3"/>
  </si>
  <si>
    <t>該当</t>
    <rPh sb="0" eb="2">
      <t>ガイトウ</t>
    </rPh>
    <phoneticPr fontId="4"/>
  </si>
  <si>
    <t>非該当</t>
    <rPh sb="0" eb="3">
      <t>ヒガイトウ</t>
    </rPh>
    <phoneticPr fontId="4"/>
  </si>
  <si>
    <t>該当</t>
    <rPh sb="0" eb="2">
      <t>ガイトウ</t>
    </rPh>
    <phoneticPr fontId="3"/>
  </si>
  <si>
    <t>非該当</t>
    <rPh sb="0" eb="3">
      <t>ヒガイトウ</t>
    </rPh>
    <phoneticPr fontId="3"/>
  </si>
  <si>
    <t>急変対応（施設内で勤務している時間以外での対応）</t>
    <phoneticPr fontId="3"/>
  </si>
  <si>
    <t>在宅療養支援診療所</t>
    <phoneticPr fontId="3"/>
  </si>
  <si>
    <r>
      <t xml:space="preserve">感じる
</t>
    </r>
    <r>
      <rPr>
        <sz val="8"/>
        <color theme="1"/>
        <rFont val="ＭＳ 明朝"/>
        <family val="1"/>
        <charset val="128"/>
      </rPr>
      <t>（非常に感じる＋
やや感じる）</t>
    </r>
    <rPh sb="0" eb="1">
      <t>カン</t>
    </rPh>
    <rPh sb="5" eb="7">
      <t>ヒジョウ</t>
    </rPh>
    <rPh sb="8" eb="9">
      <t>カン</t>
    </rPh>
    <rPh sb="15" eb="16">
      <t>カン</t>
    </rPh>
    <phoneticPr fontId="3"/>
  </si>
  <si>
    <r>
      <t xml:space="preserve">感じない
</t>
    </r>
    <r>
      <rPr>
        <sz val="8"/>
        <color theme="1"/>
        <rFont val="ＭＳ 明朝"/>
        <family val="1"/>
        <charset val="128"/>
      </rPr>
      <t>（あまり感じない＋
全く感じない</t>
    </r>
    <r>
      <rPr>
        <sz val="9"/>
        <color theme="1"/>
        <rFont val="ＭＳ 明朝"/>
        <family val="1"/>
        <charset val="128"/>
      </rPr>
      <t>）</t>
    </r>
    <rPh sb="0" eb="1">
      <t>カン</t>
    </rPh>
    <phoneticPr fontId="3"/>
  </si>
  <si>
    <r>
      <t>負担</t>
    </r>
    <r>
      <rPr>
        <sz val="6"/>
        <color theme="1"/>
        <rFont val="ＭＳ 明朝"/>
        <family val="1"/>
        <charset val="128"/>
      </rPr>
      <t>（非常に負担＋やや負担）</t>
    </r>
    <phoneticPr fontId="3"/>
  </si>
  <si>
    <r>
      <t>負担ではない</t>
    </r>
    <r>
      <rPr>
        <sz val="6"/>
        <color theme="1"/>
        <rFont val="ＭＳ 明朝"/>
        <family val="1"/>
        <charset val="128"/>
      </rPr>
      <t>（あまり負担ではない＋全く負担ではない）</t>
    </r>
    <phoneticPr fontId="3"/>
  </si>
  <si>
    <r>
      <t>感じる</t>
    </r>
    <r>
      <rPr>
        <sz val="8"/>
        <color theme="1"/>
        <rFont val="ＭＳ 明朝"/>
        <family val="1"/>
        <charset val="128"/>
      </rPr>
      <t>（非常に感じる＋やや感じる）</t>
    </r>
    <rPh sb="0" eb="1">
      <t>カン</t>
    </rPh>
    <rPh sb="4" eb="6">
      <t>ヒジョウ</t>
    </rPh>
    <rPh sb="7" eb="8">
      <t>カン</t>
    </rPh>
    <rPh sb="13" eb="14">
      <t>カン</t>
    </rPh>
    <phoneticPr fontId="5"/>
  </si>
  <si>
    <r>
      <t>感じない</t>
    </r>
    <r>
      <rPr>
        <sz val="8"/>
        <color theme="1"/>
        <rFont val="ＭＳ 明朝"/>
        <family val="1"/>
        <charset val="128"/>
      </rPr>
      <t>（あまり感じない＋全く感じない）</t>
    </r>
    <phoneticPr fontId="5"/>
  </si>
  <si>
    <r>
      <t xml:space="preserve">負担
</t>
    </r>
    <r>
      <rPr>
        <sz val="8"/>
        <color theme="1"/>
        <rFont val="ＭＳ 明朝"/>
        <family val="1"/>
        <charset val="128"/>
      </rPr>
      <t>（非常に負担＋やや負担）</t>
    </r>
    <rPh sb="0" eb="2">
      <t>フタン</t>
    </rPh>
    <rPh sb="4" eb="6">
      <t>ヒジョウ</t>
    </rPh>
    <rPh sb="7" eb="9">
      <t>フタン</t>
    </rPh>
    <rPh sb="12" eb="14">
      <t>フタン</t>
    </rPh>
    <phoneticPr fontId="3"/>
  </si>
  <si>
    <r>
      <t xml:space="preserve">負担ではない
</t>
    </r>
    <r>
      <rPr>
        <sz val="8"/>
        <color theme="1"/>
        <rFont val="ＭＳ 明朝"/>
        <family val="1"/>
        <charset val="128"/>
      </rPr>
      <t>（あまり負担ではない＋
全く負担ではない</t>
    </r>
    <r>
      <rPr>
        <sz val="9"/>
        <color theme="1"/>
        <rFont val="ＭＳ 明朝"/>
        <family val="1"/>
        <charset val="128"/>
      </rPr>
      <t>）</t>
    </r>
    <rPh sb="11" eb="13">
      <t>フタン</t>
    </rPh>
    <rPh sb="19" eb="20">
      <t>マッタ</t>
    </rPh>
    <rPh sb="21" eb="23">
      <t>フタン</t>
    </rPh>
    <phoneticPr fontId="3"/>
  </si>
  <si>
    <t>問1(2)</t>
    <rPh sb="0" eb="1">
      <t>トイ</t>
    </rPh>
    <phoneticPr fontId="3"/>
  </si>
  <si>
    <t>施設開設年月</t>
    <rPh sb="0" eb="2">
      <t>シセツ</t>
    </rPh>
    <rPh sb="2" eb="4">
      <t>カイセツ</t>
    </rPh>
    <rPh sb="4" eb="6">
      <t>ネンゲツ</t>
    </rPh>
    <phoneticPr fontId="3"/>
  </si>
  <si>
    <t>～1999年</t>
    <rPh sb="5" eb="6">
      <t>ネン</t>
    </rPh>
    <phoneticPr fontId="6"/>
  </si>
  <si>
    <t>2000～2005年</t>
    <rPh sb="9" eb="10">
      <t>ネン</t>
    </rPh>
    <phoneticPr fontId="6"/>
  </si>
  <si>
    <t>2006～2011年</t>
    <rPh sb="9" eb="10">
      <t>ネン</t>
    </rPh>
    <phoneticPr fontId="6"/>
  </si>
  <si>
    <t>2012～2017年</t>
    <rPh sb="9" eb="10">
      <t>ネン</t>
    </rPh>
    <phoneticPr fontId="6"/>
  </si>
  <si>
    <t>2018～2022年</t>
    <rPh sb="9" eb="10">
      <t>ネン</t>
    </rPh>
    <phoneticPr fontId="6"/>
  </si>
  <si>
    <t>無回答</t>
    <rPh sb="0" eb="3">
      <t>ムカイトウ</t>
    </rPh>
    <phoneticPr fontId="6"/>
  </si>
  <si>
    <t>併設・隣接の医療機関あり</t>
    <phoneticPr fontId="3"/>
  </si>
  <si>
    <t>２箇所以上</t>
    <phoneticPr fontId="3"/>
  </si>
  <si>
    <t>常に夜勤または宿直の
看護職員が対応</t>
    <phoneticPr fontId="3"/>
  </si>
  <si>
    <t>通常、施設の看護職員が
オンコールで対応</t>
    <phoneticPr fontId="3"/>
  </si>
  <si>
    <t>訪問看護ステーション、医療機関と
連携してオンコール体制をとっている</t>
    <phoneticPr fontId="3"/>
  </si>
  <si>
    <t>夜勤・当直の看護職員はおらず、
オンコール対応もしていない</t>
    <phoneticPr fontId="3"/>
  </si>
  <si>
    <t>病状変化等を予測して、予め、
包括的指示を出すことがよくある</t>
    <phoneticPr fontId="3"/>
  </si>
  <si>
    <t>状況に応じて包括的指示を
出すこともある</t>
    <phoneticPr fontId="3"/>
  </si>
  <si>
    <t>一定の期間（１～２か月）で
必ず入所者全員を診察</t>
    <phoneticPr fontId="3"/>
  </si>
  <si>
    <t>施設職員が診察の必要がある入所者を
選んで診察</t>
    <phoneticPr fontId="3"/>
  </si>
  <si>
    <t>No.</t>
    <phoneticPr fontId="13"/>
  </si>
  <si>
    <t>表側</t>
    <rPh sb="0" eb="2">
      <t>ヒョウソク</t>
    </rPh>
    <phoneticPr fontId="13"/>
  </si>
  <si>
    <t>表頭</t>
    <rPh sb="0" eb="2">
      <t>ヒョウトウ</t>
    </rPh>
    <phoneticPr fontId="13"/>
  </si>
  <si>
    <t>施</t>
    <rPh sb="0" eb="1">
      <t>セ</t>
    </rPh>
    <phoneticPr fontId="13"/>
  </si>
  <si>
    <t xml:space="preserve">配置医師緊急時対応加算の算定有無 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4">
      <t>サンテイ</t>
    </rPh>
    <rPh sb="14" eb="16">
      <t>ウム</t>
    </rPh>
    <phoneticPr fontId="13"/>
  </si>
  <si>
    <t>施設内で行う診療の対象</t>
    <phoneticPr fontId="13"/>
  </si>
  <si>
    <t>往診を受けた延べ利用回数</t>
    <phoneticPr fontId="13"/>
  </si>
  <si>
    <t>訪問看護を受けた延べ利用回数</t>
    <rPh sb="0" eb="2">
      <t>ホウモン</t>
    </rPh>
    <rPh sb="2" eb="4">
      <t>カンゴ</t>
    </rPh>
    <rPh sb="5" eb="6">
      <t>ウ</t>
    </rPh>
    <rPh sb="8" eb="9">
      <t>ノ</t>
    </rPh>
    <rPh sb="10" eb="12">
      <t>リヨウ</t>
    </rPh>
    <phoneticPr fontId="13"/>
  </si>
  <si>
    <t>協力医療機関のオンコール対応の有無（①②選択かそれ以外か）</t>
    <phoneticPr fontId="13"/>
  </si>
  <si>
    <t>配置医師_クロス集計結果目次</t>
    <rPh sb="0" eb="4">
      <t>ハイ</t>
    </rPh>
    <phoneticPr fontId="13"/>
  </si>
  <si>
    <t>１．配置医師の電話対応・駆けつけ対応に関するクロス集計</t>
    <phoneticPr fontId="13"/>
  </si>
  <si>
    <t>図表 施設および配置医師の特性 [クロス集計 医1]</t>
    <phoneticPr fontId="13"/>
  </si>
  <si>
    <t>医１-１． 施設属性</t>
    <rPh sb="0" eb="1">
      <t>イ</t>
    </rPh>
    <rPh sb="6" eb="10">
      <t>シセツゾクセイ</t>
    </rPh>
    <phoneticPr fontId="13"/>
  </si>
  <si>
    <t>常勤医師配置加算の算定有無</t>
    <phoneticPr fontId="13"/>
  </si>
  <si>
    <t>医</t>
    <rPh sb="0" eb="1">
      <t>イ</t>
    </rPh>
    <phoneticPr fontId="13"/>
  </si>
  <si>
    <r>
      <t xml:space="preserve">実際に果たしている役割
</t>
    </r>
    <r>
      <rPr>
        <sz val="10"/>
        <color theme="1"/>
        <rFont val="ＭＳ Ｐゴシック"/>
        <family val="3"/>
        <charset val="128"/>
        <scheme val="minor"/>
      </rPr>
      <t xml:space="preserve"> -急変対応（施設内で勤務している時間以外での対応）</t>
    </r>
    <rPh sb="0" eb="2">
      <t>ジッサイ</t>
    </rPh>
    <rPh sb="3" eb="4">
      <t>ハ</t>
    </rPh>
    <rPh sb="9" eb="11">
      <t>ヤクワリ</t>
    </rPh>
    <rPh sb="14" eb="16">
      <t>キュウヘン</t>
    </rPh>
    <rPh sb="16" eb="18">
      <t>タイオウ</t>
    </rPh>
    <rPh sb="19" eb="21">
      <t>シセツ</t>
    </rPh>
    <rPh sb="21" eb="22">
      <t>ナイ</t>
    </rPh>
    <rPh sb="23" eb="25">
      <t>キンム</t>
    </rPh>
    <rPh sb="29" eb="31">
      <t>ジカン</t>
    </rPh>
    <rPh sb="31" eb="33">
      <t>イガイ</t>
    </rPh>
    <rPh sb="35" eb="37">
      <t>タイオウ</t>
    </rPh>
    <phoneticPr fontId="13"/>
  </si>
  <si>
    <t>医１-２．利用者の状態像</t>
    <rPh sb="5" eb="8">
      <t>リヨウシャ</t>
    </rPh>
    <rPh sb="9" eb="11">
      <t>ジョウタイ</t>
    </rPh>
    <rPh sb="11" eb="12">
      <t>ゾウ</t>
    </rPh>
    <phoneticPr fontId="13"/>
  </si>
  <si>
    <r>
      <t xml:space="preserve">実際に果たしている役割
</t>
    </r>
    <r>
      <rPr>
        <sz val="10"/>
        <color theme="1"/>
        <rFont val="ＭＳ Ｐゴシック"/>
        <family val="3"/>
        <charset val="128"/>
        <scheme val="minor"/>
      </rPr>
      <t xml:space="preserve"> -急変対応（施設内で勤務している時間以外での対応）</t>
    </r>
    <phoneticPr fontId="13"/>
  </si>
  <si>
    <t>医療処置を要する入所者の割合（⑬ 全医療処置）</t>
    <rPh sb="0" eb="2">
      <t>イリョウ</t>
    </rPh>
    <rPh sb="2" eb="4">
      <t>ショチ</t>
    </rPh>
    <rPh sb="5" eb="6">
      <t>ヨウ</t>
    </rPh>
    <rPh sb="8" eb="11">
      <t>ニュウショシャ</t>
    </rPh>
    <rPh sb="12" eb="14">
      <t>ワリアイ</t>
    </rPh>
    <rPh sb="17" eb="18">
      <t>ゼン</t>
    </rPh>
    <rPh sb="18" eb="20">
      <t>イリョウ</t>
    </rPh>
    <rPh sb="20" eb="22">
      <t>ショチ</t>
    </rPh>
    <phoneticPr fontId="13"/>
  </si>
  <si>
    <t>医療処置を要する入所者の割合（⑭たん・胃ろう腸ろう・経経管栄養のみ）</t>
    <rPh sb="0" eb="2">
      <t>イリョウ</t>
    </rPh>
    <rPh sb="2" eb="4">
      <t>ショチ</t>
    </rPh>
    <rPh sb="5" eb="6">
      <t>ヨウ</t>
    </rPh>
    <rPh sb="8" eb="11">
      <t>ニュウショシャ</t>
    </rPh>
    <rPh sb="12" eb="14">
      <t>ワリアイ</t>
    </rPh>
    <rPh sb="19" eb="20">
      <t>イ</t>
    </rPh>
    <rPh sb="22" eb="23">
      <t>チョウ</t>
    </rPh>
    <rPh sb="26" eb="27">
      <t>キョウ</t>
    </rPh>
    <rPh sb="27" eb="31">
      <t>ケイカンエイヨウ</t>
    </rPh>
    <phoneticPr fontId="13"/>
  </si>
  <si>
    <t>医１-３． 配置医師以外による診療の状況</t>
    <rPh sb="6" eb="12">
      <t>ハイチイシイガイ</t>
    </rPh>
    <rPh sb="15" eb="17">
      <t>シンリョウ</t>
    </rPh>
    <rPh sb="18" eb="20">
      <t>ジョウキョウ</t>
    </rPh>
    <phoneticPr fontId="13"/>
  </si>
  <si>
    <t>訪問診療を受けた延べ利用回数</t>
    <phoneticPr fontId="13"/>
  </si>
  <si>
    <t>医１-４． 看護体制別</t>
    <rPh sb="6" eb="11">
      <t>カンゴタイセイベツ</t>
    </rPh>
    <phoneticPr fontId="13"/>
  </si>
  <si>
    <t>夜間の看護体制</t>
    <rPh sb="0" eb="2">
      <t>ヤカン</t>
    </rPh>
    <rPh sb="3" eb="5">
      <t>カンゴ</t>
    </rPh>
    <rPh sb="5" eb="7">
      <t>タイセイ</t>
    </rPh>
    <phoneticPr fontId="13"/>
  </si>
  <si>
    <t>医１-５． 協力医療機関の支援体制別</t>
    <rPh sb="6" eb="8">
      <t>キョウリョク</t>
    </rPh>
    <rPh sb="8" eb="10">
      <t>イリョウ</t>
    </rPh>
    <rPh sb="10" eb="12">
      <t>キカン</t>
    </rPh>
    <rPh sb="13" eb="15">
      <t>シエン</t>
    </rPh>
    <rPh sb="15" eb="17">
      <t>タイセイ</t>
    </rPh>
    <rPh sb="17" eb="18">
      <t>ベツ</t>
    </rPh>
    <phoneticPr fontId="13"/>
  </si>
  <si>
    <t>医１-６．基礎属性</t>
    <rPh sb="5" eb="9">
      <t>キソゾクセイ</t>
    </rPh>
    <phoneticPr fontId="13"/>
  </si>
  <si>
    <t>-</t>
    <phoneticPr fontId="13"/>
  </si>
  <si>
    <t>年齢</t>
    <phoneticPr fontId="13"/>
  </si>
  <si>
    <t>診療科（内科かそれ以外）</t>
    <rPh sb="0" eb="3">
      <t>シンリョウカ</t>
    </rPh>
    <phoneticPr fontId="13"/>
  </si>
  <si>
    <t>訪問診療の経験</t>
    <rPh sb="0" eb="2">
      <t>ホウモン</t>
    </rPh>
    <rPh sb="2" eb="4">
      <t>シンリョウ</t>
    </rPh>
    <rPh sb="5" eb="7">
      <t>ケイケン</t>
    </rPh>
    <phoneticPr fontId="13"/>
  </si>
  <si>
    <t>医１-７．特養との雇用関係</t>
    <rPh sb="5" eb="7">
      <t>トクヨウ</t>
    </rPh>
    <rPh sb="9" eb="13">
      <t>コヨウカンケイ</t>
    </rPh>
    <phoneticPr fontId="13"/>
  </si>
  <si>
    <t>契約形態</t>
    <phoneticPr fontId="13"/>
  </si>
  <si>
    <t>②1か月の勤務時間</t>
    <rPh sb="3" eb="4">
      <t>ゲツ</t>
    </rPh>
    <rPh sb="5" eb="9">
      <t>キンムジカン</t>
    </rPh>
    <phoneticPr fontId="13"/>
  </si>
  <si>
    <t>自宅からの通勤時間</t>
    <rPh sb="0" eb="2">
      <t>ジタク</t>
    </rPh>
    <rPh sb="5" eb="7">
      <t>ツウキン</t>
    </rPh>
    <rPh sb="7" eb="9">
      <t>ジカン</t>
    </rPh>
    <phoneticPr fontId="13"/>
  </si>
  <si>
    <t>医１-８．勤務先の状況</t>
    <phoneticPr fontId="13"/>
  </si>
  <si>
    <t>主たる勤務先</t>
    <phoneticPr fontId="13"/>
  </si>
  <si>
    <t>1/SQ1</t>
    <phoneticPr fontId="13"/>
  </si>
  <si>
    <t>主たる勤務先と特養との関係</t>
    <rPh sb="0" eb="1">
      <t>シュ</t>
    </rPh>
    <rPh sb="3" eb="6">
      <t>キンムサキ</t>
    </rPh>
    <rPh sb="7" eb="9">
      <t>トクヨウ</t>
    </rPh>
    <rPh sb="11" eb="13">
      <t>カンケイ</t>
    </rPh>
    <phoneticPr fontId="13"/>
  </si>
  <si>
    <r>
      <rPr>
        <sz val="10"/>
        <color theme="1"/>
        <rFont val="ＭＳ Ｐゴシック"/>
        <family val="3"/>
        <charset val="128"/>
        <scheme val="minor"/>
      </rPr>
      <t>（特養と主たる勤務先の２つのみが勤務先の場合）</t>
    </r>
    <r>
      <rPr>
        <sz val="11"/>
        <color theme="1"/>
        <rFont val="ＭＳ Ｐゴシック"/>
        <family val="3"/>
        <charset val="128"/>
        <scheme val="minor"/>
      </rPr>
      <t xml:space="preserve">
勤務時間における特養の勤務の占める割合</t>
    </r>
    <phoneticPr fontId="13"/>
  </si>
  <si>
    <t>勤務先からのアクセス時間</t>
    <rPh sb="0" eb="3">
      <t>キンムサキ</t>
    </rPh>
    <rPh sb="10" eb="12">
      <t>ジカン</t>
    </rPh>
    <phoneticPr fontId="13"/>
  </si>
  <si>
    <t>特養、主たる勤務先以外の勤務先数</t>
    <rPh sb="0" eb="2">
      <t>トクヨウ</t>
    </rPh>
    <rPh sb="3" eb="4">
      <t>シュ</t>
    </rPh>
    <rPh sb="6" eb="9">
      <t>キンムサキ</t>
    </rPh>
    <rPh sb="9" eb="11">
      <t>イガイ</t>
    </rPh>
    <rPh sb="12" eb="14">
      <t>キンム</t>
    </rPh>
    <rPh sb="14" eb="15">
      <t>サキ</t>
    </rPh>
    <rPh sb="15" eb="16">
      <t>スウ</t>
    </rPh>
    <phoneticPr fontId="13"/>
  </si>
  <si>
    <t>医１-９． 特養での勤務実態</t>
    <rPh sb="6" eb="8">
      <t>トクヨウ</t>
    </rPh>
    <rPh sb="10" eb="12">
      <t>キンム</t>
    </rPh>
    <rPh sb="12" eb="14">
      <t>ジッタイ</t>
    </rPh>
    <phoneticPr fontId="13"/>
  </si>
  <si>
    <t>包括的指示の活用状況</t>
    <phoneticPr fontId="13"/>
  </si>
  <si>
    <t>勤務時間以外の対応回数（駆けつけ対応/平日・日中以外）</t>
    <rPh sb="12" eb="13">
      <t>カ</t>
    </rPh>
    <rPh sb="16" eb="18">
      <t>タイオウ</t>
    </rPh>
    <phoneticPr fontId="13"/>
  </si>
  <si>
    <t>２．配置医師業務の負担感に関するクロス集計</t>
    <phoneticPr fontId="13"/>
  </si>
  <si>
    <t>図表 施設および配置医師の特性 [クロス集計 医2-1]</t>
    <phoneticPr fontId="13"/>
  </si>
  <si>
    <t>医２-１． 施設属性</t>
    <rPh sb="6" eb="10">
      <t>シセツゾクセイ</t>
    </rPh>
    <phoneticPr fontId="13"/>
  </si>
  <si>
    <t>施設開設年</t>
    <rPh sb="0" eb="2">
      <t>シセツ</t>
    </rPh>
    <rPh sb="2" eb="4">
      <t>カイセツ</t>
    </rPh>
    <rPh sb="4" eb="5">
      <t>ドシ</t>
    </rPh>
    <phoneticPr fontId="13"/>
  </si>
  <si>
    <t>配置医師業務の負担感</t>
    <rPh sb="0" eb="2">
      <t>ハイチ</t>
    </rPh>
    <rPh sb="2" eb="4">
      <t>イシ</t>
    </rPh>
    <rPh sb="4" eb="6">
      <t>ギョウム</t>
    </rPh>
    <rPh sb="7" eb="10">
      <t>フタンカン</t>
    </rPh>
    <phoneticPr fontId="13"/>
  </si>
  <si>
    <t>医２-２．利用者の状態像</t>
    <rPh sb="5" eb="8">
      <t>リヨウシャ</t>
    </rPh>
    <rPh sb="9" eb="11">
      <t>ジョウタイ</t>
    </rPh>
    <rPh sb="11" eb="12">
      <t>ゾウ</t>
    </rPh>
    <phoneticPr fontId="13"/>
  </si>
  <si>
    <t>配置医師業務の負担感</t>
    <phoneticPr fontId="13"/>
  </si>
  <si>
    <t>医２-３． 配置医師以外による診療の状況</t>
    <rPh sb="6" eb="12">
      <t>ハイチイシイガイ</t>
    </rPh>
    <rPh sb="15" eb="17">
      <t>シンリョウ</t>
    </rPh>
    <rPh sb="18" eb="20">
      <t>ジョウキョウ</t>
    </rPh>
    <phoneticPr fontId="13"/>
  </si>
  <si>
    <t>訪問診療を受けた延べ利用人数</t>
    <phoneticPr fontId="13"/>
  </si>
  <si>
    <t>往診を受けた延べ利用人数</t>
    <phoneticPr fontId="13"/>
  </si>
  <si>
    <t>訪問看護を受けた延べ利用人数</t>
    <rPh sb="0" eb="2">
      <t>ホウモン</t>
    </rPh>
    <rPh sb="2" eb="4">
      <t>カンゴ</t>
    </rPh>
    <rPh sb="5" eb="6">
      <t>ウ</t>
    </rPh>
    <rPh sb="8" eb="9">
      <t>ノ</t>
    </rPh>
    <rPh sb="10" eb="12">
      <t>リヨウ</t>
    </rPh>
    <rPh sb="12" eb="14">
      <t>ニンズウ</t>
    </rPh>
    <phoneticPr fontId="13"/>
  </si>
  <si>
    <t>医２-４． 看護体制別</t>
    <rPh sb="6" eb="11">
      <t>カンゴタイセイベツ</t>
    </rPh>
    <phoneticPr fontId="13"/>
  </si>
  <si>
    <t>医２-５． 協力医療機関の支援体制別</t>
    <rPh sb="6" eb="8">
      <t>キョウリョク</t>
    </rPh>
    <rPh sb="8" eb="10">
      <t>イリョウ</t>
    </rPh>
    <rPh sb="10" eb="12">
      <t>キカン</t>
    </rPh>
    <rPh sb="13" eb="15">
      <t>シエン</t>
    </rPh>
    <rPh sb="15" eb="17">
      <t>タイセイ</t>
    </rPh>
    <rPh sb="17" eb="18">
      <t>ベツ</t>
    </rPh>
    <phoneticPr fontId="13"/>
  </si>
  <si>
    <t>医２-６．基礎属性</t>
    <rPh sb="0" eb="1">
      <t>イ</t>
    </rPh>
    <rPh sb="5" eb="7">
      <t>キソ</t>
    </rPh>
    <rPh sb="7" eb="9">
      <t>ゾクセイ</t>
    </rPh>
    <phoneticPr fontId="13"/>
  </si>
  <si>
    <t>医２-７． 特養との雇用関係</t>
    <rPh sb="6" eb="8">
      <t>トクヨウ</t>
    </rPh>
    <rPh sb="10" eb="14">
      <t>コヨウカンケイ</t>
    </rPh>
    <phoneticPr fontId="13"/>
  </si>
  <si>
    <t>医２-８． 勤務先の状況</t>
    <phoneticPr fontId="13"/>
  </si>
  <si>
    <t>医２-９． 特養での勤務実態</t>
    <rPh sb="6" eb="8">
      <t>トクヨウ</t>
    </rPh>
    <rPh sb="10" eb="12">
      <t>キンム</t>
    </rPh>
    <rPh sb="12" eb="14">
      <t>ジッタイ</t>
    </rPh>
    <phoneticPr fontId="13"/>
  </si>
  <si>
    <t>医２-10．配置医師業務での困りごと</t>
    <rPh sb="6" eb="10">
      <t>ハイ</t>
    </rPh>
    <rPh sb="10" eb="12">
      <t>ギョウム</t>
    </rPh>
    <rPh sb="14" eb="15">
      <t>コマ</t>
    </rPh>
    <phoneticPr fontId="13"/>
  </si>
  <si>
    <r>
      <t xml:space="preserve">配置医師票業務での困りごと
</t>
    </r>
    <r>
      <rPr>
        <sz val="10"/>
        <color theme="1"/>
        <rFont val="ＭＳ Ｐゴシック"/>
        <family val="3"/>
        <charset val="128"/>
        <scheme val="minor"/>
      </rPr>
      <t>-交代要員がいない・バックアップ体制がない</t>
    </r>
    <phoneticPr fontId="13"/>
  </si>
  <si>
    <t>図表 交代要員・バックアップ体制がない医師の所属施設における医療機関の併設・隣接状況 [クロス集計 医2-2]</t>
    <phoneticPr fontId="13"/>
  </si>
  <si>
    <t>医２-11．施設属性別</t>
    <rPh sb="0" eb="1">
      <t>イ</t>
    </rPh>
    <phoneticPr fontId="13"/>
  </si>
  <si>
    <t>医療機関の併設・隣接の状況</t>
    <phoneticPr fontId="13"/>
  </si>
  <si>
    <t>３．配置医師業務のやりがいに関するクロス集計</t>
    <phoneticPr fontId="13"/>
  </si>
  <si>
    <t>図表 配置医師の特性 [クロス集計 医3]</t>
    <phoneticPr fontId="13"/>
  </si>
  <si>
    <t>医３-１． 基礎属性</t>
    <rPh sb="6" eb="8">
      <t>キソ</t>
    </rPh>
    <rPh sb="8" eb="10">
      <t>ゾクセイ</t>
    </rPh>
    <phoneticPr fontId="13"/>
  </si>
  <si>
    <t>配置医師業務のやりがい</t>
    <phoneticPr fontId="13"/>
  </si>
  <si>
    <t>診療科（内科かそれ以外）</t>
    <rPh sb="0" eb="3">
      <t>シンリョウカ</t>
    </rPh>
    <rPh sb="4" eb="6">
      <t>ナイカ</t>
    </rPh>
    <rPh sb="9" eb="11">
      <t>イガイ</t>
    </rPh>
    <phoneticPr fontId="13"/>
  </si>
  <si>
    <t>医３-２． 特養との雇用関係</t>
    <rPh sb="6" eb="8">
      <t>トクヨウ</t>
    </rPh>
    <rPh sb="10" eb="14">
      <t>コヨウカンケイ</t>
    </rPh>
    <phoneticPr fontId="13"/>
  </si>
  <si>
    <t>医３-３． 勤務先の状況</t>
    <phoneticPr fontId="13"/>
  </si>
  <si>
    <r>
      <rPr>
        <sz val="10"/>
        <color theme="1"/>
        <rFont val="ＭＳ Ｐゴシック"/>
        <family val="3"/>
        <charset val="128"/>
        <scheme val="minor"/>
      </rPr>
      <t>（特養と主たる勤務先の２つのみが勤務先の場合）</t>
    </r>
    <r>
      <rPr>
        <sz val="10"/>
        <rFont val="ＭＳ 明朝"/>
        <family val="1"/>
        <charset val="128"/>
      </rPr>
      <t xml:space="preserve">
勤務時間における特養の勤務の占める割合</t>
    </r>
    <phoneticPr fontId="13"/>
  </si>
  <si>
    <t>医３-４． 特養での勤務実態</t>
    <rPh sb="6" eb="8">
      <t>トクヨウ</t>
    </rPh>
    <rPh sb="10" eb="14">
      <t>キンムジッタイ</t>
    </rPh>
    <phoneticPr fontId="13"/>
  </si>
  <si>
    <t>医３-５．負担感</t>
    <rPh sb="0" eb="1">
      <t>イ</t>
    </rPh>
    <phoneticPr fontId="13"/>
  </si>
  <si>
    <t>医３-６．やりがい</t>
    <rPh sb="0" eb="1">
      <t>イ</t>
    </rPh>
    <phoneticPr fontId="13"/>
  </si>
  <si>
    <t>看護職員が必ず勤務している時間帯</t>
    <phoneticPr fontId="13"/>
  </si>
  <si>
    <t>配置医師の所属先機関種別</t>
    <rPh sb="0" eb="2">
      <t>ハイチ</t>
    </rPh>
    <rPh sb="2" eb="4">
      <t>イシ</t>
    </rPh>
    <rPh sb="5" eb="7">
      <t>ショゾク</t>
    </rPh>
    <rPh sb="7" eb="8">
      <t>サキ</t>
    </rPh>
    <rPh sb="8" eb="10">
      <t>キカン</t>
    </rPh>
    <rPh sb="10" eb="12">
      <t>シュベツ</t>
    </rPh>
    <phoneticPr fontId="13"/>
  </si>
  <si>
    <t>入所者における要介護5の方の割合</t>
    <phoneticPr fontId="13"/>
  </si>
  <si>
    <t>の方の割合</t>
    <phoneticPr fontId="3"/>
  </si>
  <si>
    <t>９月１か月の勤務時間</t>
    <rPh sb="1" eb="2">
      <t>ガツ</t>
    </rPh>
    <rPh sb="4" eb="5">
      <t>ゲツ</t>
    </rPh>
    <rPh sb="6" eb="8">
      <t>キンム</t>
    </rPh>
    <rPh sb="8" eb="10">
      <t>ジカン</t>
    </rPh>
    <phoneticPr fontId="3"/>
  </si>
  <si>
    <t>（時間数）</t>
    <phoneticPr fontId="3"/>
  </si>
  <si>
    <t>施設開設年</t>
    <rPh sb="0" eb="2">
      <t>シセツ</t>
    </rPh>
    <rPh sb="2" eb="4">
      <t>カイセツ</t>
    </rPh>
    <rPh sb="4" eb="5">
      <t>ネン</t>
    </rPh>
    <phoneticPr fontId="3"/>
  </si>
  <si>
    <t>感じる（非常に感じる＋やや感じる）</t>
    <phoneticPr fontId="3"/>
  </si>
  <si>
    <t>感じない（あまり感じない＋全く感じない）</t>
    <phoneticPr fontId="3"/>
  </si>
  <si>
    <r>
      <t xml:space="preserve">感じる
</t>
    </r>
    <r>
      <rPr>
        <sz val="8"/>
        <color theme="1"/>
        <rFont val="ＭＳ 明朝"/>
        <family val="1"/>
        <charset val="128"/>
      </rPr>
      <t>（非常に感じる＋
やや感じる）</t>
    </r>
    <rPh sb="0" eb="2">
      <t>フタン</t>
    </rPh>
    <rPh sb="3" eb="5">
      <t>ヒジョウ</t>
    </rPh>
    <rPh sb="6" eb="8">
      <t>フタン</t>
    </rPh>
    <rPh sb="11" eb="13">
      <t>フタン</t>
    </rPh>
    <phoneticPr fontId="3"/>
  </si>
  <si>
    <r>
      <t xml:space="preserve">負担ではない
</t>
    </r>
    <r>
      <rPr>
        <sz val="8"/>
        <color theme="1"/>
        <rFont val="ＭＳ 明朝"/>
        <family val="1"/>
        <charset val="128"/>
      </rPr>
      <t>（あまり負担ではない＋全く負担ではない）</t>
    </r>
    <rPh sb="0" eb="2">
      <t>フタン</t>
    </rPh>
    <rPh sb="11" eb="13">
      <t>フタン</t>
    </rPh>
    <rPh sb="18" eb="19">
      <t>マッタ</t>
    </rPh>
    <rPh sb="20" eb="22">
      <t>フタン</t>
    </rPh>
    <phoneticPr fontId="3"/>
  </si>
  <si>
    <r>
      <t xml:space="preserve">負担
</t>
    </r>
    <r>
      <rPr>
        <sz val="8"/>
        <color theme="1"/>
        <rFont val="ＭＳ 明朝"/>
        <family val="1"/>
        <charset val="128"/>
      </rPr>
      <t>（非常に負担＋
やや負担）</t>
    </r>
    <rPh sb="0" eb="2">
      <t>フタン</t>
    </rPh>
    <rPh sb="4" eb="6">
      <t>ヒジョウ</t>
    </rPh>
    <rPh sb="7" eb="9">
      <t>フタン</t>
    </rPh>
    <rPh sb="13" eb="15">
      <t>フタン</t>
    </rPh>
    <phoneticPr fontId="3"/>
  </si>
  <si>
    <t>②1か月の勤務時間</t>
    <rPh sb="3" eb="4">
      <t>ゲツ</t>
    </rPh>
    <rPh sb="5" eb="7">
      <t>キンム</t>
    </rPh>
    <rPh sb="7" eb="9">
      <t>ジカン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</si>
</sst>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&quot;問&quot;#"/>
    <numFmt numFmtId="178" formatCode="&quot;(&quot;#&quot;)&quot;"/>
    <numFmt numFmtId="179" formatCode="&quot;Q&quot;#"/>
  </numFmts>
  <fonts count="19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color rgb="FFFFFF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1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9">
    <xf numFmtId="0" fontId="0" fillId="0" borderId="0" xfId="0">
      <alignment vertical="center"/>
    </xf>
    <xf numFmtId="176" fontId="7" fillId="0" borderId="2" xfId="0" applyNumberFormat="1" applyFont="1" applyFill="1" applyBorder="1">
      <alignment vertical="center"/>
    </xf>
    <xf numFmtId="176" fontId="7" fillId="0" borderId="5" xfId="0" applyNumberFormat="1" applyFont="1" applyFill="1" applyBorder="1">
      <alignment vertical="center"/>
    </xf>
    <xf numFmtId="176" fontId="7" fillId="0" borderId="2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7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horizontal="centerContinuous" vertical="center"/>
    </xf>
    <xf numFmtId="3" fontId="7" fillId="0" borderId="1" xfId="0" applyNumberFormat="1" applyFont="1" applyFill="1" applyBorder="1">
      <alignment vertical="center"/>
    </xf>
    <xf numFmtId="3" fontId="7" fillId="0" borderId="13" xfId="0" applyNumberFormat="1" applyFont="1" applyFill="1" applyBorder="1">
      <alignment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>
      <alignment vertical="center"/>
    </xf>
    <xf numFmtId="176" fontId="7" fillId="0" borderId="14" xfId="0" applyNumberFormat="1" applyFont="1" applyFill="1" applyBorder="1">
      <alignment vertical="center"/>
    </xf>
    <xf numFmtId="49" fontId="7" fillId="0" borderId="5" xfId="0" applyNumberFormat="1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176" fontId="7" fillId="0" borderId="13" xfId="0" applyNumberFormat="1" applyFont="1" applyFill="1" applyBorder="1">
      <alignment vertical="center"/>
    </xf>
    <xf numFmtId="0" fontId="8" fillId="0" borderId="2" xfId="0" applyFont="1" applyFill="1" applyBorder="1">
      <alignment vertical="center"/>
    </xf>
    <xf numFmtId="49" fontId="7" fillId="0" borderId="6" xfId="0" applyNumberFormat="1" applyFont="1" applyFill="1" applyBorder="1">
      <alignment vertical="center"/>
    </xf>
    <xf numFmtId="3" fontId="7" fillId="0" borderId="2" xfId="0" applyNumberFormat="1" applyFont="1" applyFill="1" applyBorder="1">
      <alignment vertical="center"/>
    </xf>
    <xf numFmtId="176" fontId="7" fillId="0" borderId="15" xfId="0" applyNumberFormat="1" applyFont="1" applyFill="1" applyBorder="1">
      <alignment vertical="center"/>
    </xf>
    <xf numFmtId="49" fontId="7" fillId="0" borderId="7" xfId="0" applyNumberFormat="1" applyFont="1" applyFill="1" applyBorder="1">
      <alignment vertical="center"/>
    </xf>
    <xf numFmtId="3" fontId="7" fillId="0" borderId="3" xfId="0" applyNumberFormat="1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3" fontId="7" fillId="0" borderId="5" xfId="0" applyNumberFormat="1" applyFont="1" applyFill="1" applyBorder="1">
      <alignment vertical="center"/>
    </xf>
    <xf numFmtId="3" fontId="7" fillId="0" borderId="6" xfId="0" applyNumberFormat="1" applyFont="1" applyFill="1" applyBorder="1">
      <alignment vertical="center"/>
    </xf>
    <xf numFmtId="3" fontId="7" fillId="0" borderId="7" xfId="0" applyNumberFormat="1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3" fontId="7" fillId="0" borderId="16" xfId="0" applyNumberFormat="1" applyFont="1" applyFill="1" applyBorder="1">
      <alignment vertical="center"/>
    </xf>
    <xf numFmtId="3" fontId="7" fillId="0" borderId="0" xfId="0" applyNumberFormat="1" applyFont="1" applyFill="1" applyBorder="1">
      <alignment vertical="center"/>
    </xf>
    <xf numFmtId="3" fontId="7" fillId="0" borderId="17" xfId="0" applyNumberFormat="1" applyFont="1" applyFill="1" applyBorder="1">
      <alignment vertical="center"/>
    </xf>
    <xf numFmtId="49" fontId="8" fillId="0" borderId="6" xfId="0" applyNumberFormat="1" applyFont="1" applyFill="1" applyBorder="1">
      <alignment vertical="center"/>
    </xf>
    <xf numFmtId="49" fontId="9" fillId="0" borderId="6" xfId="0" applyNumberFormat="1" applyFont="1" applyFill="1" applyBorder="1">
      <alignment vertical="center"/>
    </xf>
    <xf numFmtId="3" fontId="7" fillId="0" borderId="0" xfId="0" applyNumberFormat="1" applyFont="1" applyFill="1">
      <alignment vertical="center"/>
    </xf>
    <xf numFmtId="0" fontId="7" fillId="0" borderId="9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16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vertical="top" wrapText="1"/>
    </xf>
    <xf numFmtId="176" fontId="7" fillId="0" borderId="6" xfId="0" applyNumberFormat="1" applyFont="1" applyFill="1" applyBorder="1">
      <alignment vertical="center"/>
    </xf>
    <xf numFmtId="176" fontId="7" fillId="0" borderId="7" xfId="0" applyNumberFormat="1" applyFont="1" applyFill="1" applyBorder="1">
      <alignment vertical="center"/>
    </xf>
    <xf numFmtId="0" fontId="7" fillId="0" borderId="11" xfId="0" applyFont="1" applyFill="1" applyBorder="1" applyAlignment="1">
      <alignment vertical="top" wrapText="1"/>
    </xf>
    <xf numFmtId="0" fontId="9" fillId="0" borderId="18" xfId="0" applyFont="1" applyFill="1" applyBorder="1" applyAlignment="1">
      <alignment horizontal="center" vertical="top" wrapText="1"/>
    </xf>
    <xf numFmtId="176" fontId="7" fillId="0" borderId="7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 wrapText="1"/>
    </xf>
    <xf numFmtId="0" fontId="7" fillId="0" borderId="19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8" xfId="0" applyFont="1" applyFill="1" applyBorder="1" applyAlignment="1">
      <alignment horizontal="center" vertical="top" wrapText="1"/>
    </xf>
    <xf numFmtId="176" fontId="7" fillId="0" borderId="17" xfId="0" applyNumberFormat="1" applyFont="1" applyFill="1" applyBorder="1" applyAlignment="1">
      <alignment horizontal="right" vertical="center"/>
    </xf>
    <xf numFmtId="3" fontId="7" fillId="0" borderId="8" xfId="0" applyNumberFormat="1" applyFont="1" applyFill="1" applyBorder="1">
      <alignment vertical="center"/>
    </xf>
    <xf numFmtId="3" fontId="7" fillId="0" borderId="19" xfId="0" applyNumberFormat="1" applyFont="1" applyFill="1" applyBorder="1">
      <alignment vertical="center"/>
    </xf>
    <xf numFmtId="3" fontId="7" fillId="0" borderId="4" xfId="0" applyNumberFormat="1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49" fontId="8" fillId="0" borderId="5" xfId="0" applyNumberFormat="1" applyFont="1" applyFill="1" applyBorder="1">
      <alignment vertical="center"/>
    </xf>
    <xf numFmtId="0" fontId="8" fillId="0" borderId="3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7" fillId="0" borderId="5" xfId="0" applyFont="1" applyFill="1" applyBorder="1">
      <alignment vertical="center"/>
    </xf>
    <xf numFmtId="0" fontId="7" fillId="0" borderId="6" xfId="0" applyFont="1" applyFill="1" applyBorder="1">
      <alignment vertical="center"/>
    </xf>
    <xf numFmtId="176" fontId="7" fillId="0" borderId="0" xfId="0" applyNumberFormat="1" applyFont="1" applyFill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Continuous" vertical="center"/>
    </xf>
    <xf numFmtId="0" fontId="7" fillId="0" borderId="8" xfId="0" applyFont="1" applyBorder="1" applyAlignment="1">
      <alignment horizontal="centerContinuous" vertical="center"/>
    </xf>
    <xf numFmtId="3" fontId="7" fillId="0" borderId="1" xfId="0" applyNumberFormat="1" applyFont="1" applyBorder="1">
      <alignment vertical="center"/>
    </xf>
    <xf numFmtId="3" fontId="7" fillId="0" borderId="13" xfId="0" applyNumberFormat="1" applyFont="1" applyBorder="1">
      <alignment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3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49" fontId="7" fillId="0" borderId="5" xfId="0" applyNumberFormat="1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0" fontId="8" fillId="0" borderId="2" xfId="0" applyFont="1" applyBorder="1">
      <alignment vertical="center"/>
    </xf>
    <xf numFmtId="49" fontId="7" fillId="0" borderId="6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3" fontId="7" fillId="0" borderId="17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3" fontId="7" fillId="0" borderId="0" xfId="0" applyNumberFormat="1" applyFont="1">
      <alignment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 wrapText="1"/>
    </xf>
    <xf numFmtId="3" fontId="7" fillId="0" borderId="5" xfId="0" applyNumberFormat="1" applyFont="1" applyBorder="1">
      <alignment vertical="center"/>
    </xf>
    <xf numFmtId="3" fontId="7" fillId="0" borderId="16" xfId="0" applyNumberFormat="1" applyFont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2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3" fontId="7" fillId="0" borderId="3" xfId="0" applyNumberFormat="1" applyFont="1" applyBorder="1">
      <alignment vertical="center"/>
    </xf>
    <xf numFmtId="3" fontId="7" fillId="0" borderId="8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19" xfId="0" applyNumberFormat="1" applyFont="1" applyBorder="1">
      <alignment vertical="center"/>
    </xf>
    <xf numFmtId="3" fontId="7" fillId="0" borderId="7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49" fontId="8" fillId="0" borderId="5" xfId="0" applyNumberFormat="1" applyFont="1" applyBorder="1">
      <alignment vertical="center"/>
    </xf>
    <xf numFmtId="176" fontId="4" fillId="0" borderId="20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176" fontId="4" fillId="0" borderId="21" xfId="0" applyNumberFormat="1" applyFont="1" applyFill="1" applyBorder="1">
      <alignment vertical="center"/>
    </xf>
    <xf numFmtId="176" fontId="4" fillId="0" borderId="6" xfId="0" applyNumberFormat="1" applyFont="1" applyFill="1" applyBorder="1">
      <alignment vertical="center"/>
    </xf>
    <xf numFmtId="176" fontId="4" fillId="0" borderId="22" xfId="0" applyNumberFormat="1" applyFont="1" applyFill="1" applyBorder="1">
      <alignment vertical="center"/>
    </xf>
    <xf numFmtId="176" fontId="4" fillId="0" borderId="7" xfId="0" applyNumberFormat="1" applyFont="1" applyFill="1" applyBorder="1">
      <alignment vertical="center"/>
    </xf>
    <xf numFmtId="176" fontId="7" fillId="0" borderId="20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7" fillId="0" borderId="22" xfId="0" applyNumberFormat="1" applyFont="1" applyFill="1" applyBorder="1">
      <alignment vertical="center"/>
    </xf>
    <xf numFmtId="49" fontId="10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49" fontId="8" fillId="0" borderId="5" xfId="0" applyNumberFormat="1" applyFont="1" applyFill="1" applyBorder="1" applyAlignment="1">
      <alignment vertical="center" wrapText="1"/>
    </xf>
    <xf numFmtId="49" fontId="10" fillId="0" borderId="6" xfId="0" applyNumberFormat="1" applyFont="1" applyFill="1" applyBorder="1">
      <alignment vertical="center"/>
    </xf>
    <xf numFmtId="0" fontId="10" fillId="0" borderId="7" xfId="0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49" fontId="10" fillId="0" borderId="6" xfId="0" applyNumberFormat="1" applyFont="1" applyBorder="1">
      <alignment vertical="center"/>
    </xf>
    <xf numFmtId="0" fontId="10" fillId="0" borderId="7" xfId="0" applyFont="1" applyBorder="1">
      <alignment vertical="center"/>
    </xf>
    <xf numFmtId="0" fontId="7" fillId="2" borderId="2" xfId="0" applyFont="1" applyFill="1" applyBorder="1">
      <alignment vertical="center"/>
    </xf>
    <xf numFmtId="0" fontId="7" fillId="2" borderId="5" xfId="0" applyFont="1" applyFill="1" applyBorder="1">
      <alignment vertical="center"/>
    </xf>
    <xf numFmtId="3" fontId="7" fillId="2" borderId="2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7" fillId="2" borderId="6" xfId="0" applyNumberFormat="1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12" fillId="2" borderId="0" xfId="1" applyFont="1" applyFill="1">
      <alignment vertical="center"/>
    </xf>
    <xf numFmtId="0" fontId="2" fillId="2" borderId="0" xfId="1" applyFill="1">
      <alignment vertical="center"/>
    </xf>
    <xf numFmtId="0" fontId="2" fillId="2" borderId="0" xfId="1" applyFill="1" applyAlignment="1">
      <alignment horizontal="center" vertical="center"/>
    </xf>
    <xf numFmtId="0" fontId="2" fillId="2" borderId="0" xfId="1" applyFill="1" applyAlignment="1">
      <alignment vertical="center" shrinkToFit="1"/>
    </xf>
    <xf numFmtId="177" fontId="2" fillId="2" borderId="0" xfId="1" applyNumberFormat="1" applyFill="1" applyAlignment="1">
      <alignment horizontal="right" vertical="center"/>
    </xf>
    <xf numFmtId="178" fontId="2" fillId="2" borderId="0" xfId="1" applyNumberFormat="1" applyFill="1" applyAlignment="1">
      <alignment horizontal="center" vertical="center"/>
    </xf>
    <xf numFmtId="0" fontId="2" fillId="3" borderId="18" xfId="1" applyFill="1" applyBorder="1" applyAlignment="1">
      <alignment horizontal="center" vertical="center"/>
    </xf>
    <xf numFmtId="0" fontId="2" fillId="4" borderId="18" xfId="1" applyFill="1" applyBorder="1">
      <alignment vertical="center"/>
    </xf>
    <xf numFmtId="178" fontId="14" fillId="0" borderId="18" xfId="1" applyNumberFormat="1" applyFont="1" applyBorder="1" applyAlignment="1">
      <alignment horizontal="center" vertical="center"/>
    </xf>
    <xf numFmtId="0" fontId="14" fillId="0" borderId="18" xfId="1" applyFont="1" applyBorder="1" applyAlignment="1">
      <alignment vertical="center" shrinkToFit="1"/>
    </xf>
    <xf numFmtId="0" fontId="14" fillId="0" borderId="18" xfId="1" applyFont="1" applyBorder="1" applyAlignment="1">
      <alignment vertical="center" wrapText="1" shrinkToFit="1"/>
    </xf>
    <xf numFmtId="0" fontId="2" fillId="0" borderId="0" xfId="1">
      <alignment vertical="center"/>
    </xf>
    <xf numFmtId="177" fontId="2" fillId="0" borderId="18" xfId="1" applyNumberFormat="1" applyBorder="1" applyAlignment="1">
      <alignment horizontal="center" vertical="center"/>
    </xf>
    <xf numFmtId="178" fontId="2" fillId="0" borderId="18" xfId="1" applyNumberFormat="1" applyBorder="1" applyAlignment="1">
      <alignment horizontal="center" vertical="center"/>
    </xf>
    <xf numFmtId="0" fontId="2" fillId="0" borderId="18" xfId="1" applyBorder="1" applyAlignment="1">
      <alignment vertical="center" shrinkToFit="1"/>
    </xf>
    <xf numFmtId="0" fontId="17" fillId="2" borderId="0" xfId="1" applyFont="1" applyFill="1">
      <alignment vertical="center"/>
    </xf>
    <xf numFmtId="0" fontId="18" fillId="2" borderId="0" xfId="1" applyFont="1" applyFill="1">
      <alignment vertical="center"/>
    </xf>
    <xf numFmtId="0" fontId="2" fillId="2" borderId="0" xfId="1" applyFill="1" applyAlignment="1">
      <alignment vertical="top" wrapText="1"/>
    </xf>
    <xf numFmtId="179" fontId="2" fillId="0" borderId="18" xfId="1" applyNumberFormat="1" applyBorder="1" applyAlignment="1">
      <alignment horizontal="center" vertical="center"/>
    </xf>
    <xf numFmtId="0" fontId="2" fillId="0" borderId="18" xfId="1" applyBorder="1" applyAlignment="1">
      <alignment horizontal="left" vertical="center" wrapText="1" shrinkToFit="1"/>
    </xf>
    <xf numFmtId="177" fontId="2" fillId="2" borderId="0" xfId="1" applyNumberFormat="1" applyFill="1" applyAlignment="1">
      <alignment horizontal="center" vertical="center"/>
    </xf>
    <xf numFmtId="179" fontId="2" fillId="2" borderId="0" xfId="1" applyNumberFormat="1" applyFill="1" applyAlignment="1">
      <alignment horizontal="center" vertical="center"/>
    </xf>
    <xf numFmtId="0" fontId="2" fillId="2" borderId="0" xfId="1" applyFill="1" applyAlignment="1">
      <alignment horizontal="left" vertical="center" wrapText="1" shrinkToFit="1"/>
    </xf>
    <xf numFmtId="179" fontId="14" fillId="0" borderId="18" xfId="1" applyNumberFormat="1" applyFont="1" applyBorder="1" applyAlignment="1">
      <alignment horizontal="center" vertical="center"/>
    </xf>
    <xf numFmtId="177" fontId="15" fillId="2" borderId="18" xfId="1" applyNumberFormat="1" applyFont="1" applyFill="1" applyBorder="1" applyAlignment="1">
      <alignment horizontal="center" vertical="center"/>
    </xf>
    <xf numFmtId="178" fontId="15" fillId="2" borderId="18" xfId="1" applyNumberFormat="1" applyFont="1" applyFill="1" applyBorder="1" applyAlignment="1">
      <alignment horizontal="center" vertical="center"/>
    </xf>
    <xf numFmtId="0" fontId="15" fillId="2" borderId="18" xfId="1" applyFont="1" applyFill="1" applyBorder="1" applyAlignment="1">
      <alignment horizontal="left" vertical="center" wrapText="1" shrinkToFit="1"/>
    </xf>
    <xf numFmtId="0" fontId="2" fillId="3" borderId="18" xfId="1" applyFill="1" applyBorder="1" applyAlignment="1">
      <alignment horizontal="center" vertical="center" shrinkToFit="1"/>
    </xf>
    <xf numFmtId="0" fontId="2" fillId="3" borderId="9" xfId="1" applyFill="1" applyBorder="1" applyAlignment="1">
      <alignment horizontal="center" vertical="center" shrinkToFit="1"/>
    </xf>
    <xf numFmtId="0" fontId="2" fillId="3" borderId="11" xfId="1" applyFill="1" applyBorder="1" applyAlignment="1">
      <alignment horizontal="center" vertical="center" shrinkToFit="1"/>
    </xf>
    <xf numFmtId="0" fontId="2" fillId="3" borderId="10" xfId="1" applyFill="1" applyBorder="1" applyAlignment="1">
      <alignment horizontal="center" vertical="center" shrinkToFit="1"/>
    </xf>
    <xf numFmtId="177" fontId="2" fillId="0" borderId="18" xfId="1" applyNumberFormat="1" applyBorder="1" applyAlignment="1">
      <alignment horizontal="center" vertical="center"/>
    </xf>
    <xf numFmtId="178" fontId="2" fillId="0" borderId="18" xfId="1" applyNumberFormat="1" applyBorder="1" applyAlignment="1">
      <alignment horizontal="center" vertical="center"/>
    </xf>
    <xf numFmtId="0" fontId="2" fillId="0" borderId="18" xfId="1" applyBorder="1" applyAlignment="1">
      <alignment horizontal="left" vertical="center" shrinkToFit="1"/>
    </xf>
    <xf numFmtId="0" fontId="14" fillId="0" borderId="18" xfId="1" applyFont="1" applyBorder="1" applyAlignment="1">
      <alignment horizontal="left" vertical="center" wrapText="1" shrinkToFit="1"/>
    </xf>
    <xf numFmtId="0" fontId="14" fillId="0" borderId="18" xfId="1" applyFont="1" applyBorder="1" applyAlignment="1">
      <alignment horizontal="left" vertical="center" shrinkToFit="1"/>
    </xf>
    <xf numFmtId="179" fontId="2" fillId="0" borderId="18" xfId="1" applyNumberFormat="1" applyBorder="1" applyAlignment="1">
      <alignment horizontal="center" vertical="center"/>
    </xf>
    <xf numFmtId="0" fontId="2" fillId="0" borderId="18" xfId="1" applyBorder="1" applyAlignment="1">
      <alignment horizontal="left" vertical="center" wrapText="1" shrinkToFit="1"/>
    </xf>
    <xf numFmtId="177" fontId="2" fillId="0" borderId="5" xfId="1" applyNumberFormat="1" applyBorder="1" applyAlignment="1">
      <alignment horizontal="center" vertical="center"/>
    </xf>
    <xf numFmtId="177" fontId="2" fillId="0" borderId="6" xfId="1" applyNumberFormat="1" applyBorder="1" applyAlignment="1">
      <alignment horizontal="center" vertical="center"/>
    </xf>
    <xf numFmtId="177" fontId="2" fillId="0" borderId="7" xfId="1" applyNumberFormat="1" applyBorder="1" applyAlignment="1">
      <alignment horizontal="center" vertical="center"/>
    </xf>
    <xf numFmtId="179" fontId="2" fillId="0" borderId="5" xfId="1" applyNumberFormat="1" applyBorder="1" applyAlignment="1">
      <alignment horizontal="center" vertical="center"/>
    </xf>
    <xf numFmtId="179" fontId="2" fillId="0" borderId="6" xfId="1" applyNumberFormat="1" applyBorder="1" applyAlignment="1">
      <alignment horizontal="center" vertical="center"/>
    </xf>
    <xf numFmtId="179" fontId="2" fillId="0" borderId="7" xfId="1" applyNumberFormat="1" applyBorder="1" applyAlignment="1">
      <alignment horizontal="center" vertical="center"/>
    </xf>
    <xf numFmtId="178" fontId="2" fillId="0" borderId="5" xfId="1" applyNumberFormat="1" applyBorder="1" applyAlignment="1">
      <alignment horizontal="center" vertical="center"/>
    </xf>
    <xf numFmtId="178" fontId="2" fillId="0" borderId="6" xfId="1" applyNumberFormat="1" applyBorder="1" applyAlignment="1">
      <alignment horizontal="center" vertical="center"/>
    </xf>
    <xf numFmtId="178" fontId="2" fillId="0" borderId="7" xfId="1" applyNumberFormat="1" applyBorder="1" applyAlignment="1">
      <alignment horizontal="center" vertical="center"/>
    </xf>
    <xf numFmtId="0" fontId="2" fillId="0" borderId="5" xfId="1" applyBorder="1" applyAlignment="1">
      <alignment horizontal="left" vertical="center" wrapText="1" shrinkToFit="1"/>
    </xf>
    <xf numFmtId="0" fontId="2" fillId="0" borderId="6" xfId="1" applyBorder="1" applyAlignment="1">
      <alignment horizontal="left" vertical="center" wrapText="1" shrinkToFit="1"/>
    </xf>
    <xf numFmtId="0" fontId="2" fillId="0" borderId="7" xfId="1" applyBorder="1" applyAlignment="1">
      <alignment horizontal="left" vertical="center" wrapText="1" shrinkToFit="1"/>
    </xf>
    <xf numFmtId="177" fontId="14" fillId="0" borderId="18" xfId="1" applyNumberFormat="1" applyFont="1" applyBorder="1" applyAlignment="1">
      <alignment horizontal="center" vertical="center"/>
    </xf>
    <xf numFmtId="179" fontId="14" fillId="0" borderId="18" xfId="1" applyNumberFormat="1" applyFont="1" applyBorder="1" applyAlignment="1">
      <alignment horizontal="center" vertical="center"/>
    </xf>
    <xf numFmtId="178" fontId="14" fillId="0" borderId="18" xfId="1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1" fillId="0" borderId="18" xfId="1" applyFont="1" applyBorder="1" applyAlignment="1">
      <alignment vertical="center" wrapText="1" shrinkToFit="1"/>
    </xf>
    <xf numFmtId="0" fontId="1" fillId="0" borderId="18" xfId="1" applyFont="1" applyBorder="1" applyAlignment="1">
      <alignment vertical="center" shrinkToFit="1"/>
    </xf>
    <xf numFmtId="177" fontId="2" fillId="0" borderId="18" xfId="1" applyNumberFormat="1" applyFill="1" applyBorder="1" applyAlignment="1">
      <alignment horizontal="center" vertical="center"/>
    </xf>
    <xf numFmtId="176" fontId="7" fillId="0" borderId="13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49" fontId="7" fillId="0" borderId="6" xfId="0" applyNumberFormat="1" applyFont="1" applyFill="1" applyBorder="1" applyAlignment="1">
      <alignment vertical="center" wrapText="1"/>
    </xf>
    <xf numFmtId="0" fontId="14" fillId="0" borderId="18" xfId="1" applyFont="1" applyFill="1" applyBorder="1" applyAlignment="1">
      <alignment vertical="center" wrapText="1" shrinkToFit="1"/>
    </xf>
  </cellXfs>
  <cellStyles count="2">
    <cellStyle name="標準" xfId="0" builtinId="0"/>
    <cellStyle name="標準 2" xfId="1" xr:uid="{7503CDEE-FEB6-4AD8-A737-C187015AAC36}"/>
  </cellStyles>
  <dxfs count="16"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F4EA-015D-4F3F-BA51-6E96C3B53D11}">
  <dimension ref="A1:K165"/>
  <sheetViews>
    <sheetView tabSelected="1" view="pageBreakPreview" zoomScale="85" zoomScaleNormal="50" zoomScaleSheetLayoutView="85" workbookViewId="0"/>
  </sheetViews>
  <sheetFormatPr defaultColWidth="10.28515625" defaultRowHeight="13.5" x14ac:dyDescent="0.15"/>
  <cols>
    <col min="1" max="1" width="4.42578125" style="153" customWidth="1"/>
    <col min="2" max="2" width="4.85546875" style="153" customWidth="1"/>
    <col min="3" max="4" width="6" style="153" customWidth="1"/>
    <col min="5" max="5" width="7.85546875" style="154" customWidth="1"/>
    <col min="6" max="6" width="49.85546875" style="155" customWidth="1"/>
    <col min="7" max="8" width="6" style="153" customWidth="1"/>
    <col min="9" max="9" width="7.85546875" style="154" customWidth="1"/>
    <col min="10" max="10" width="49.85546875" style="155" customWidth="1"/>
    <col min="11" max="11" width="70.5703125" style="153" customWidth="1"/>
    <col min="12" max="12" width="64.5703125" style="153" customWidth="1"/>
    <col min="13" max="16384" width="10.28515625" style="153"/>
  </cols>
  <sheetData>
    <row r="1" spans="1:11" x14ac:dyDescent="0.15">
      <c r="A1" s="167" t="s">
        <v>227</v>
      </c>
      <c r="G1" s="156"/>
      <c r="H1" s="156"/>
      <c r="I1" s="157"/>
    </row>
    <row r="2" spans="1:11" x14ac:dyDescent="0.15">
      <c r="A2" s="152"/>
      <c r="G2" s="156"/>
      <c r="H2" s="156"/>
      <c r="I2" s="157"/>
    </row>
    <row r="3" spans="1:11" x14ac:dyDescent="0.15">
      <c r="A3" s="152" t="s">
        <v>228</v>
      </c>
      <c r="B3" s="152"/>
      <c r="G3" s="156"/>
      <c r="H3" s="156"/>
      <c r="I3" s="157"/>
    </row>
    <row r="4" spans="1:11" x14ac:dyDescent="0.15">
      <c r="A4" s="152"/>
      <c r="B4" s="152"/>
      <c r="G4" s="156"/>
      <c r="H4" s="156"/>
      <c r="I4" s="157"/>
    </row>
    <row r="5" spans="1:11" x14ac:dyDescent="0.15">
      <c r="A5" s="152"/>
      <c r="B5" s="152" t="s">
        <v>229</v>
      </c>
      <c r="G5" s="156"/>
      <c r="H5" s="156"/>
      <c r="I5" s="157"/>
    </row>
    <row r="6" spans="1:11" x14ac:dyDescent="0.15">
      <c r="A6" s="152"/>
      <c r="B6" s="152"/>
      <c r="G6" s="156"/>
      <c r="H6" s="156"/>
      <c r="I6" s="157"/>
    </row>
    <row r="7" spans="1:11" x14ac:dyDescent="0.15">
      <c r="B7" s="152" t="s">
        <v>230</v>
      </c>
      <c r="G7" s="156"/>
      <c r="H7" s="156"/>
      <c r="I7" s="157"/>
    </row>
    <row r="8" spans="1:11" x14ac:dyDescent="0.15">
      <c r="B8" s="158" t="s">
        <v>218</v>
      </c>
      <c r="C8" s="179" t="s">
        <v>219</v>
      </c>
      <c r="D8" s="179"/>
      <c r="E8" s="179"/>
      <c r="F8" s="179"/>
      <c r="G8" s="180" t="s">
        <v>220</v>
      </c>
      <c r="H8" s="181"/>
      <c r="I8" s="181"/>
      <c r="J8" s="182"/>
    </row>
    <row r="9" spans="1:11" x14ac:dyDescent="0.15">
      <c r="B9" s="159">
        <v>1</v>
      </c>
      <c r="C9" s="164" t="s">
        <v>221</v>
      </c>
      <c r="D9" s="164">
        <v>2</v>
      </c>
      <c r="E9" s="165">
        <v>4</v>
      </c>
      <c r="F9" s="166" t="s">
        <v>231</v>
      </c>
      <c r="G9" s="183" t="s">
        <v>232</v>
      </c>
      <c r="H9" s="188">
        <v>14</v>
      </c>
      <c r="I9" s="184">
        <v>1</v>
      </c>
      <c r="J9" s="189" t="s">
        <v>233</v>
      </c>
      <c r="K9" s="169"/>
    </row>
    <row r="10" spans="1:11" x14ac:dyDescent="0.15">
      <c r="B10" s="159">
        <v>2</v>
      </c>
      <c r="C10" s="164" t="s">
        <v>221</v>
      </c>
      <c r="D10" s="164">
        <v>2</v>
      </c>
      <c r="E10" s="165">
        <v>5</v>
      </c>
      <c r="F10" s="166" t="s">
        <v>222</v>
      </c>
      <c r="G10" s="183"/>
      <c r="H10" s="188"/>
      <c r="I10" s="184"/>
      <c r="J10" s="185"/>
      <c r="K10" s="169"/>
    </row>
    <row r="11" spans="1:11" x14ac:dyDescent="0.15">
      <c r="G11" s="156"/>
      <c r="H11" s="156"/>
      <c r="I11" s="157"/>
    </row>
    <row r="12" spans="1:11" x14ac:dyDescent="0.15">
      <c r="B12" s="152" t="s">
        <v>234</v>
      </c>
      <c r="G12" s="156"/>
      <c r="H12" s="156"/>
      <c r="I12" s="157"/>
    </row>
    <row r="13" spans="1:11" x14ac:dyDescent="0.15">
      <c r="B13" s="158" t="s">
        <v>218</v>
      </c>
      <c r="C13" s="179" t="s">
        <v>219</v>
      </c>
      <c r="D13" s="179"/>
      <c r="E13" s="179"/>
      <c r="F13" s="179"/>
      <c r="G13" s="180" t="s">
        <v>220</v>
      </c>
      <c r="H13" s="181"/>
      <c r="I13" s="181"/>
      <c r="J13" s="182"/>
    </row>
    <row r="14" spans="1:11" x14ac:dyDescent="0.15">
      <c r="B14" s="159">
        <v>3</v>
      </c>
      <c r="C14" s="164" t="s">
        <v>221</v>
      </c>
      <c r="D14" s="164">
        <v>4</v>
      </c>
      <c r="E14" s="165">
        <v>3</v>
      </c>
      <c r="F14" s="211" t="s">
        <v>297</v>
      </c>
      <c r="G14" s="183" t="s">
        <v>232</v>
      </c>
      <c r="H14" s="188">
        <v>14</v>
      </c>
      <c r="I14" s="184">
        <v>1</v>
      </c>
      <c r="J14" s="189" t="s">
        <v>235</v>
      </c>
      <c r="K14" s="169"/>
    </row>
    <row r="15" spans="1:11" x14ac:dyDescent="0.15">
      <c r="B15" s="159">
        <v>4</v>
      </c>
      <c r="C15" s="164" t="s">
        <v>221</v>
      </c>
      <c r="D15" s="164">
        <v>4</v>
      </c>
      <c r="E15" s="165">
        <v>5</v>
      </c>
      <c r="F15" s="166" t="s">
        <v>236</v>
      </c>
      <c r="G15" s="183"/>
      <c r="H15" s="188"/>
      <c r="I15" s="184"/>
      <c r="J15" s="185"/>
      <c r="K15" s="169"/>
    </row>
    <row r="16" spans="1:11" x14ac:dyDescent="0.15">
      <c r="B16" s="159">
        <v>5</v>
      </c>
      <c r="C16" s="164" t="s">
        <v>221</v>
      </c>
      <c r="D16" s="164">
        <v>4</v>
      </c>
      <c r="E16" s="165">
        <v>5</v>
      </c>
      <c r="F16" s="166" t="s">
        <v>237</v>
      </c>
      <c r="G16" s="183"/>
      <c r="H16" s="188"/>
      <c r="I16" s="184"/>
      <c r="J16" s="185"/>
      <c r="K16" s="169"/>
    </row>
    <row r="17" spans="2:11" x14ac:dyDescent="0.15">
      <c r="G17" s="156"/>
      <c r="H17" s="156"/>
      <c r="I17" s="157"/>
    </row>
    <row r="18" spans="2:11" x14ac:dyDescent="0.15">
      <c r="B18" s="152" t="s">
        <v>238</v>
      </c>
      <c r="G18" s="156"/>
      <c r="H18" s="156"/>
      <c r="I18" s="157"/>
    </row>
    <row r="19" spans="2:11" x14ac:dyDescent="0.15">
      <c r="B19" s="158" t="s">
        <v>218</v>
      </c>
      <c r="C19" s="179" t="s">
        <v>219</v>
      </c>
      <c r="D19" s="179"/>
      <c r="E19" s="179"/>
      <c r="F19" s="179"/>
      <c r="G19" s="180" t="s">
        <v>220</v>
      </c>
      <c r="H19" s="181"/>
      <c r="I19" s="181"/>
      <c r="J19" s="182"/>
    </row>
    <row r="20" spans="2:11" x14ac:dyDescent="0.15">
      <c r="B20" s="159">
        <v>6</v>
      </c>
      <c r="C20" s="164" t="s">
        <v>221</v>
      </c>
      <c r="D20" s="164">
        <v>7</v>
      </c>
      <c r="E20" s="165">
        <v>1</v>
      </c>
      <c r="F20" s="166" t="s">
        <v>239</v>
      </c>
      <c r="G20" s="183" t="s">
        <v>232</v>
      </c>
      <c r="H20" s="188">
        <v>14</v>
      </c>
      <c r="I20" s="184">
        <v>1</v>
      </c>
      <c r="J20" s="189" t="s">
        <v>235</v>
      </c>
      <c r="K20" s="169"/>
    </row>
    <row r="21" spans="2:11" x14ac:dyDescent="0.15">
      <c r="B21" s="159">
        <v>7</v>
      </c>
      <c r="C21" s="164" t="s">
        <v>221</v>
      </c>
      <c r="D21" s="164">
        <v>7</v>
      </c>
      <c r="E21" s="165">
        <v>2</v>
      </c>
      <c r="F21" s="166" t="s">
        <v>224</v>
      </c>
      <c r="G21" s="183"/>
      <c r="H21" s="188"/>
      <c r="I21" s="184"/>
      <c r="J21" s="185"/>
      <c r="K21" s="169"/>
    </row>
    <row r="22" spans="2:11" x14ac:dyDescent="0.15">
      <c r="B22" s="159">
        <v>8</v>
      </c>
      <c r="C22" s="164" t="s">
        <v>221</v>
      </c>
      <c r="D22" s="164">
        <v>7</v>
      </c>
      <c r="E22" s="165">
        <v>3</v>
      </c>
      <c r="F22" s="166" t="s">
        <v>225</v>
      </c>
      <c r="G22" s="183"/>
      <c r="H22" s="188"/>
      <c r="I22" s="184"/>
      <c r="J22" s="185"/>
      <c r="K22" s="169"/>
    </row>
    <row r="23" spans="2:11" x14ac:dyDescent="0.15">
      <c r="G23" s="156"/>
      <c r="H23" s="156"/>
      <c r="I23" s="157"/>
    </row>
    <row r="24" spans="2:11" x14ac:dyDescent="0.15">
      <c r="B24" s="152" t="s">
        <v>240</v>
      </c>
      <c r="G24" s="156"/>
      <c r="H24" s="156"/>
      <c r="I24" s="157"/>
    </row>
    <row r="25" spans="2:11" x14ac:dyDescent="0.15">
      <c r="B25" s="158" t="s">
        <v>218</v>
      </c>
      <c r="C25" s="179" t="s">
        <v>219</v>
      </c>
      <c r="D25" s="179"/>
      <c r="E25" s="179"/>
      <c r="F25" s="179"/>
      <c r="G25" s="180" t="s">
        <v>220</v>
      </c>
      <c r="H25" s="181"/>
      <c r="I25" s="181"/>
      <c r="J25" s="182"/>
    </row>
    <row r="26" spans="2:11" x14ac:dyDescent="0.15">
      <c r="B26" s="159">
        <v>9</v>
      </c>
      <c r="C26" s="164" t="s">
        <v>221</v>
      </c>
      <c r="D26" s="164">
        <v>3</v>
      </c>
      <c r="E26" s="165">
        <v>4</v>
      </c>
      <c r="F26" s="210" t="s">
        <v>295</v>
      </c>
      <c r="G26" s="183" t="s">
        <v>232</v>
      </c>
      <c r="H26" s="188">
        <v>14</v>
      </c>
      <c r="I26" s="184">
        <v>1</v>
      </c>
      <c r="J26" s="189" t="s">
        <v>233</v>
      </c>
      <c r="K26" s="169"/>
    </row>
    <row r="27" spans="2:11" x14ac:dyDescent="0.15">
      <c r="B27" s="159">
        <v>10</v>
      </c>
      <c r="C27" s="164" t="s">
        <v>221</v>
      </c>
      <c r="D27" s="164">
        <v>3</v>
      </c>
      <c r="E27" s="165">
        <v>6</v>
      </c>
      <c r="F27" s="166" t="s">
        <v>241</v>
      </c>
      <c r="G27" s="183"/>
      <c r="H27" s="188"/>
      <c r="I27" s="184"/>
      <c r="J27" s="185"/>
      <c r="K27" s="169"/>
    </row>
    <row r="28" spans="2:11" x14ac:dyDescent="0.15">
      <c r="G28" s="156"/>
      <c r="H28" s="156"/>
      <c r="I28" s="157"/>
    </row>
    <row r="29" spans="2:11" x14ac:dyDescent="0.15">
      <c r="B29" s="152" t="s">
        <v>242</v>
      </c>
      <c r="G29" s="156"/>
      <c r="H29" s="156"/>
      <c r="I29" s="157"/>
    </row>
    <row r="30" spans="2:11" x14ac:dyDescent="0.15">
      <c r="B30" s="158" t="s">
        <v>218</v>
      </c>
      <c r="C30" s="179" t="s">
        <v>219</v>
      </c>
      <c r="D30" s="179"/>
      <c r="E30" s="179"/>
      <c r="F30" s="179"/>
      <c r="G30" s="180" t="s">
        <v>220</v>
      </c>
      <c r="H30" s="181"/>
      <c r="I30" s="181"/>
      <c r="J30" s="182"/>
    </row>
    <row r="31" spans="2:11" ht="25.5" x14ac:dyDescent="0.15">
      <c r="B31" s="159">
        <v>11</v>
      </c>
      <c r="C31" s="164" t="s">
        <v>221</v>
      </c>
      <c r="D31" s="164">
        <v>9</v>
      </c>
      <c r="E31" s="165">
        <v>4</v>
      </c>
      <c r="F31" s="166" t="s">
        <v>226</v>
      </c>
      <c r="G31" s="164" t="s">
        <v>232</v>
      </c>
      <c r="H31" s="170">
        <v>14</v>
      </c>
      <c r="I31" s="165">
        <v>1</v>
      </c>
      <c r="J31" s="171" t="s">
        <v>235</v>
      </c>
      <c r="K31" s="169"/>
    </row>
    <row r="32" spans="2:11" s="163" customFormat="1" x14ac:dyDescent="0.15">
      <c r="B32" s="153"/>
      <c r="C32" s="172"/>
      <c r="D32" s="172"/>
      <c r="E32" s="157"/>
      <c r="F32" s="155"/>
      <c r="G32" s="172"/>
      <c r="H32" s="173"/>
      <c r="I32" s="157"/>
      <c r="J32" s="174"/>
    </row>
    <row r="33" spans="2:11" x14ac:dyDescent="0.15">
      <c r="B33" s="152" t="s">
        <v>243</v>
      </c>
      <c r="G33" s="156"/>
      <c r="H33" s="156"/>
      <c r="I33" s="157"/>
    </row>
    <row r="34" spans="2:11" x14ac:dyDescent="0.15">
      <c r="B34" s="158" t="s">
        <v>218</v>
      </c>
      <c r="C34" s="179" t="s">
        <v>219</v>
      </c>
      <c r="D34" s="179"/>
      <c r="E34" s="179"/>
      <c r="F34" s="179"/>
      <c r="G34" s="180" t="s">
        <v>220</v>
      </c>
      <c r="H34" s="181"/>
      <c r="I34" s="181"/>
      <c r="J34" s="182"/>
    </row>
    <row r="35" spans="2:11" x14ac:dyDescent="0.15">
      <c r="B35" s="159">
        <v>12</v>
      </c>
      <c r="C35" s="164" t="s">
        <v>232</v>
      </c>
      <c r="D35" s="170">
        <v>2</v>
      </c>
      <c r="E35" s="165" t="s">
        <v>244</v>
      </c>
      <c r="F35" s="166" t="s">
        <v>245</v>
      </c>
      <c r="G35" s="183" t="s">
        <v>232</v>
      </c>
      <c r="H35" s="188">
        <v>14</v>
      </c>
      <c r="I35" s="184">
        <v>1</v>
      </c>
      <c r="J35" s="189" t="s">
        <v>235</v>
      </c>
      <c r="K35" s="169"/>
    </row>
    <row r="36" spans="2:11" x14ac:dyDescent="0.15">
      <c r="B36" s="159">
        <v>13</v>
      </c>
      <c r="C36" s="164" t="s">
        <v>232</v>
      </c>
      <c r="D36" s="170">
        <v>3</v>
      </c>
      <c r="E36" s="165" t="s">
        <v>244</v>
      </c>
      <c r="F36" s="166" t="s">
        <v>246</v>
      </c>
      <c r="G36" s="183"/>
      <c r="H36" s="188"/>
      <c r="I36" s="184"/>
      <c r="J36" s="185"/>
      <c r="K36" s="169"/>
    </row>
    <row r="37" spans="2:11" x14ac:dyDescent="0.15">
      <c r="B37" s="159">
        <v>14</v>
      </c>
      <c r="C37" s="164" t="s">
        <v>232</v>
      </c>
      <c r="D37" s="170">
        <v>5</v>
      </c>
      <c r="E37" s="165" t="s">
        <v>244</v>
      </c>
      <c r="F37" s="166" t="s">
        <v>247</v>
      </c>
      <c r="G37" s="183"/>
      <c r="H37" s="188"/>
      <c r="I37" s="184"/>
      <c r="J37" s="185"/>
      <c r="K37" s="169"/>
    </row>
    <row r="38" spans="2:11" x14ac:dyDescent="0.15">
      <c r="G38" s="156"/>
      <c r="H38" s="156"/>
      <c r="I38" s="157"/>
    </row>
    <row r="39" spans="2:11" x14ac:dyDescent="0.15">
      <c r="B39" s="152" t="s">
        <v>248</v>
      </c>
      <c r="G39" s="156"/>
      <c r="H39" s="156"/>
      <c r="I39" s="157"/>
    </row>
    <row r="40" spans="2:11" x14ac:dyDescent="0.15">
      <c r="B40" s="158" t="s">
        <v>218</v>
      </c>
      <c r="C40" s="179" t="s">
        <v>219</v>
      </c>
      <c r="D40" s="179"/>
      <c r="E40" s="179"/>
      <c r="F40" s="179"/>
      <c r="G40" s="180" t="s">
        <v>220</v>
      </c>
      <c r="H40" s="181"/>
      <c r="I40" s="181"/>
      <c r="J40" s="182"/>
    </row>
    <row r="41" spans="2:11" x14ac:dyDescent="0.15">
      <c r="B41" s="159">
        <v>15</v>
      </c>
      <c r="C41" s="164" t="s">
        <v>232</v>
      </c>
      <c r="D41" s="175">
        <v>6</v>
      </c>
      <c r="E41" s="160" t="s">
        <v>244</v>
      </c>
      <c r="F41" s="161" t="s">
        <v>249</v>
      </c>
      <c r="G41" s="183" t="s">
        <v>232</v>
      </c>
      <c r="H41" s="188">
        <v>14</v>
      </c>
      <c r="I41" s="184">
        <v>1</v>
      </c>
      <c r="J41" s="189" t="s">
        <v>235</v>
      </c>
      <c r="K41" s="169"/>
    </row>
    <row r="42" spans="2:11" x14ac:dyDescent="0.15">
      <c r="B42" s="159">
        <v>16</v>
      </c>
      <c r="C42" s="164" t="s">
        <v>232</v>
      </c>
      <c r="D42" s="175">
        <v>7</v>
      </c>
      <c r="E42" s="160" t="s">
        <v>244</v>
      </c>
      <c r="F42" s="218" t="s">
        <v>307</v>
      </c>
      <c r="G42" s="183"/>
      <c r="H42" s="188"/>
      <c r="I42" s="184"/>
      <c r="J42" s="185"/>
      <c r="K42" s="169"/>
    </row>
    <row r="43" spans="2:11" x14ac:dyDescent="0.15">
      <c r="B43" s="159">
        <v>17</v>
      </c>
      <c r="C43" s="164" t="s">
        <v>232</v>
      </c>
      <c r="D43" s="175">
        <v>11</v>
      </c>
      <c r="E43" s="160" t="s">
        <v>244</v>
      </c>
      <c r="F43" s="161" t="s">
        <v>251</v>
      </c>
      <c r="G43" s="183"/>
      <c r="H43" s="188"/>
      <c r="I43" s="184"/>
      <c r="J43" s="185"/>
      <c r="K43" s="169"/>
    </row>
    <row r="44" spans="2:11" x14ac:dyDescent="0.15">
      <c r="G44" s="156"/>
      <c r="H44" s="156"/>
      <c r="I44" s="157"/>
    </row>
    <row r="45" spans="2:11" x14ac:dyDescent="0.15">
      <c r="B45" s="152" t="s">
        <v>252</v>
      </c>
      <c r="G45" s="156"/>
      <c r="H45" s="156"/>
      <c r="I45" s="157"/>
    </row>
    <row r="46" spans="2:11" x14ac:dyDescent="0.15">
      <c r="B46" s="158" t="s">
        <v>218</v>
      </c>
      <c r="C46" s="179" t="s">
        <v>219</v>
      </c>
      <c r="D46" s="179"/>
      <c r="E46" s="179"/>
      <c r="F46" s="179"/>
      <c r="G46" s="180" t="s">
        <v>220</v>
      </c>
      <c r="H46" s="181"/>
      <c r="I46" s="181"/>
      <c r="J46" s="182"/>
    </row>
    <row r="47" spans="2:11" x14ac:dyDescent="0.15">
      <c r="B47" s="159">
        <v>18</v>
      </c>
      <c r="C47" s="164" t="s">
        <v>232</v>
      </c>
      <c r="D47" s="175">
        <v>12</v>
      </c>
      <c r="E47" s="160" t="s">
        <v>244</v>
      </c>
      <c r="F47" s="161" t="s">
        <v>253</v>
      </c>
      <c r="G47" s="190" t="s">
        <v>232</v>
      </c>
      <c r="H47" s="193">
        <v>14</v>
      </c>
      <c r="I47" s="196">
        <v>1</v>
      </c>
      <c r="J47" s="199" t="s">
        <v>235</v>
      </c>
      <c r="K47" s="169"/>
    </row>
    <row r="48" spans="2:11" x14ac:dyDescent="0.15">
      <c r="B48" s="159">
        <v>19</v>
      </c>
      <c r="C48" s="164" t="s">
        <v>232</v>
      </c>
      <c r="D48" s="175">
        <v>12</v>
      </c>
      <c r="E48" s="160" t="s">
        <v>254</v>
      </c>
      <c r="F48" s="162" t="s">
        <v>296</v>
      </c>
      <c r="G48" s="191"/>
      <c r="H48" s="194"/>
      <c r="I48" s="197"/>
      <c r="J48" s="200"/>
      <c r="K48" s="169"/>
    </row>
    <row r="49" spans="1:11" x14ac:dyDescent="0.15">
      <c r="B49" s="159">
        <v>20</v>
      </c>
      <c r="C49" s="164" t="s">
        <v>232</v>
      </c>
      <c r="D49" s="175">
        <v>12</v>
      </c>
      <c r="E49" s="160">
        <v>2</v>
      </c>
      <c r="F49" s="161" t="s">
        <v>255</v>
      </c>
      <c r="G49" s="191"/>
      <c r="H49" s="194"/>
      <c r="I49" s="197"/>
      <c r="J49" s="200"/>
      <c r="K49" s="169"/>
    </row>
    <row r="50" spans="1:11" ht="27" x14ac:dyDescent="0.15">
      <c r="B50" s="159">
        <v>21</v>
      </c>
      <c r="C50" s="164" t="s">
        <v>232</v>
      </c>
      <c r="D50" s="175">
        <v>12</v>
      </c>
      <c r="E50" s="160" t="s">
        <v>244</v>
      </c>
      <c r="F50" s="162" t="s">
        <v>256</v>
      </c>
      <c r="G50" s="191"/>
      <c r="H50" s="194"/>
      <c r="I50" s="197"/>
      <c r="J50" s="200"/>
      <c r="K50" s="169"/>
    </row>
    <row r="51" spans="1:11" x14ac:dyDescent="0.15">
      <c r="B51" s="159">
        <v>22</v>
      </c>
      <c r="C51" s="164" t="s">
        <v>232</v>
      </c>
      <c r="D51" s="170">
        <v>12</v>
      </c>
      <c r="E51" s="165">
        <v>3</v>
      </c>
      <c r="F51" s="166" t="s">
        <v>257</v>
      </c>
      <c r="G51" s="191"/>
      <c r="H51" s="194"/>
      <c r="I51" s="197"/>
      <c r="J51" s="200"/>
      <c r="K51" s="169"/>
    </row>
    <row r="52" spans="1:11" x14ac:dyDescent="0.15">
      <c r="B52" s="159">
        <v>23</v>
      </c>
      <c r="C52" s="164" t="s">
        <v>232</v>
      </c>
      <c r="D52" s="170">
        <v>13</v>
      </c>
      <c r="E52" s="165" t="s">
        <v>244</v>
      </c>
      <c r="F52" s="166" t="s">
        <v>258</v>
      </c>
      <c r="G52" s="192"/>
      <c r="H52" s="195"/>
      <c r="I52" s="198"/>
      <c r="J52" s="201"/>
      <c r="K52" s="169"/>
    </row>
    <row r="53" spans="1:11" x14ac:dyDescent="0.15">
      <c r="G53" s="156"/>
      <c r="H53" s="156"/>
      <c r="I53" s="157"/>
    </row>
    <row r="54" spans="1:11" x14ac:dyDescent="0.15">
      <c r="B54" s="152" t="s">
        <v>259</v>
      </c>
      <c r="G54" s="156"/>
      <c r="H54" s="156"/>
      <c r="I54" s="157"/>
    </row>
    <row r="55" spans="1:11" x14ac:dyDescent="0.15">
      <c r="B55" s="158" t="s">
        <v>218</v>
      </c>
      <c r="C55" s="179" t="s">
        <v>219</v>
      </c>
      <c r="D55" s="179"/>
      <c r="E55" s="179"/>
      <c r="F55" s="179"/>
      <c r="G55" s="180" t="s">
        <v>220</v>
      </c>
      <c r="H55" s="181"/>
      <c r="I55" s="181"/>
      <c r="J55" s="182"/>
    </row>
    <row r="56" spans="1:11" x14ac:dyDescent="0.15">
      <c r="B56" s="159">
        <v>24</v>
      </c>
      <c r="C56" s="164" t="s">
        <v>221</v>
      </c>
      <c r="D56" s="170">
        <v>15</v>
      </c>
      <c r="E56" s="165" t="s">
        <v>244</v>
      </c>
      <c r="F56" s="166" t="s">
        <v>223</v>
      </c>
      <c r="G56" s="183" t="s">
        <v>232</v>
      </c>
      <c r="H56" s="188">
        <v>14</v>
      </c>
      <c r="I56" s="184">
        <v>1</v>
      </c>
      <c r="J56" s="189" t="s">
        <v>235</v>
      </c>
      <c r="K56" s="169"/>
    </row>
    <row r="57" spans="1:11" x14ac:dyDescent="0.15">
      <c r="B57" s="159">
        <v>25</v>
      </c>
      <c r="C57" s="164" t="s">
        <v>221</v>
      </c>
      <c r="D57" s="170">
        <v>19</v>
      </c>
      <c r="E57" s="165" t="s">
        <v>244</v>
      </c>
      <c r="F57" s="166" t="s">
        <v>260</v>
      </c>
      <c r="G57" s="183"/>
      <c r="H57" s="188"/>
      <c r="I57" s="184"/>
      <c r="J57" s="185"/>
      <c r="K57" s="169"/>
    </row>
    <row r="58" spans="1:11" x14ac:dyDescent="0.15">
      <c r="B58" s="159">
        <v>26</v>
      </c>
      <c r="C58" s="164" t="s">
        <v>221</v>
      </c>
      <c r="D58" s="170">
        <v>21</v>
      </c>
      <c r="E58" s="165" t="s">
        <v>244</v>
      </c>
      <c r="F58" s="166" t="s">
        <v>261</v>
      </c>
      <c r="G58" s="183"/>
      <c r="H58" s="188"/>
      <c r="I58" s="184"/>
      <c r="J58" s="185"/>
      <c r="K58" s="169"/>
    </row>
    <row r="60" spans="1:11" x14ac:dyDescent="0.15">
      <c r="A60" s="152" t="s">
        <v>262</v>
      </c>
      <c r="B60" s="152"/>
      <c r="G60" s="156"/>
      <c r="H60" s="156"/>
      <c r="I60" s="157"/>
    </row>
    <row r="61" spans="1:11" x14ac:dyDescent="0.15">
      <c r="A61" s="152"/>
      <c r="B61" s="152"/>
      <c r="G61" s="156"/>
      <c r="H61" s="156"/>
      <c r="I61" s="157"/>
    </row>
    <row r="62" spans="1:11" x14ac:dyDescent="0.15">
      <c r="A62" s="152"/>
      <c r="B62" s="152" t="s">
        <v>263</v>
      </c>
      <c r="G62" s="156"/>
      <c r="H62" s="156"/>
      <c r="I62" s="157"/>
    </row>
    <row r="63" spans="1:11" x14ac:dyDescent="0.15">
      <c r="B63" s="152"/>
      <c r="G63" s="156"/>
      <c r="H63" s="156"/>
      <c r="I63" s="157"/>
    </row>
    <row r="64" spans="1:11" x14ac:dyDescent="0.15">
      <c r="B64" s="152" t="s">
        <v>264</v>
      </c>
      <c r="G64" s="156"/>
      <c r="H64" s="156"/>
      <c r="I64" s="157"/>
    </row>
    <row r="65" spans="2:10" x14ac:dyDescent="0.15">
      <c r="B65" s="158" t="s">
        <v>218</v>
      </c>
      <c r="C65" s="179" t="s">
        <v>219</v>
      </c>
      <c r="D65" s="179"/>
      <c r="E65" s="179"/>
      <c r="F65" s="179"/>
      <c r="G65" s="180" t="s">
        <v>220</v>
      </c>
      <c r="H65" s="181"/>
      <c r="I65" s="181"/>
      <c r="J65" s="182"/>
    </row>
    <row r="66" spans="2:10" x14ac:dyDescent="0.15">
      <c r="B66" s="159">
        <v>27</v>
      </c>
      <c r="C66" s="176" t="s">
        <v>221</v>
      </c>
      <c r="D66" s="176">
        <v>1</v>
      </c>
      <c r="E66" s="177">
        <v>2</v>
      </c>
      <c r="F66" s="178" t="s">
        <v>265</v>
      </c>
      <c r="G66" s="183" t="s">
        <v>232</v>
      </c>
      <c r="H66" s="188">
        <v>22</v>
      </c>
      <c r="I66" s="184" t="s">
        <v>244</v>
      </c>
      <c r="J66" s="189" t="s">
        <v>266</v>
      </c>
    </row>
    <row r="67" spans="2:10" x14ac:dyDescent="0.15">
      <c r="B67" s="159">
        <v>28</v>
      </c>
      <c r="C67" s="164" t="s">
        <v>221</v>
      </c>
      <c r="D67" s="164">
        <v>2</v>
      </c>
      <c r="E67" s="165">
        <v>4</v>
      </c>
      <c r="F67" s="166" t="s">
        <v>231</v>
      </c>
      <c r="G67" s="183"/>
      <c r="H67" s="188"/>
      <c r="I67" s="184"/>
      <c r="J67" s="189"/>
    </row>
    <row r="68" spans="2:10" x14ac:dyDescent="0.15">
      <c r="B68" s="159">
        <v>29</v>
      </c>
      <c r="C68" s="164" t="s">
        <v>221</v>
      </c>
      <c r="D68" s="164">
        <v>2</v>
      </c>
      <c r="E68" s="165">
        <v>5</v>
      </c>
      <c r="F68" s="166" t="s">
        <v>222</v>
      </c>
      <c r="G68" s="183"/>
      <c r="H68" s="188"/>
      <c r="I68" s="184"/>
      <c r="J68" s="185"/>
    </row>
    <row r="69" spans="2:10" x14ac:dyDescent="0.15">
      <c r="G69" s="156"/>
      <c r="H69" s="156"/>
      <c r="I69" s="157"/>
    </row>
    <row r="70" spans="2:10" x14ac:dyDescent="0.15">
      <c r="B70" s="152" t="s">
        <v>267</v>
      </c>
      <c r="G70" s="156"/>
      <c r="H70" s="156"/>
      <c r="I70" s="157"/>
    </row>
    <row r="71" spans="2:10" x14ac:dyDescent="0.15">
      <c r="B71" s="158" t="s">
        <v>218</v>
      </c>
      <c r="C71" s="179" t="s">
        <v>219</v>
      </c>
      <c r="D71" s="179"/>
      <c r="E71" s="179"/>
      <c r="F71" s="179"/>
      <c r="G71" s="180" t="s">
        <v>220</v>
      </c>
      <c r="H71" s="181"/>
      <c r="I71" s="181"/>
      <c r="J71" s="182"/>
    </row>
    <row r="72" spans="2:10" x14ac:dyDescent="0.15">
      <c r="B72" s="159">
        <v>30</v>
      </c>
      <c r="C72" s="164" t="s">
        <v>221</v>
      </c>
      <c r="D72" s="164">
        <v>4</v>
      </c>
      <c r="E72" s="165">
        <v>3</v>
      </c>
      <c r="F72" s="211" t="s">
        <v>297</v>
      </c>
      <c r="G72" s="183" t="s">
        <v>232</v>
      </c>
      <c r="H72" s="188">
        <v>22</v>
      </c>
      <c r="I72" s="184" t="s">
        <v>244</v>
      </c>
      <c r="J72" s="189" t="s">
        <v>268</v>
      </c>
    </row>
    <row r="73" spans="2:10" x14ac:dyDescent="0.15">
      <c r="B73" s="159">
        <v>31</v>
      </c>
      <c r="C73" s="164" t="s">
        <v>221</v>
      </c>
      <c r="D73" s="164">
        <v>4</v>
      </c>
      <c r="E73" s="165">
        <v>5</v>
      </c>
      <c r="F73" s="166" t="s">
        <v>236</v>
      </c>
      <c r="G73" s="183"/>
      <c r="H73" s="188"/>
      <c r="I73" s="184"/>
      <c r="J73" s="185"/>
    </row>
    <row r="74" spans="2:10" x14ac:dyDescent="0.15">
      <c r="B74" s="159">
        <v>32</v>
      </c>
      <c r="C74" s="164" t="s">
        <v>221</v>
      </c>
      <c r="D74" s="164">
        <v>4</v>
      </c>
      <c r="E74" s="165">
        <v>5</v>
      </c>
      <c r="F74" s="166" t="s">
        <v>237</v>
      </c>
      <c r="G74" s="183"/>
      <c r="H74" s="188"/>
      <c r="I74" s="184"/>
      <c r="J74" s="185"/>
    </row>
    <row r="75" spans="2:10" x14ac:dyDescent="0.15">
      <c r="G75" s="156"/>
      <c r="H75" s="156"/>
      <c r="I75" s="157"/>
    </row>
    <row r="76" spans="2:10" x14ac:dyDescent="0.15">
      <c r="B76" s="152" t="s">
        <v>269</v>
      </c>
      <c r="G76" s="156"/>
      <c r="H76" s="156"/>
      <c r="I76" s="157"/>
    </row>
    <row r="77" spans="2:10" x14ac:dyDescent="0.15">
      <c r="B77" s="158" t="s">
        <v>218</v>
      </c>
      <c r="C77" s="179" t="s">
        <v>219</v>
      </c>
      <c r="D77" s="179"/>
      <c r="E77" s="179"/>
      <c r="F77" s="179"/>
      <c r="G77" s="180" t="s">
        <v>220</v>
      </c>
      <c r="H77" s="181"/>
      <c r="I77" s="181"/>
      <c r="J77" s="182"/>
    </row>
    <row r="78" spans="2:10" x14ac:dyDescent="0.15">
      <c r="B78" s="159">
        <v>33</v>
      </c>
      <c r="C78" s="164" t="s">
        <v>221</v>
      </c>
      <c r="D78" s="164">
        <v>7</v>
      </c>
      <c r="E78" s="165">
        <v>1</v>
      </c>
      <c r="F78" s="166" t="s">
        <v>270</v>
      </c>
      <c r="G78" s="183" t="s">
        <v>232</v>
      </c>
      <c r="H78" s="188">
        <v>22</v>
      </c>
      <c r="I78" s="184" t="s">
        <v>244</v>
      </c>
      <c r="J78" s="189" t="s">
        <v>268</v>
      </c>
    </row>
    <row r="79" spans="2:10" x14ac:dyDescent="0.15">
      <c r="B79" s="159">
        <v>34</v>
      </c>
      <c r="C79" s="164" t="s">
        <v>221</v>
      </c>
      <c r="D79" s="164">
        <v>7</v>
      </c>
      <c r="E79" s="165">
        <v>2</v>
      </c>
      <c r="F79" s="166" t="s">
        <v>271</v>
      </c>
      <c r="G79" s="183"/>
      <c r="H79" s="188"/>
      <c r="I79" s="184"/>
      <c r="J79" s="185"/>
    </row>
    <row r="80" spans="2:10" x14ac:dyDescent="0.15">
      <c r="B80" s="159">
        <v>35</v>
      </c>
      <c r="C80" s="164" t="s">
        <v>221</v>
      </c>
      <c r="D80" s="164">
        <v>7</v>
      </c>
      <c r="E80" s="165">
        <v>3</v>
      </c>
      <c r="F80" s="166" t="s">
        <v>272</v>
      </c>
      <c r="G80" s="183"/>
      <c r="H80" s="188"/>
      <c r="I80" s="184"/>
      <c r="J80" s="185"/>
    </row>
    <row r="81" spans="1:11" x14ac:dyDescent="0.15">
      <c r="G81" s="156"/>
      <c r="H81" s="156"/>
      <c r="I81" s="157"/>
    </row>
    <row r="82" spans="1:11" x14ac:dyDescent="0.15">
      <c r="B82" s="152" t="s">
        <v>273</v>
      </c>
      <c r="G82" s="156"/>
      <c r="H82" s="156"/>
      <c r="I82" s="157"/>
    </row>
    <row r="83" spans="1:11" x14ac:dyDescent="0.15">
      <c r="B83" s="158" t="s">
        <v>218</v>
      </c>
      <c r="C83" s="179" t="s">
        <v>219</v>
      </c>
      <c r="D83" s="179"/>
      <c r="E83" s="179"/>
      <c r="F83" s="179"/>
      <c r="G83" s="180" t="s">
        <v>220</v>
      </c>
      <c r="H83" s="181"/>
      <c r="I83" s="181"/>
      <c r="J83" s="182"/>
    </row>
    <row r="84" spans="1:11" x14ac:dyDescent="0.15">
      <c r="B84" s="159">
        <v>36</v>
      </c>
      <c r="C84" s="164" t="s">
        <v>221</v>
      </c>
      <c r="D84" s="164">
        <v>3</v>
      </c>
      <c r="E84" s="165">
        <v>4</v>
      </c>
      <c r="F84" s="210" t="s">
        <v>295</v>
      </c>
      <c r="G84" s="212" t="s">
        <v>232</v>
      </c>
      <c r="H84" s="188">
        <v>22</v>
      </c>
      <c r="I84" s="184" t="s">
        <v>244</v>
      </c>
      <c r="J84" s="189" t="s">
        <v>266</v>
      </c>
    </row>
    <row r="85" spans="1:11" x14ac:dyDescent="0.15">
      <c r="B85" s="159">
        <v>37</v>
      </c>
      <c r="C85" s="164" t="s">
        <v>221</v>
      </c>
      <c r="D85" s="164">
        <v>3</v>
      </c>
      <c r="E85" s="165">
        <v>6</v>
      </c>
      <c r="F85" s="166" t="s">
        <v>241</v>
      </c>
      <c r="G85" s="212"/>
      <c r="H85" s="188"/>
      <c r="I85" s="184"/>
      <c r="J85" s="185"/>
    </row>
    <row r="86" spans="1:11" x14ac:dyDescent="0.15">
      <c r="G86" s="156"/>
      <c r="H86" s="156"/>
      <c r="I86" s="157"/>
    </row>
    <row r="87" spans="1:11" x14ac:dyDescent="0.15">
      <c r="B87" s="152" t="s">
        <v>274</v>
      </c>
      <c r="G87" s="156"/>
      <c r="H87" s="156"/>
      <c r="I87" s="157"/>
    </row>
    <row r="88" spans="1:11" x14ac:dyDescent="0.15">
      <c r="B88" s="158" t="s">
        <v>218</v>
      </c>
      <c r="C88" s="179" t="s">
        <v>219</v>
      </c>
      <c r="D88" s="179"/>
      <c r="E88" s="179"/>
      <c r="F88" s="179"/>
      <c r="G88" s="180" t="s">
        <v>220</v>
      </c>
      <c r="H88" s="181"/>
      <c r="I88" s="181"/>
      <c r="J88" s="182"/>
    </row>
    <row r="89" spans="1:11" x14ac:dyDescent="0.15">
      <c r="B89" s="159">
        <v>38</v>
      </c>
      <c r="C89" s="164" t="s">
        <v>221</v>
      </c>
      <c r="D89" s="164">
        <v>9</v>
      </c>
      <c r="E89" s="165">
        <v>4</v>
      </c>
      <c r="F89" s="166" t="s">
        <v>226</v>
      </c>
      <c r="G89" s="164" t="s">
        <v>232</v>
      </c>
      <c r="H89" s="170">
        <v>22</v>
      </c>
      <c r="I89" s="165" t="s">
        <v>244</v>
      </c>
      <c r="J89" s="171" t="s">
        <v>268</v>
      </c>
    </row>
    <row r="90" spans="1:11" x14ac:dyDescent="0.15">
      <c r="A90" s="163"/>
      <c r="C90" s="172"/>
      <c r="D90" s="172"/>
      <c r="E90" s="157"/>
      <c r="G90" s="172"/>
      <c r="H90" s="173"/>
      <c r="I90" s="157"/>
      <c r="J90" s="174"/>
      <c r="K90" s="163"/>
    </row>
    <row r="91" spans="1:11" x14ac:dyDescent="0.15">
      <c r="B91" s="152" t="s">
        <v>275</v>
      </c>
      <c r="G91" s="156"/>
      <c r="H91" s="156"/>
      <c r="I91" s="157"/>
    </row>
    <row r="92" spans="1:11" x14ac:dyDescent="0.15">
      <c r="B92" s="158" t="s">
        <v>218</v>
      </c>
      <c r="C92" s="179" t="s">
        <v>219</v>
      </c>
      <c r="D92" s="179"/>
      <c r="E92" s="179"/>
      <c r="F92" s="179"/>
      <c r="G92" s="180" t="s">
        <v>220</v>
      </c>
      <c r="H92" s="181"/>
      <c r="I92" s="181"/>
      <c r="J92" s="182"/>
    </row>
    <row r="93" spans="1:11" x14ac:dyDescent="0.15">
      <c r="B93" s="159">
        <v>39</v>
      </c>
      <c r="C93" s="164" t="s">
        <v>232</v>
      </c>
      <c r="D93" s="170">
        <v>2</v>
      </c>
      <c r="E93" s="165" t="s">
        <v>244</v>
      </c>
      <c r="F93" s="166" t="s">
        <v>245</v>
      </c>
      <c r="G93" s="183" t="s">
        <v>232</v>
      </c>
      <c r="H93" s="188">
        <v>22</v>
      </c>
      <c r="I93" s="184" t="s">
        <v>244</v>
      </c>
      <c r="J93" s="189" t="s">
        <v>268</v>
      </c>
    </row>
    <row r="94" spans="1:11" x14ac:dyDescent="0.15">
      <c r="B94" s="159">
        <v>40</v>
      </c>
      <c r="C94" s="164" t="s">
        <v>232</v>
      </c>
      <c r="D94" s="170">
        <v>3</v>
      </c>
      <c r="E94" s="165" t="s">
        <v>244</v>
      </c>
      <c r="F94" s="166" t="s">
        <v>246</v>
      </c>
      <c r="G94" s="183"/>
      <c r="H94" s="188"/>
      <c r="I94" s="184"/>
      <c r="J94" s="185"/>
    </row>
    <row r="95" spans="1:11" x14ac:dyDescent="0.15">
      <c r="B95" s="159">
        <v>41</v>
      </c>
      <c r="C95" s="164" t="s">
        <v>232</v>
      </c>
      <c r="D95" s="170">
        <v>5</v>
      </c>
      <c r="E95" s="165" t="s">
        <v>244</v>
      </c>
      <c r="F95" s="166" t="s">
        <v>247</v>
      </c>
      <c r="G95" s="183"/>
      <c r="H95" s="188"/>
      <c r="I95" s="184"/>
      <c r="J95" s="185"/>
    </row>
    <row r="96" spans="1:11" x14ac:dyDescent="0.15">
      <c r="G96" s="156"/>
      <c r="H96" s="156"/>
      <c r="I96" s="157"/>
    </row>
    <row r="97" spans="2:10" x14ac:dyDescent="0.15">
      <c r="B97" s="152" t="s">
        <v>276</v>
      </c>
      <c r="G97" s="156"/>
      <c r="H97" s="156"/>
      <c r="I97" s="157"/>
    </row>
    <row r="98" spans="2:10" x14ac:dyDescent="0.15">
      <c r="B98" s="158" t="s">
        <v>218</v>
      </c>
      <c r="C98" s="179" t="s">
        <v>219</v>
      </c>
      <c r="D98" s="179"/>
      <c r="E98" s="179"/>
      <c r="F98" s="179"/>
      <c r="G98" s="180" t="s">
        <v>220</v>
      </c>
      <c r="H98" s="181"/>
      <c r="I98" s="181"/>
      <c r="J98" s="182"/>
    </row>
    <row r="99" spans="2:10" x14ac:dyDescent="0.15">
      <c r="B99" s="159">
        <v>42</v>
      </c>
      <c r="C99" s="164" t="s">
        <v>232</v>
      </c>
      <c r="D99" s="170">
        <v>6</v>
      </c>
      <c r="E99" s="165" t="s">
        <v>244</v>
      </c>
      <c r="F99" s="161" t="s">
        <v>249</v>
      </c>
      <c r="G99" s="183" t="s">
        <v>232</v>
      </c>
      <c r="H99" s="188">
        <v>22</v>
      </c>
      <c r="I99" s="184" t="s">
        <v>244</v>
      </c>
      <c r="J99" s="189" t="s">
        <v>268</v>
      </c>
    </row>
    <row r="100" spans="2:10" x14ac:dyDescent="0.15">
      <c r="B100" s="159">
        <v>43</v>
      </c>
      <c r="C100" s="164" t="s">
        <v>232</v>
      </c>
      <c r="D100" s="175">
        <v>7</v>
      </c>
      <c r="E100" s="160" t="s">
        <v>244</v>
      </c>
      <c r="F100" s="162" t="s">
        <v>250</v>
      </c>
      <c r="G100" s="183"/>
      <c r="H100" s="188"/>
      <c r="I100" s="184"/>
      <c r="J100" s="185"/>
    </row>
    <row r="101" spans="2:10" x14ac:dyDescent="0.15">
      <c r="B101" s="159">
        <v>44</v>
      </c>
      <c r="C101" s="164" t="s">
        <v>232</v>
      </c>
      <c r="D101" s="175">
        <v>11</v>
      </c>
      <c r="E101" s="160" t="s">
        <v>244</v>
      </c>
      <c r="F101" s="161" t="s">
        <v>251</v>
      </c>
      <c r="G101" s="183"/>
      <c r="H101" s="188"/>
      <c r="I101" s="184"/>
      <c r="J101" s="185"/>
    </row>
    <row r="102" spans="2:10" x14ac:dyDescent="0.15">
      <c r="G102" s="156"/>
      <c r="H102" s="156"/>
      <c r="I102" s="157"/>
    </row>
    <row r="103" spans="2:10" x14ac:dyDescent="0.15">
      <c r="B103" s="152" t="s">
        <v>277</v>
      </c>
      <c r="G103" s="156"/>
      <c r="H103" s="156"/>
      <c r="I103" s="157"/>
    </row>
    <row r="104" spans="2:10" x14ac:dyDescent="0.15">
      <c r="B104" s="158" t="s">
        <v>218</v>
      </c>
      <c r="C104" s="179" t="s">
        <v>219</v>
      </c>
      <c r="D104" s="179"/>
      <c r="E104" s="179"/>
      <c r="F104" s="179"/>
      <c r="G104" s="180" t="s">
        <v>220</v>
      </c>
      <c r="H104" s="181"/>
      <c r="I104" s="181"/>
      <c r="J104" s="182"/>
    </row>
    <row r="105" spans="2:10" x14ac:dyDescent="0.15">
      <c r="B105" s="159">
        <v>45</v>
      </c>
      <c r="C105" s="164" t="s">
        <v>232</v>
      </c>
      <c r="D105" s="175">
        <v>12</v>
      </c>
      <c r="E105" s="160" t="s">
        <v>244</v>
      </c>
      <c r="F105" s="161" t="s">
        <v>253</v>
      </c>
      <c r="G105" s="190" t="s">
        <v>232</v>
      </c>
      <c r="H105" s="193">
        <v>22</v>
      </c>
      <c r="I105" s="196" t="s">
        <v>244</v>
      </c>
      <c r="J105" s="199" t="s">
        <v>268</v>
      </c>
    </row>
    <row r="106" spans="2:10" x14ac:dyDescent="0.15">
      <c r="B106" s="159">
        <v>46</v>
      </c>
      <c r="C106" s="164" t="s">
        <v>232</v>
      </c>
      <c r="D106" s="175">
        <v>12</v>
      </c>
      <c r="E106" s="160" t="s">
        <v>254</v>
      </c>
      <c r="F106" s="162" t="s">
        <v>296</v>
      </c>
      <c r="G106" s="191"/>
      <c r="H106" s="194"/>
      <c r="I106" s="197"/>
      <c r="J106" s="200"/>
    </row>
    <row r="107" spans="2:10" x14ac:dyDescent="0.15">
      <c r="B107" s="159">
        <v>47</v>
      </c>
      <c r="C107" s="164" t="s">
        <v>232</v>
      </c>
      <c r="D107" s="175">
        <v>12</v>
      </c>
      <c r="E107" s="160">
        <v>2</v>
      </c>
      <c r="F107" s="161" t="s">
        <v>255</v>
      </c>
      <c r="G107" s="191"/>
      <c r="H107" s="194"/>
      <c r="I107" s="197"/>
      <c r="J107" s="200"/>
    </row>
    <row r="108" spans="2:10" ht="27" x14ac:dyDescent="0.15">
      <c r="B108" s="159">
        <v>48</v>
      </c>
      <c r="C108" s="164" t="s">
        <v>232</v>
      </c>
      <c r="D108" s="175">
        <v>12</v>
      </c>
      <c r="E108" s="160" t="s">
        <v>244</v>
      </c>
      <c r="F108" s="162" t="s">
        <v>256</v>
      </c>
      <c r="G108" s="191"/>
      <c r="H108" s="194"/>
      <c r="I108" s="197"/>
      <c r="J108" s="200"/>
    </row>
    <row r="109" spans="2:10" x14ac:dyDescent="0.15">
      <c r="B109" s="159">
        <v>49</v>
      </c>
      <c r="C109" s="164" t="s">
        <v>232</v>
      </c>
      <c r="D109" s="170">
        <v>12</v>
      </c>
      <c r="E109" s="165">
        <v>3</v>
      </c>
      <c r="F109" s="166" t="s">
        <v>257</v>
      </c>
      <c r="G109" s="191"/>
      <c r="H109" s="194"/>
      <c r="I109" s="197"/>
      <c r="J109" s="200"/>
    </row>
    <row r="110" spans="2:10" x14ac:dyDescent="0.15">
      <c r="B110" s="159">
        <v>50</v>
      </c>
      <c r="C110" s="164" t="s">
        <v>232</v>
      </c>
      <c r="D110" s="170">
        <v>13</v>
      </c>
      <c r="E110" s="165" t="s">
        <v>244</v>
      </c>
      <c r="F110" s="166" t="s">
        <v>258</v>
      </c>
      <c r="G110" s="192"/>
      <c r="H110" s="195"/>
      <c r="I110" s="198"/>
      <c r="J110" s="201"/>
    </row>
    <row r="111" spans="2:10" x14ac:dyDescent="0.15">
      <c r="G111" s="156"/>
      <c r="H111" s="156"/>
      <c r="I111" s="157"/>
    </row>
    <row r="112" spans="2:10" x14ac:dyDescent="0.15">
      <c r="B112" s="152" t="s">
        <v>278</v>
      </c>
      <c r="G112" s="156"/>
      <c r="H112" s="156"/>
      <c r="I112" s="157"/>
    </row>
    <row r="113" spans="1:11" x14ac:dyDescent="0.15">
      <c r="B113" s="158" t="s">
        <v>218</v>
      </c>
      <c r="C113" s="179" t="s">
        <v>219</v>
      </c>
      <c r="D113" s="179"/>
      <c r="E113" s="179"/>
      <c r="F113" s="179"/>
      <c r="G113" s="180" t="s">
        <v>220</v>
      </c>
      <c r="H113" s="181"/>
      <c r="I113" s="181"/>
      <c r="J113" s="182"/>
    </row>
    <row r="114" spans="1:11" x14ac:dyDescent="0.15">
      <c r="B114" s="159">
        <v>51</v>
      </c>
      <c r="C114" s="164" t="s">
        <v>221</v>
      </c>
      <c r="D114" s="170">
        <v>15</v>
      </c>
      <c r="E114" s="165" t="s">
        <v>244</v>
      </c>
      <c r="F114" s="166" t="s">
        <v>223</v>
      </c>
      <c r="G114" s="202" t="s">
        <v>232</v>
      </c>
      <c r="H114" s="203">
        <v>22</v>
      </c>
      <c r="I114" s="204" t="s">
        <v>244</v>
      </c>
      <c r="J114" s="186" t="s">
        <v>268</v>
      </c>
    </row>
    <row r="115" spans="1:11" x14ac:dyDescent="0.15">
      <c r="B115" s="159">
        <v>52</v>
      </c>
      <c r="C115" s="164" t="s">
        <v>221</v>
      </c>
      <c r="D115" s="170">
        <v>19</v>
      </c>
      <c r="E115" s="165" t="s">
        <v>244</v>
      </c>
      <c r="F115" s="166" t="s">
        <v>260</v>
      </c>
      <c r="G115" s="202"/>
      <c r="H115" s="203"/>
      <c r="I115" s="204"/>
      <c r="J115" s="187"/>
    </row>
    <row r="116" spans="1:11" x14ac:dyDescent="0.15">
      <c r="B116" s="159">
        <v>53</v>
      </c>
      <c r="C116" s="164" t="s">
        <v>221</v>
      </c>
      <c r="D116" s="170">
        <v>21</v>
      </c>
      <c r="E116" s="165" t="s">
        <v>244</v>
      </c>
      <c r="F116" s="166" t="s">
        <v>261</v>
      </c>
      <c r="G116" s="202"/>
      <c r="H116" s="203"/>
      <c r="I116" s="204"/>
      <c r="J116" s="187"/>
    </row>
    <row r="117" spans="1:11" x14ac:dyDescent="0.15">
      <c r="G117" s="156"/>
      <c r="H117" s="156"/>
      <c r="I117" s="157"/>
    </row>
    <row r="118" spans="1:11" x14ac:dyDescent="0.15">
      <c r="B118" s="152" t="s">
        <v>279</v>
      </c>
      <c r="G118" s="156"/>
      <c r="H118" s="156"/>
      <c r="I118" s="157"/>
    </row>
    <row r="119" spans="1:11" x14ac:dyDescent="0.15">
      <c r="B119" s="158" t="s">
        <v>218</v>
      </c>
      <c r="C119" s="179" t="s">
        <v>219</v>
      </c>
      <c r="D119" s="179"/>
      <c r="E119" s="179"/>
      <c r="F119" s="179"/>
      <c r="G119" s="180" t="s">
        <v>220</v>
      </c>
      <c r="H119" s="181"/>
      <c r="I119" s="181"/>
      <c r="J119" s="182"/>
    </row>
    <row r="120" spans="1:11" ht="25.5" x14ac:dyDescent="0.15">
      <c r="B120" s="159">
        <v>54</v>
      </c>
      <c r="C120" s="164" t="s">
        <v>232</v>
      </c>
      <c r="D120" s="170">
        <v>24</v>
      </c>
      <c r="E120" s="165" t="s">
        <v>244</v>
      </c>
      <c r="F120" s="171" t="s">
        <v>280</v>
      </c>
      <c r="G120" s="164" t="s">
        <v>232</v>
      </c>
      <c r="H120" s="170">
        <v>22</v>
      </c>
      <c r="I120" s="165" t="s">
        <v>244</v>
      </c>
      <c r="J120" s="171" t="s">
        <v>268</v>
      </c>
    </row>
    <row r="121" spans="1:11" x14ac:dyDescent="0.15">
      <c r="G121" s="156"/>
      <c r="H121" s="156"/>
      <c r="I121" s="157"/>
    </row>
    <row r="122" spans="1:11" x14ac:dyDescent="0.15">
      <c r="B122" s="152" t="s">
        <v>281</v>
      </c>
      <c r="G122" s="156"/>
      <c r="H122" s="156"/>
      <c r="I122" s="157"/>
    </row>
    <row r="123" spans="1:11" x14ac:dyDescent="0.15">
      <c r="G123" s="156"/>
      <c r="H123" s="156"/>
      <c r="I123" s="157"/>
    </row>
    <row r="124" spans="1:11" x14ac:dyDescent="0.15">
      <c r="B124" s="152" t="s">
        <v>282</v>
      </c>
      <c r="G124" s="156"/>
      <c r="H124" s="156"/>
      <c r="I124" s="157"/>
    </row>
    <row r="125" spans="1:11" x14ac:dyDescent="0.15">
      <c r="B125" s="158" t="s">
        <v>218</v>
      </c>
      <c r="C125" s="179" t="s">
        <v>219</v>
      </c>
      <c r="D125" s="179"/>
      <c r="E125" s="179"/>
      <c r="F125" s="179"/>
      <c r="G125" s="179" t="s">
        <v>220</v>
      </c>
      <c r="H125" s="179"/>
      <c r="I125" s="179"/>
      <c r="J125" s="179"/>
    </row>
    <row r="126" spans="1:11" ht="25.5" x14ac:dyDescent="0.15">
      <c r="B126" s="159">
        <v>55</v>
      </c>
      <c r="C126" s="164" t="s">
        <v>221</v>
      </c>
      <c r="D126" s="164">
        <v>1</v>
      </c>
      <c r="E126" s="165">
        <v>5</v>
      </c>
      <c r="F126" s="166" t="s">
        <v>283</v>
      </c>
      <c r="G126" s="164" t="s">
        <v>232</v>
      </c>
      <c r="H126" s="170">
        <v>24</v>
      </c>
      <c r="I126" s="165" t="s">
        <v>244</v>
      </c>
      <c r="J126" s="171" t="s">
        <v>280</v>
      </c>
      <c r="K126" s="168"/>
    </row>
    <row r="128" spans="1:11" x14ac:dyDescent="0.15">
      <c r="A128" s="152" t="s">
        <v>284</v>
      </c>
      <c r="B128" s="152"/>
      <c r="G128" s="156"/>
      <c r="H128" s="156"/>
      <c r="I128" s="157"/>
    </row>
    <row r="129" spans="1:10" x14ac:dyDescent="0.15">
      <c r="A129" s="152"/>
      <c r="B129" s="152"/>
      <c r="G129" s="156"/>
      <c r="H129" s="156"/>
      <c r="I129" s="157"/>
    </row>
    <row r="130" spans="1:10" x14ac:dyDescent="0.15">
      <c r="A130" s="152"/>
      <c r="B130" s="152" t="s">
        <v>285</v>
      </c>
      <c r="G130" s="156"/>
      <c r="H130" s="156"/>
      <c r="I130" s="157"/>
    </row>
    <row r="131" spans="1:10" x14ac:dyDescent="0.15">
      <c r="B131" s="152"/>
      <c r="G131" s="156"/>
      <c r="H131" s="156"/>
      <c r="I131" s="157"/>
    </row>
    <row r="132" spans="1:10" x14ac:dyDescent="0.15">
      <c r="B132" s="152" t="s">
        <v>286</v>
      </c>
      <c r="G132" s="156"/>
      <c r="H132" s="156"/>
      <c r="I132" s="157"/>
    </row>
    <row r="133" spans="1:10" x14ac:dyDescent="0.15">
      <c r="B133" s="158" t="s">
        <v>218</v>
      </c>
      <c r="C133" s="179" t="s">
        <v>219</v>
      </c>
      <c r="D133" s="179"/>
      <c r="E133" s="179"/>
      <c r="F133" s="179"/>
      <c r="G133" s="180" t="s">
        <v>220</v>
      </c>
      <c r="H133" s="181"/>
      <c r="I133" s="181"/>
      <c r="J133" s="182"/>
    </row>
    <row r="134" spans="1:10" x14ac:dyDescent="0.15">
      <c r="B134" s="159">
        <v>56</v>
      </c>
      <c r="C134" s="164" t="s">
        <v>232</v>
      </c>
      <c r="D134" s="170">
        <v>2</v>
      </c>
      <c r="E134" s="165" t="s">
        <v>244</v>
      </c>
      <c r="F134" s="166" t="s">
        <v>245</v>
      </c>
      <c r="G134" s="183" t="s">
        <v>232</v>
      </c>
      <c r="H134" s="188">
        <v>23</v>
      </c>
      <c r="I134" s="184" t="s">
        <v>244</v>
      </c>
      <c r="J134" s="189" t="s">
        <v>287</v>
      </c>
    </row>
    <row r="135" spans="1:10" x14ac:dyDescent="0.15">
      <c r="B135" s="159">
        <v>57</v>
      </c>
      <c r="C135" s="164" t="s">
        <v>232</v>
      </c>
      <c r="D135" s="170">
        <v>3</v>
      </c>
      <c r="E135" s="165" t="s">
        <v>244</v>
      </c>
      <c r="F135" s="166" t="s">
        <v>288</v>
      </c>
      <c r="G135" s="183"/>
      <c r="H135" s="188"/>
      <c r="I135" s="184"/>
      <c r="J135" s="185"/>
    </row>
    <row r="136" spans="1:10" x14ac:dyDescent="0.15">
      <c r="B136" s="159">
        <v>58</v>
      </c>
      <c r="C136" s="164" t="s">
        <v>232</v>
      </c>
      <c r="D136" s="170">
        <v>5</v>
      </c>
      <c r="E136" s="165" t="s">
        <v>244</v>
      </c>
      <c r="F136" s="166" t="s">
        <v>247</v>
      </c>
      <c r="G136" s="183"/>
      <c r="H136" s="188"/>
      <c r="I136" s="184"/>
      <c r="J136" s="185"/>
    </row>
    <row r="137" spans="1:10" x14ac:dyDescent="0.15">
      <c r="G137" s="156"/>
      <c r="H137" s="156"/>
      <c r="I137" s="157"/>
    </row>
    <row r="138" spans="1:10" x14ac:dyDescent="0.15">
      <c r="B138" s="152" t="s">
        <v>289</v>
      </c>
      <c r="G138" s="156"/>
      <c r="H138" s="156"/>
      <c r="I138" s="157"/>
    </row>
    <row r="139" spans="1:10" x14ac:dyDescent="0.15">
      <c r="B139" s="158" t="s">
        <v>218</v>
      </c>
      <c r="C139" s="179" t="s">
        <v>219</v>
      </c>
      <c r="D139" s="179"/>
      <c r="E139" s="179"/>
      <c r="F139" s="179"/>
      <c r="G139" s="180" t="s">
        <v>220</v>
      </c>
      <c r="H139" s="181"/>
      <c r="I139" s="181"/>
      <c r="J139" s="182"/>
    </row>
    <row r="140" spans="1:10" x14ac:dyDescent="0.15">
      <c r="B140" s="159">
        <v>59</v>
      </c>
      <c r="C140" s="164" t="s">
        <v>232</v>
      </c>
      <c r="D140" s="170">
        <v>6</v>
      </c>
      <c r="E140" s="165" t="s">
        <v>244</v>
      </c>
      <c r="F140" s="161" t="s">
        <v>249</v>
      </c>
      <c r="G140" s="183" t="s">
        <v>232</v>
      </c>
      <c r="H140" s="188">
        <v>23</v>
      </c>
      <c r="I140" s="184" t="s">
        <v>244</v>
      </c>
      <c r="J140" s="189" t="s">
        <v>287</v>
      </c>
    </row>
    <row r="141" spans="1:10" x14ac:dyDescent="0.15">
      <c r="B141" s="159">
        <v>60</v>
      </c>
      <c r="C141" s="164" t="s">
        <v>232</v>
      </c>
      <c r="D141" s="170">
        <v>7</v>
      </c>
      <c r="E141" s="160" t="s">
        <v>244</v>
      </c>
      <c r="F141" s="162" t="s">
        <v>250</v>
      </c>
      <c r="G141" s="183"/>
      <c r="H141" s="188"/>
      <c r="I141" s="184"/>
      <c r="J141" s="185"/>
    </row>
    <row r="142" spans="1:10" x14ac:dyDescent="0.15">
      <c r="B142" s="159">
        <v>61</v>
      </c>
      <c r="C142" s="164" t="s">
        <v>232</v>
      </c>
      <c r="D142" s="170">
        <v>11</v>
      </c>
      <c r="E142" s="160" t="s">
        <v>244</v>
      </c>
      <c r="F142" s="161" t="s">
        <v>251</v>
      </c>
      <c r="G142" s="183"/>
      <c r="H142" s="188"/>
      <c r="I142" s="184"/>
      <c r="J142" s="185"/>
    </row>
    <row r="143" spans="1:10" x14ac:dyDescent="0.15">
      <c r="G143" s="156"/>
      <c r="H143" s="156"/>
      <c r="I143" s="157"/>
    </row>
    <row r="144" spans="1:10" x14ac:dyDescent="0.15">
      <c r="B144" s="152" t="s">
        <v>290</v>
      </c>
      <c r="G144" s="156"/>
      <c r="H144" s="156"/>
      <c r="I144" s="157"/>
    </row>
    <row r="145" spans="2:10" x14ac:dyDescent="0.15">
      <c r="B145" s="158" t="s">
        <v>218</v>
      </c>
      <c r="C145" s="179" t="s">
        <v>219</v>
      </c>
      <c r="D145" s="179"/>
      <c r="E145" s="179"/>
      <c r="F145" s="179"/>
      <c r="G145" s="180" t="s">
        <v>220</v>
      </c>
      <c r="H145" s="181"/>
      <c r="I145" s="181"/>
      <c r="J145" s="182"/>
    </row>
    <row r="146" spans="2:10" x14ac:dyDescent="0.15">
      <c r="B146" s="159">
        <v>62</v>
      </c>
      <c r="C146" s="164" t="s">
        <v>232</v>
      </c>
      <c r="D146" s="175">
        <v>12</v>
      </c>
      <c r="E146" s="160" t="s">
        <v>244</v>
      </c>
      <c r="F146" s="161" t="s">
        <v>253</v>
      </c>
      <c r="G146" s="190" t="s">
        <v>232</v>
      </c>
      <c r="H146" s="193">
        <v>23</v>
      </c>
      <c r="I146" s="196" t="s">
        <v>244</v>
      </c>
      <c r="J146" s="199" t="s">
        <v>287</v>
      </c>
    </row>
    <row r="147" spans="2:10" x14ac:dyDescent="0.15">
      <c r="B147" s="159">
        <v>63</v>
      </c>
      <c r="C147" s="164" t="s">
        <v>232</v>
      </c>
      <c r="D147" s="175">
        <v>12</v>
      </c>
      <c r="E147" s="160" t="s">
        <v>254</v>
      </c>
      <c r="F147" s="162" t="s">
        <v>296</v>
      </c>
      <c r="G147" s="191"/>
      <c r="H147" s="194"/>
      <c r="I147" s="197"/>
      <c r="J147" s="200"/>
    </row>
    <row r="148" spans="2:10" x14ac:dyDescent="0.15">
      <c r="B148" s="159">
        <v>64</v>
      </c>
      <c r="C148" s="164" t="s">
        <v>232</v>
      </c>
      <c r="D148" s="175">
        <v>12</v>
      </c>
      <c r="E148" s="160">
        <v>2</v>
      </c>
      <c r="F148" s="161" t="s">
        <v>255</v>
      </c>
      <c r="G148" s="191"/>
      <c r="H148" s="194"/>
      <c r="I148" s="197"/>
      <c r="J148" s="200"/>
    </row>
    <row r="149" spans="2:10" ht="24" x14ac:dyDescent="0.15">
      <c r="B149" s="159">
        <v>65</v>
      </c>
      <c r="C149" s="164" t="s">
        <v>232</v>
      </c>
      <c r="D149" s="170">
        <v>12</v>
      </c>
      <c r="E149" s="165" t="s">
        <v>244</v>
      </c>
      <c r="F149" s="162" t="s">
        <v>291</v>
      </c>
      <c r="G149" s="191"/>
      <c r="H149" s="194"/>
      <c r="I149" s="197"/>
      <c r="J149" s="200"/>
    </row>
    <row r="150" spans="2:10" x14ac:dyDescent="0.15">
      <c r="B150" s="159">
        <v>66</v>
      </c>
      <c r="C150" s="164" t="s">
        <v>232</v>
      </c>
      <c r="D150" s="170">
        <v>12</v>
      </c>
      <c r="E150" s="165">
        <v>3</v>
      </c>
      <c r="F150" s="166" t="s">
        <v>257</v>
      </c>
      <c r="G150" s="191"/>
      <c r="H150" s="194"/>
      <c r="I150" s="197"/>
      <c r="J150" s="200"/>
    </row>
    <row r="151" spans="2:10" x14ac:dyDescent="0.15">
      <c r="B151" s="159">
        <v>67</v>
      </c>
      <c r="C151" s="164" t="s">
        <v>232</v>
      </c>
      <c r="D151" s="170">
        <v>13</v>
      </c>
      <c r="E151" s="165" t="s">
        <v>244</v>
      </c>
      <c r="F151" s="166" t="s">
        <v>258</v>
      </c>
      <c r="G151" s="192"/>
      <c r="H151" s="195"/>
      <c r="I151" s="198"/>
      <c r="J151" s="201"/>
    </row>
    <row r="152" spans="2:10" x14ac:dyDescent="0.15">
      <c r="G152" s="156"/>
      <c r="H152" s="156"/>
      <c r="I152" s="157"/>
    </row>
    <row r="153" spans="2:10" x14ac:dyDescent="0.15">
      <c r="B153" s="152" t="s">
        <v>292</v>
      </c>
      <c r="G153" s="156"/>
      <c r="H153" s="156"/>
      <c r="I153" s="157"/>
    </row>
    <row r="154" spans="2:10" x14ac:dyDescent="0.15">
      <c r="B154" s="158" t="s">
        <v>218</v>
      </c>
      <c r="C154" s="179" t="s">
        <v>219</v>
      </c>
      <c r="D154" s="179"/>
      <c r="E154" s="179"/>
      <c r="F154" s="179"/>
      <c r="G154" s="180" t="s">
        <v>220</v>
      </c>
      <c r="H154" s="181"/>
      <c r="I154" s="181"/>
      <c r="J154" s="182"/>
    </row>
    <row r="155" spans="2:10" x14ac:dyDescent="0.15">
      <c r="B155" s="159">
        <v>68</v>
      </c>
      <c r="C155" s="164" t="s">
        <v>232</v>
      </c>
      <c r="D155" s="170">
        <v>15</v>
      </c>
      <c r="E155" s="165" t="s">
        <v>244</v>
      </c>
      <c r="F155" s="166" t="s">
        <v>223</v>
      </c>
      <c r="G155" s="183" t="s">
        <v>232</v>
      </c>
      <c r="H155" s="188">
        <v>23</v>
      </c>
      <c r="I155" s="184" t="s">
        <v>244</v>
      </c>
      <c r="J155" s="189" t="s">
        <v>287</v>
      </c>
    </row>
    <row r="156" spans="2:10" x14ac:dyDescent="0.15">
      <c r="B156" s="159">
        <v>69</v>
      </c>
      <c r="C156" s="164" t="s">
        <v>232</v>
      </c>
      <c r="D156" s="170">
        <v>19</v>
      </c>
      <c r="E156" s="165" t="s">
        <v>244</v>
      </c>
      <c r="F156" s="166" t="s">
        <v>260</v>
      </c>
      <c r="G156" s="183"/>
      <c r="H156" s="188"/>
      <c r="I156" s="184"/>
      <c r="J156" s="185"/>
    </row>
    <row r="157" spans="2:10" x14ac:dyDescent="0.15">
      <c r="B157" s="159">
        <v>70</v>
      </c>
      <c r="C157" s="164" t="s">
        <v>232</v>
      </c>
      <c r="D157" s="170">
        <v>21</v>
      </c>
      <c r="E157" s="165" t="s">
        <v>244</v>
      </c>
      <c r="F157" s="166" t="s">
        <v>261</v>
      </c>
      <c r="G157" s="183"/>
      <c r="H157" s="188"/>
      <c r="I157" s="184"/>
      <c r="J157" s="185"/>
    </row>
    <row r="158" spans="2:10" x14ac:dyDescent="0.15">
      <c r="G158" s="156"/>
      <c r="H158" s="156"/>
      <c r="I158" s="157"/>
    </row>
    <row r="159" spans="2:10" x14ac:dyDescent="0.15">
      <c r="B159" s="152" t="s">
        <v>293</v>
      </c>
      <c r="G159" s="156"/>
      <c r="H159" s="156"/>
      <c r="I159" s="157"/>
    </row>
    <row r="160" spans="2:10" x14ac:dyDescent="0.15">
      <c r="B160" s="158" t="s">
        <v>218</v>
      </c>
      <c r="C160" s="179" t="s">
        <v>219</v>
      </c>
      <c r="D160" s="179"/>
      <c r="E160" s="179"/>
      <c r="F160" s="179"/>
      <c r="G160" s="180" t="s">
        <v>220</v>
      </c>
      <c r="H160" s="181"/>
      <c r="I160" s="181"/>
      <c r="J160" s="182"/>
    </row>
    <row r="161" spans="2:10" x14ac:dyDescent="0.15">
      <c r="B161" s="159">
        <v>71</v>
      </c>
      <c r="C161" s="164" t="s">
        <v>232</v>
      </c>
      <c r="D161" s="170">
        <v>22</v>
      </c>
      <c r="E161" s="165" t="s">
        <v>244</v>
      </c>
      <c r="F161" s="166" t="s">
        <v>268</v>
      </c>
      <c r="G161" s="164" t="s">
        <v>232</v>
      </c>
      <c r="H161" s="170">
        <v>23</v>
      </c>
      <c r="I161" s="165" t="s">
        <v>244</v>
      </c>
      <c r="J161" s="171" t="s">
        <v>287</v>
      </c>
    </row>
    <row r="163" spans="2:10" x14ac:dyDescent="0.15">
      <c r="B163" s="152" t="s">
        <v>294</v>
      </c>
      <c r="G163" s="156"/>
      <c r="H163" s="156"/>
      <c r="I163" s="157"/>
    </row>
    <row r="164" spans="2:10" x14ac:dyDescent="0.15">
      <c r="B164" s="158" t="s">
        <v>218</v>
      </c>
      <c r="C164" s="179" t="s">
        <v>219</v>
      </c>
      <c r="D164" s="179"/>
      <c r="E164" s="179"/>
      <c r="F164" s="179"/>
      <c r="G164" s="180" t="s">
        <v>220</v>
      </c>
      <c r="H164" s="181"/>
      <c r="I164" s="181"/>
      <c r="J164" s="182"/>
    </row>
    <row r="165" spans="2:10" x14ac:dyDescent="0.15">
      <c r="B165" s="159">
        <v>72</v>
      </c>
      <c r="C165" s="164" t="s">
        <v>232</v>
      </c>
      <c r="D165" s="170">
        <v>23</v>
      </c>
      <c r="E165" s="165" t="s">
        <v>244</v>
      </c>
      <c r="F165" s="171" t="s">
        <v>287</v>
      </c>
      <c r="G165" s="164" t="s">
        <v>232</v>
      </c>
      <c r="H165" s="170">
        <v>22</v>
      </c>
      <c r="I165" s="165" t="s">
        <v>244</v>
      </c>
      <c r="J165" s="171" t="s">
        <v>268</v>
      </c>
    </row>
  </sheetData>
  <mergeCells count="132">
    <mergeCell ref="C8:F8"/>
    <mergeCell ref="G8:J8"/>
    <mergeCell ref="G9:G10"/>
    <mergeCell ref="H9:H10"/>
    <mergeCell ref="I9:I10"/>
    <mergeCell ref="J9:J10"/>
    <mergeCell ref="C19:F19"/>
    <mergeCell ref="G19:J19"/>
    <mergeCell ref="G20:G22"/>
    <mergeCell ref="H20:H22"/>
    <mergeCell ref="I20:I22"/>
    <mergeCell ref="J20:J22"/>
    <mergeCell ref="C13:F13"/>
    <mergeCell ref="G13:J13"/>
    <mergeCell ref="G14:G16"/>
    <mergeCell ref="H14:H16"/>
    <mergeCell ref="I14:I16"/>
    <mergeCell ref="J14:J16"/>
    <mergeCell ref="C30:F30"/>
    <mergeCell ref="G30:J30"/>
    <mergeCell ref="C34:F34"/>
    <mergeCell ref="G34:J34"/>
    <mergeCell ref="G35:G37"/>
    <mergeCell ref="H35:H37"/>
    <mergeCell ref="I35:I37"/>
    <mergeCell ref="J35:J37"/>
    <mergeCell ref="C25:F25"/>
    <mergeCell ref="G25:J25"/>
    <mergeCell ref="G26:G27"/>
    <mergeCell ref="H26:H27"/>
    <mergeCell ref="I26:I27"/>
    <mergeCell ref="J26:J27"/>
    <mergeCell ref="C46:F46"/>
    <mergeCell ref="G46:J46"/>
    <mergeCell ref="G47:G52"/>
    <mergeCell ref="H47:H52"/>
    <mergeCell ref="I47:I52"/>
    <mergeCell ref="J47:J52"/>
    <mergeCell ref="C40:F40"/>
    <mergeCell ref="G40:J40"/>
    <mergeCell ref="G41:G43"/>
    <mergeCell ref="H41:H43"/>
    <mergeCell ref="I41:I43"/>
    <mergeCell ref="J41:J43"/>
    <mergeCell ref="C65:F65"/>
    <mergeCell ref="G65:J65"/>
    <mergeCell ref="G66:G68"/>
    <mergeCell ref="H66:H68"/>
    <mergeCell ref="I66:I68"/>
    <mergeCell ref="J66:J68"/>
    <mergeCell ref="C55:F55"/>
    <mergeCell ref="G55:J55"/>
    <mergeCell ref="G56:G58"/>
    <mergeCell ref="H56:H58"/>
    <mergeCell ref="I56:I58"/>
    <mergeCell ref="J56:J58"/>
    <mergeCell ref="C77:F77"/>
    <mergeCell ref="G77:J77"/>
    <mergeCell ref="G78:G80"/>
    <mergeCell ref="H78:H80"/>
    <mergeCell ref="I78:I80"/>
    <mergeCell ref="J78:J80"/>
    <mergeCell ref="C71:F71"/>
    <mergeCell ref="G71:J71"/>
    <mergeCell ref="G72:G74"/>
    <mergeCell ref="H72:H74"/>
    <mergeCell ref="I72:I74"/>
    <mergeCell ref="J72:J74"/>
    <mergeCell ref="C88:F88"/>
    <mergeCell ref="G88:J88"/>
    <mergeCell ref="C92:F92"/>
    <mergeCell ref="G92:J92"/>
    <mergeCell ref="G93:G95"/>
    <mergeCell ref="H93:H95"/>
    <mergeCell ref="I93:I95"/>
    <mergeCell ref="J93:J95"/>
    <mergeCell ref="C83:F83"/>
    <mergeCell ref="G83:J83"/>
    <mergeCell ref="G84:G85"/>
    <mergeCell ref="H84:H85"/>
    <mergeCell ref="I84:I85"/>
    <mergeCell ref="J84:J85"/>
    <mergeCell ref="C104:F104"/>
    <mergeCell ref="G104:J104"/>
    <mergeCell ref="G105:G110"/>
    <mergeCell ref="H105:H110"/>
    <mergeCell ref="I105:I110"/>
    <mergeCell ref="J105:J110"/>
    <mergeCell ref="C98:F98"/>
    <mergeCell ref="G98:J98"/>
    <mergeCell ref="G99:G101"/>
    <mergeCell ref="H99:H101"/>
    <mergeCell ref="I99:I101"/>
    <mergeCell ref="J99:J101"/>
    <mergeCell ref="C119:F119"/>
    <mergeCell ref="G119:J119"/>
    <mergeCell ref="C125:F125"/>
    <mergeCell ref="G125:J125"/>
    <mergeCell ref="C133:F133"/>
    <mergeCell ref="G133:J133"/>
    <mergeCell ref="C113:F113"/>
    <mergeCell ref="G113:J113"/>
    <mergeCell ref="G114:G116"/>
    <mergeCell ref="H114:H116"/>
    <mergeCell ref="I114:I116"/>
    <mergeCell ref="J114:J116"/>
    <mergeCell ref="G140:G142"/>
    <mergeCell ref="H140:H142"/>
    <mergeCell ref="I140:I142"/>
    <mergeCell ref="J140:J142"/>
    <mergeCell ref="C145:F145"/>
    <mergeCell ref="G145:J145"/>
    <mergeCell ref="G134:G136"/>
    <mergeCell ref="H134:H136"/>
    <mergeCell ref="I134:I136"/>
    <mergeCell ref="J134:J136"/>
    <mergeCell ref="C139:F139"/>
    <mergeCell ref="G139:J139"/>
    <mergeCell ref="C164:F164"/>
    <mergeCell ref="G164:J164"/>
    <mergeCell ref="G155:G157"/>
    <mergeCell ref="H155:H157"/>
    <mergeCell ref="I155:I157"/>
    <mergeCell ref="J155:J157"/>
    <mergeCell ref="C160:F160"/>
    <mergeCell ref="G160:J160"/>
    <mergeCell ref="G146:G151"/>
    <mergeCell ref="H146:H151"/>
    <mergeCell ref="I146:I151"/>
    <mergeCell ref="J146:J151"/>
    <mergeCell ref="C154:F154"/>
    <mergeCell ref="G154:J154"/>
  </mergeCells>
  <phoneticPr fontId="3"/>
  <printOptions horizontalCentered="1"/>
  <pageMargins left="0.23622047244094491" right="0.23622047244094491" top="0.51181102362204722" bottom="0.39370078740157483" header="0.31496062992125984" footer="0.31496062992125984"/>
  <pageSetup paperSize="9" scale="62" orientation="portrait" r:id="rId1"/>
  <headerFooter>
    <oddHeader>&amp;C&amp;"MS,標準"クロス集計項目案一覧</oddHeader>
    <oddFooter>&amp;R&amp;8&amp;P/&amp;N</oddFooter>
  </headerFooter>
  <rowBreaks count="2" manualBreakCount="2">
    <brk id="58" max="9" man="1"/>
    <brk id="12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showGridLines="0" zoomScaleNormal="100" workbookViewId="0"/>
  </sheetViews>
  <sheetFormatPr defaultColWidth="8" defaultRowHeight="15" customHeight="1" x14ac:dyDescent="0.15"/>
  <cols>
    <col min="1" max="1" width="20" style="4" bestFit="1" customWidth="1"/>
    <col min="2" max="2" width="35.42578125" style="4" customWidth="1"/>
    <col min="3" max="3" width="9.85546875" style="4" customWidth="1"/>
    <col min="4" max="6" width="19" style="4" customWidth="1"/>
    <col min="7" max="12" width="9.85546875" style="4" hidden="1" customWidth="1"/>
    <col min="13" max="16384" width="8" style="4"/>
  </cols>
  <sheetData>
    <row r="1" spans="1:12" ht="15" customHeight="1" x14ac:dyDescent="0.15">
      <c r="C1" s="4" t="s">
        <v>159</v>
      </c>
      <c r="G1" s="4" t="s">
        <v>159</v>
      </c>
    </row>
    <row r="3" spans="1:12" ht="33" customHeight="1" x14ac:dyDescent="0.15">
      <c r="A3" s="43"/>
      <c r="B3" s="44"/>
      <c r="C3" s="7" t="s">
        <v>1</v>
      </c>
      <c r="D3" s="45" t="s">
        <v>306</v>
      </c>
      <c r="E3" s="46" t="s">
        <v>305</v>
      </c>
      <c r="F3" s="47" t="s">
        <v>77</v>
      </c>
      <c r="G3" s="7" t="s">
        <v>1</v>
      </c>
      <c r="H3" s="11" t="s">
        <v>155</v>
      </c>
      <c r="I3" s="46" t="s">
        <v>156</v>
      </c>
      <c r="J3" s="48" t="s">
        <v>157</v>
      </c>
      <c r="K3" s="48" t="s">
        <v>158</v>
      </c>
      <c r="L3" s="47" t="s">
        <v>77</v>
      </c>
    </row>
    <row r="4" spans="1:12" ht="15" customHeight="1" x14ac:dyDescent="0.15">
      <c r="A4" s="13" t="s">
        <v>0</v>
      </c>
      <c r="B4" s="14"/>
      <c r="C4" s="15">
        <f t="shared" ref="C4:L4" si="0">C16</f>
        <v>528</v>
      </c>
      <c r="D4" s="33">
        <f t="shared" ref="D4:G4" si="1">D16</f>
        <v>284</v>
      </c>
      <c r="E4" s="33">
        <f t="shared" si="1"/>
        <v>206</v>
      </c>
      <c r="F4" s="33">
        <f t="shared" si="1"/>
        <v>38</v>
      </c>
      <c r="G4" s="15">
        <f t="shared" si="1"/>
        <v>528</v>
      </c>
      <c r="H4" s="15">
        <f t="shared" si="0"/>
        <v>42</v>
      </c>
      <c r="I4" s="15">
        <f t="shared" si="0"/>
        <v>242</v>
      </c>
      <c r="J4" s="15">
        <f t="shared" si="0"/>
        <v>177</v>
      </c>
      <c r="K4" s="15">
        <f t="shared" si="0"/>
        <v>29</v>
      </c>
      <c r="L4" s="33">
        <f t="shared" si="0"/>
        <v>38</v>
      </c>
    </row>
    <row r="5" spans="1:12" ht="15" customHeight="1" x14ac:dyDescent="0.15">
      <c r="A5" s="8"/>
      <c r="B5" s="9"/>
      <c r="C5" s="17">
        <f>SUM(D5:F5)</f>
        <v>100</v>
      </c>
      <c r="D5" s="17">
        <f>H5+I5</f>
        <v>53.787878787878782</v>
      </c>
      <c r="E5" s="17">
        <f>J5+K5</f>
        <v>39.015151515151516</v>
      </c>
      <c r="F5" s="53">
        <f t="shared" ref="F5" si="2">F4/$C4*100</f>
        <v>7.1969696969696972</v>
      </c>
      <c r="G5" s="17">
        <f>SUM(H5:L5)</f>
        <v>100.00000000000001</v>
      </c>
      <c r="H5" s="17">
        <f t="shared" ref="H5:L5" si="3">H4/$C4*100</f>
        <v>7.9545454545454541</v>
      </c>
      <c r="I5" s="17">
        <f t="shared" si="3"/>
        <v>45.833333333333329</v>
      </c>
      <c r="J5" s="17">
        <f t="shared" si="3"/>
        <v>33.522727272727273</v>
      </c>
      <c r="K5" s="17">
        <f t="shared" si="3"/>
        <v>5.4924242424242422</v>
      </c>
      <c r="L5" s="17">
        <f t="shared" si="3"/>
        <v>7.1969696969696972</v>
      </c>
    </row>
    <row r="6" spans="1:12" ht="15" customHeight="1" x14ac:dyDescent="0.15">
      <c r="A6" s="5" t="s">
        <v>177</v>
      </c>
      <c r="B6" s="54" t="s">
        <v>302</v>
      </c>
      <c r="C6" s="33">
        <f>C18</f>
        <v>405</v>
      </c>
      <c r="D6" s="2">
        <f>H6+I6</f>
        <v>54.814814814814817</v>
      </c>
      <c r="E6" s="2">
        <f>J6+K6</f>
        <v>44.938271604938272</v>
      </c>
      <c r="F6" s="2">
        <f>IF($C6=0,0,F18/$C6*100)</f>
        <v>0.24691358024691357</v>
      </c>
      <c r="G6" s="15">
        <f t="shared" ref="G6:G9" si="4">G18</f>
        <v>405</v>
      </c>
      <c r="H6" s="2">
        <f t="shared" ref="H6:L6" si="5">IF($C6=0,0,H18/$C6*100)</f>
        <v>6.4197530864197532</v>
      </c>
      <c r="I6" s="2">
        <f t="shared" si="5"/>
        <v>48.395061728395063</v>
      </c>
      <c r="J6" s="2">
        <f t="shared" si="5"/>
        <v>38.02469135802469</v>
      </c>
      <c r="K6" s="2">
        <f t="shared" si="5"/>
        <v>6.9135802469135799</v>
      </c>
      <c r="L6" s="2">
        <f t="shared" si="5"/>
        <v>0.24691358024691357</v>
      </c>
    </row>
    <row r="7" spans="1:12" ht="15" hidden="1" customHeight="1" x14ac:dyDescent="0.15">
      <c r="A7" s="29"/>
      <c r="B7" s="24" t="s">
        <v>171</v>
      </c>
      <c r="C7" s="34">
        <f>C19</f>
        <v>100</v>
      </c>
      <c r="D7" s="49">
        <f>H7+I7</f>
        <v>34</v>
      </c>
      <c r="E7" s="49">
        <f>J7+K7</f>
        <v>65</v>
      </c>
      <c r="F7" s="49">
        <f>IF($C7=0,0,F19/$C7*100)</f>
        <v>1</v>
      </c>
      <c r="G7" s="25">
        <f>G19</f>
        <v>100</v>
      </c>
      <c r="H7" s="49">
        <f>IF($C7=0,0,H19/$C7*100)</f>
        <v>7.0000000000000009</v>
      </c>
      <c r="I7" s="49">
        <f>IF($C7=0,0,I19/$C7*100)</f>
        <v>27</v>
      </c>
      <c r="J7" s="49">
        <f>IF($C7=0,0,J19/$C7*100)</f>
        <v>45</v>
      </c>
      <c r="K7" s="49">
        <f>IF($C7=0,0,K19/$C7*100)</f>
        <v>20</v>
      </c>
      <c r="L7" s="49">
        <f>IF($C7=0,0,L19/$C7*100)</f>
        <v>1</v>
      </c>
    </row>
    <row r="8" spans="1:12" ht="15" hidden="1" customHeight="1" x14ac:dyDescent="0.15">
      <c r="A8" s="29"/>
      <c r="B8" s="24" t="s">
        <v>172</v>
      </c>
      <c r="C8" s="34">
        <f>C20</f>
        <v>305</v>
      </c>
      <c r="D8" s="49">
        <f>H8+I8</f>
        <v>61.639344262295083</v>
      </c>
      <c r="E8" s="49">
        <f>J8+K8</f>
        <v>38.360655737704924</v>
      </c>
      <c r="F8" s="49">
        <f>IF($C8=0,0,F20/$C8*100)</f>
        <v>0</v>
      </c>
      <c r="G8" s="25">
        <f t="shared" si="4"/>
        <v>305</v>
      </c>
      <c r="H8" s="49">
        <f t="shared" ref="H8:L8" si="6">IF($C8=0,0,H20/$C8*100)</f>
        <v>6.2295081967213122</v>
      </c>
      <c r="I8" s="49">
        <f t="shared" si="6"/>
        <v>55.409836065573771</v>
      </c>
      <c r="J8" s="49">
        <f t="shared" si="6"/>
        <v>35.73770491803279</v>
      </c>
      <c r="K8" s="49">
        <f t="shared" si="6"/>
        <v>2.622950819672131</v>
      </c>
      <c r="L8" s="49">
        <f t="shared" si="6"/>
        <v>0</v>
      </c>
    </row>
    <row r="9" spans="1:12" ht="15" customHeight="1" x14ac:dyDescent="0.15">
      <c r="A9" s="29" t="s">
        <v>178</v>
      </c>
      <c r="B9" s="217" t="s">
        <v>303</v>
      </c>
      <c r="C9" s="34">
        <f>C21</f>
        <v>79</v>
      </c>
      <c r="D9" s="49">
        <f>H9+I9</f>
        <v>72.151898734177209</v>
      </c>
      <c r="E9" s="49">
        <f>J9+K9</f>
        <v>27.84810126582278</v>
      </c>
      <c r="F9" s="49">
        <f>IF($C9=0,0,F21/$C9*100)</f>
        <v>0</v>
      </c>
      <c r="G9" s="25">
        <f t="shared" si="4"/>
        <v>79</v>
      </c>
      <c r="H9" s="49">
        <f t="shared" ref="H9:L9" si="7">IF($C9=0,0,H21/$C9*100)</f>
        <v>17.721518987341771</v>
      </c>
      <c r="I9" s="49">
        <f t="shared" si="7"/>
        <v>54.430379746835442</v>
      </c>
      <c r="J9" s="49">
        <f t="shared" si="7"/>
        <v>26.582278481012654</v>
      </c>
      <c r="K9" s="49">
        <f t="shared" si="7"/>
        <v>1.2658227848101267</v>
      </c>
      <c r="L9" s="49">
        <f t="shared" si="7"/>
        <v>0</v>
      </c>
    </row>
    <row r="10" spans="1:12" ht="15" hidden="1" customHeight="1" x14ac:dyDescent="0.15">
      <c r="A10" s="29"/>
      <c r="B10" s="24" t="s">
        <v>173</v>
      </c>
      <c r="C10" s="34">
        <f>C22</f>
        <v>70</v>
      </c>
      <c r="D10" s="49">
        <f t="shared" ref="D8:D11" si="8">H10+I10</f>
        <v>71.428571428571416</v>
      </c>
      <c r="E10" s="49">
        <f t="shared" ref="E8:E11" si="9">J10+K10</f>
        <v>28.571428571428569</v>
      </c>
      <c r="F10" s="49">
        <f>IF($C10=0,0,F22/$C10*100)</f>
        <v>0</v>
      </c>
      <c r="G10" s="25">
        <f t="shared" ref="G10:G12" si="10">G22</f>
        <v>70</v>
      </c>
      <c r="H10" s="49">
        <f>IF($C10=0,0,H22/$C10*100)</f>
        <v>14.285714285714285</v>
      </c>
      <c r="I10" s="49">
        <f>IF($C10=0,0,I22/$C10*100)</f>
        <v>57.142857142857139</v>
      </c>
      <c r="J10" s="49">
        <f>IF($C10=0,0,J22/$C10*100)</f>
        <v>27.142857142857142</v>
      </c>
      <c r="K10" s="49">
        <f>IF($C10=0,0,K22/$C10*100)</f>
        <v>1.4285714285714286</v>
      </c>
      <c r="L10" s="49">
        <f>IF($C10=0,0,L22/$C10*100)</f>
        <v>0</v>
      </c>
    </row>
    <row r="11" spans="1:12" ht="15" hidden="1" customHeight="1" x14ac:dyDescent="0.15">
      <c r="A11" s="29"/>
      <c r="B11" s="24" t="s">
        <v>174</v>
      </c>
      <c r="C11" s="34">
        <f>C23</f>
        <v>9</v>
      </c>
      <c r="D11" s="49">
        <f t="shared" si="8"/>
        <v>77.777777777777771</v>
      </c>
      <c r="E11" s="49">
        <f t="shared" si="9"/>
        <v>22.222222222222221</v>
      </c>
      <c r="F11" s="49">
        <f>IF($C11=0,0,F23/$C11*100)</f>
        <v>0</v>
      </c>
      <c r="G11" s="25">
        <f t="shared" si="10"/>
        <v>9</v>
      </c>
      <c r="H11" s="49">
        <f>IF($C11=0,0,H23/$C11*100)</f>
        <v>44.444444444444443</v>
      </c>
      <c r="I11" s="49">
        <f>IF($C11=0,0,I23/$C11*100)</f>
        <v>33.333333333333329</v>
      </c>
      <c r="J11" s="49">
        <f>IF($C11=0,0,J23/$C11*100)</f>
        <v>22.222222222222221</v>
      </c>
      <c r="K11" s="49">
        <f>IF($C11=0,0,K23/$C11*100)</f>
        <v>0</v>
      </c>
      <c r="L11" s="49">
        <f>IF($C11=0,0,L23/$C11*100)</f>
        <v>0</v>
      </c>
    </row>
    <row r="12" spans="1:12" ht="15" customHeight="1" x14ac:dyDescent="0.15">
      <c r="A12" s="31"/>
      <c r="B12" s="32" t="s">
        <v>2</v>
      </c>
      <c r="C12" s="35">
        <f>C24</f>
        <v>44</v>
      </c>
      <c r="D12" s="50">
        <f>H12+I12</f>
        <v>11.363636363636363</v>
      </c>
      <c r="E12" s="50">
        <f>J12+K12</f>
        <v>4.5454545454545459</v>
      </c>
      <c r="F12" s="50">
        <f>IF($C12=0,0,F24/$C12*100)</f>
        <v>84.090909090909093</v>
      </c>
      <c r="G12" s="28">
        <f t="shared" si="10"/>
        <v>44</v>
      </c>
      <c r="H12" s="50">
        <f>IF($C12=0,0,H24/$C12*100)</f>
        <v>4.5454545454545459</v>
      </c>
      <c r="I12" s="50">
        <f>IF($C12=0,0,I24/$C12*100)</f>
        <v>6.8181818181818175</v>
      </c>
      <c r="J12" s="50">
        <f>IF($C12=0,0,J24/$C12*100)</f>
        <v>4.5454545454545459</v>
      </c>
      <c r="K12" s="50">
        <f>IF($C12=0,0,K24/$C12*100)</f>
        <v>0</v>
      </c>
      <c r="L12" s="50">
        <f>IF($C12=0,0,L24/$C12*100)</f>
        <v>84.090909090909093</v>
      </c>
    </row>
    <row r="15" spans="1:12" ht="15" hidden="1" customHeight="1" x14ac:dyDescent="0.15"/>
    <row r="16" spans="1:12" ht="15" hidden="1" customHeight="1" x14ac:dyDescent="0.15">
      <c r="A16" s="13" t="s">
        <v>0</v>
      </c>
      <c r="B16" s="14"/>
      <c r="C16" s="42">
        <v>528</v>
      </c>
      <c r="D16" s="42">
        <f>H16+I16</f>
        <v>284</v>
      </c>
      <c r="E16" s="42">
        <f>J16+K16</f>
        <v>206</v>
      </c>
      <c r="F16" s="42">
        <v>38</v>
      </c>
      <c r="G16" s="42">
        <v>528</v>
      </c>
      <c r="H16" s="42">
        <v>42</v>
      </c>
      <c r="I16" s="42">
        <v>242</v>
      </c>
      <c r="J16" s="42">
        <v>177</v>
      </c>
      <c r="K16" s="42">
        <v>29</v>
      </c>
      <c r="L16" s="42">
        <v>38</v>
      </c>
    </row>
    <row r="17" spans="1:12" ht="15" hidden="1" customHeight="1" x14ac:dyDescent="0.15">
      <c r="A17" s="8"/>
      <c r="B17" s="9"/>
      <c r="C17" s="42"/>
      <c r="F17" s="42"/>
      <c r="G17" s="42"/>
      <c r="H17" s="42"/>
      <c r="I17" s="42"/>
      <c r="J17" s="42"/>
      <c r="K17" s="42"/>
      <c r="L17" s="42"/>
    </row>
    <row r="18" spans="1:12" ht="15" hidden="1" customHeight="1" x14ac:dyDescent="0.15">
      <c r="A18" s="5" t="s">
        <v>177</v>
      </c>
      <c r="B18" s="54" t="s">
        <v>302</v>
      </c>
      <c r="C18" s="42">
        <f>C19+C20</f>
        <v>405</v>
      </c>
      <c r="D18" s="42">
        <f t="shared" ref="D18:L18" si="11">D19+D20</f>
        <v>222</v>
      </c>
      <c r="E18" s="42">
        <f t="shared" si="11"/>
        <v>182</v>
      </c>
      <c r="F18" s="42">
        <f t="shared" si="11"/>
        <v>1</v>
      </c>
      <c r="G18" s="42">
        <f t="shared" si="11"/>
        <v>405</v>
      </c>
      <c r="H18" s="42">
        <f t="shared" si="11"/>
        <v>26</v>
      </c>
      <c r="I18" s="42">
        <f t="shared" si="11"/>
        <v>196</v>
      </c>
      <c r="J18" s="42">
        <f t="shared" si="11"/>
        <v>154</v>
      </c>
      <c r="K18" s="42">
        <f t="shared" si="11"/>
        <v>28</v>
      </c>
      <c r="L18" s="42">
        <f t="shared" si="11"/>
        <v>1</v>
      </c>
    </row>
    <row r="19" spans="1:12" ht="15" hidden="1" customHeight="1" x14ac:dyDescent="0.15">
      <c r="A19" s="29" t="s">
        <v>178</v>
      </c>
      <c r="B19" s="24" t="s">
        <v>171</v>
      </c>
      <c r="C19" s="42">
        <v>100</v>
      </c>
      <c r="D19" s="42">
        <f>H19+I19</f>
        <v>34</v>
      </c>
      <c r="E19" s="42">
        <f>J19+K19</f>
        <v>65</v>
      </c>
      <c r="F19" s="42">
        <v>1</v>
      </c>
      <c r="G19" s="42">
        <v>100</v>
      </c>
      <c r="H19" s="42">
        <v>7</v>
      </c>
      <c r="I19" s="42">
        <v>27</v>
      </c>
      <c r="J19" s="42">
        <v>45</v>
      </c>
      <c r="K19" s="42">
        <v>20</v>
      </c>
      <c r="L19" s="42">
        <v>1</v>
      </c>
    </row>
    <row r="20" spans="1:12" ht="15" hidden="1" customHeight="1" x14ac:dyDescent="0.15">
      <c r="A20" s="29" t="s">
        <v>178</v>
      </c>
      <c r="B20" s="24" t="s">
        <v>172</v>
      </c>
      <c r="C20" s="42">
        <v>305</v>
      </c>
      <c r="D20" s="42">
        <f>H20+I20</f>
        <v>188</v>
      </c>
      <c r="E20" s="42">
        <f>J20+K20</f>
        <v>117</v>
      </c>
      <c r="F20" s="42">
        <v>0</v>
      </c>
      <c r="G20" s="42">
        <v>305</v>
      </c>
      <c r="H20" s="42">
        <v>19</v>
      </c>
      <c r="I20" s="42">
        <v>169</v>
      </c>
      <c r="J20" s="42">
        <v>109</v>
      </c>
      <c r="K20" s="42">
        <v>8</v>
      </c>
      <c r="L20" s="42">
        <v>0</v>
      </c>
    </row>
    <row r="21" spans="1:12" ht="15" hidden="1" customHeight="1" x14ac:dyDescent="0.15">
      <c r="A21" s="29"/>
      <c r="B21" s="217" t="s">
        <v>303</v>
      </c>
      <c r="C21" s="42">
        <f>C22+C23</f>
        <v>79</v>
      </c>
      <c r="D21" s="42">
        <f t="shared" ref="D21:L21" si="12">D22+D23</f>
        <v>57</v>
      </c>
      <c r="E21" s="42">
        <f t="shared" si="12"/>
        <v>22</v>
      </c>
      <c r="F21" s="42">
        <f t="shared" si="12"/>
        <v>0</v>
      </c>
      <c r="G21" s="42">
        <f t="shared" si="12"/>
        <v>79</v>
      </c>
      <c r="H21" s="42">
        <f t="shared" si="12"/>
        <v>14</v>
      </c>
      <c r="I21" s="42">
        <f t="shared" si="12"/>
        <v>43</v>
      </c>
      <c r="J21" s="42">
        <f t="shared" si="12"/>
        <v>21</v>
      </c>
      <c r="K21" s="42">
        <f t="shared" si="12"/>
        <v>1</v>
      </c>
      <c r="L21" s="42">
        <f t="shared" si="12"/>
        <v>0</v>
      </c>
    </row>
    <row r="22" spans="1:12" ht="15" hidden="1" customHeight="1" x14ac:dyDescent="0.15">
      <c r="A22" s="29"/>
      <c r="B22" s="24" t="s">
        <v>173</v>
      </c>
      <c r="C22" s="42">
        <v>70</v>
      </c>
      <c r="D22" s="42">
        <f>H22+I22</f>
        <v>50</v>
      </c>
      <c r="E22" s="42">
        <f>J22+K22</f>
        <v>20</v>
      </c>
      <c r="F22" s="42">
        <v>0</v>
      </c>
      <c r="G22" s="42">
        <v>70</v>
      </c>
      <c r="H22" s="42">
        <v>10</v>
      </c>
      <c r="I22" s="42">
        <v>40</v>
      </c>
      <c r="J22" s="42">
        <v>19</v>
      </c>
      <c r="K22" s="42">
        <v>1</v>
      </c>
      <c r="L22" s="42">
        <v>0</v>
      </c>
    </row>
    <row r="23" spans="1:12" ht="15" hidden="1" customHeight="1" x14ac:dyDescent="0.15">
      <c r="A23" s="29"/>
      <c r="B23" s="24" t="s">
        <v>174</v>
      </c>
      <c r="C23" s="42">
        <v>9</v>
      </c>
      <c r="D23" s="42">
        <f>H23+I23</f>
        <v>7</v>
      </c>
      <c r="E23" s="42">
        <f>J23+K23</f>
        <v>2</v>
      </c>
      <c r="F23" s="42">
        <v>0</v>
      </c>
      <c r="G23" s="42">
        <v>9</v>
      </c>
      <c r="H23" s="42">
        <v>4</v>
      </c>
      <c r="I23" s="42">
        <v>3</v>
      </c>
      <c r="J23" s="42">
        <v>2</v>
      </c>
      <c r="K23" s="42">
        <v>0</v>
      </c>
      <c r="L23" s="42">
        <v>0</v>
      </c>
    </row>
    <row r="24" spans="1:12" ht="15" hidden="1" customHeight="1" x14ac:dyDescent="0.15">
      <c r="A24" s="31"/>
      <c r="B24" s="32" t="s">
        <v>2</v>
      </c>
      <c r="C24" s="42">
        <v>44</v>
      </c>
      <c r="D24" s="42">
        <f>H24+I24</f>
        <v>5</v>
      </c>
      <c r="E24" s="42">
        <f>J24+K24</f>
        <v>2</v>
      </c>
      <c r="F24" s="42">
        <v>37</v>
      </c>
      <c r="G24" s="42">
        <v>44</v>
      </c>
      <c r="H24" s="42">
        <v>2</v>
      </c>
      <c r="I24" s="42">
        <v>3</v>
      </c>
      <c r="J24" s="42">
        <v>2</v>
      </c>
      <c r="K24" s="42">
        <v>0</v>
      </c>
      <c r="L24" s="42">
        <v>37</v>
      </c>
    </row>
  </sheetData>
  <phoneticPr fontId="3"/>
  <conditionalFormatting sqref="H6:L12">
    <cfRule type="expression" dxfId="3" priority="16">
      <formula>H$5-H6&lt;-10</formula>
    </cfRule>
    <cfRule type="expression" dxfId="2" priority="17">
      <formula>H$5-H6&lt;-5</formula>
    </cfRule>
    <cfRule type="expression" dxfId="1" priority="18">
      <formula>H$5-H6&gt;10</formula>
    </cfRule>
    <cfRule type="expression" dxfId="0" priority="19">
      <formula>H$5-H6&gt;5</formula>
    </cfRule>
  </conditionalFormatting>
  <conditionalFormatting sqref="A5:B6 H5:XFD5 M6:XFD6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{19CD38B4-08E7-4E91-A0DB-99E027AE2406}</x14:id>
        </ext>
      </extLst>
    </cfRule>
  </conditionalFormatting>
  <conditionalFormatting sqref="H5:L5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{8816AEFA-DF52-4433-98F0-AF04F04338F7}</x14:id>
        </ext>
      </extLst>
    </cfRule>
  </conditionalFormatting>
  <conditionalFormatting sqref="G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{05BEF863-6181-4BA8-9796-32D423CDA677}</x14:id>
        </ext>
      </extLst>
    </cfRule>
  </conditionalFormatting>
  <conditionalFormatting sqref="G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{DBAD341E-04E0-4032-AD79-7658600EA7CF}</x14:id>
        </ext>
      </extLst>
    </cfRule>
  </conditionalFormatting>
  <conditionalFormatting sqref="G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{2F7A32E8-2A82-4A37-AC9F-EE689749BE8A}</x14:id>
        </ext>
      </extLst>
    </cfRule>
  </conditionalFormatting>
  <pageMargins left="0.39370078740157483" right="0.39370078740157483" top="0.6692913385826772" bottom="0.39370078740157483" header="0.31496062992125984" footer="0.19685039370078741"/>
  <pageSetup paperSize="9" scale="75" orientation="landscape" horizontalDpi="200" verticalDpi="200" r:id="rId1"/>
  <headerFooter alignWithMargins="0">
    <oddHeader>&amp;L医３．配置医師業務にやりがいを感じている医師の特徴</oddHeader>
  </headerFooter>
  <ignoredErrors>
    <ignoredError sqref="C5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9CD38B4-08E7-4E91-A0DB-99E027AE24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A5:B6 H5:XFD5 M6:XFD6</xm:sqref>
        </x14:conditionalFormatting>
        <x14:conditionalFormatting xmlns:xm="http://schemas.microsoft.com/office/excel/2006/main">
          <x14:cfRule type="dataBar" id="{8816AEFA-DF52-4433-98F0-AF04F04338F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H5:L5</xm:sqref>
        </x14:conditionalFormatting>
        <x14:conditionalFormatting xmlns:xm="http://schemas.microsoft.com/office/excel/2006/main">
          <x14:cfRule type="dataBar" id="{05BEF863-6181-4BA8-9796-32D423CDA67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</xm:sqref>
        </x14:conditionalFormatting>
        <x14:conditionalFormatting xmlns:xm="http://schemas.microsoft.com/office/excel/2006/main">
          <x14:cfRule type="dataBar" id="{DBAD341E-04E0-4032-AD79-7658600EA7C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</xm:sqref>
        </x14:conditionalFormatting>
        <x14:conditionalFormatting xmlns:xm="http://schemas.microsoft.com/office/excel/2006/main">
          <x14:cfRule type="dataBar" id="{2F7A32E8-2A82-4A37-AC9F-EE689749BE8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3"/>
  <sheetViews>
    <sheetView showGridLines="0" zoomScaleNormal="100" zoomScaleSheetLayoutView="80" workbookViewId="0"/>
  </sheetViews>
  <sheetFormatPr defaultColWidth="8" defaultRowHeight="15" customHeight="1" x14ac:dyDescent="0.15"/>
  <cols>
    <col min="1" max="1" width="22.42578125" style="4" customWidth="1"/>
    <col min="2" max="2" width="29.28515625" style="4" customWidth="1"/>
    <col min="3" max="5" width="11.140625" style="4" customWidth="1"/>
    <col min="6" max="16384" width="8" style="4"/>
  </cols>
  <sheetData>
    <row r="2" spans="1:5" ht="15" customHeight="1" x14ac:dyDescent="0.15">
      <c r="C2" s="4" t="s">
        <v>50</v>
      </c>
    </row>
    <row r="3" spans="1:5" ht="35.1" customHeight="1" x14ac:dyDescent="0.15">
      <c r="A3" s="5"/>
      <c r="B3" s="6"/>
      <c r="C3" s="7" t="s">
        <v>1</v>
      </c>
      <c r="D3" s="205" t="s">
        <v>190</v>
      </c>
      <c r="E3" s="206"/>
    </row>
    <row r="4" spans="1:5" ht="12.95" customHeight="1" x14ac:dyDescent="0.15">
      <c r="A4" s="8"/>
      <c r="B4" s="9"/>
      <c r="C4" s="10"/>
      <c r="D4" s="11" t="s">
        <v>51</v>
      </c>
      <c r="E4" s="12" t="s">
        <v>52</v>
      </c>
    </row>
    <row r="5" spans="1:5" ht="15" customHeight="1" x14ac:dyDescent="0.15">
      <c r="A5" s="13" t="s">
        <v>0</v>
      </c>
      <c r="B5" s="14"/>
      <c r="C5" s="15">
        <f t="shared" ref="C5:E5" si="0">C71</f>
        <v>506</v>
      </c>
      <c r="D5" s="15">
        <f t="shared" si="0"/>
        <v>363</v>
      </c>
      <c r="E5" s="16">
        <f t="shared" si="0"/>
        <v>143</v>
      </c>
    </row>
    <row r="6" spans="1:5" ht="15" customHeight="1" x14ac:dyDescent="0.15">
      <c r="A6" s="8"/>
      <c r="B6" s="9"/>
      <c r="C6" s="17">
        <f>SUM(D6:E6)</f>
        <v>100</v>
      </c>
      <c r="D6" s="18">
        <f t="shared" ref="D6:E6" si="1">D5/$C5*100</f>
        <v>71.739130434782609</v>
      </c>
      <c r="E6" s="19">
        <f t="shared" si="1"/>
        <v>28.260869565217391</v>
      </c>
    </row>
    <row r="7" spans="1:5" ht="15" customHeight="1" x14ac:dyDescent="0.15">
      <c r="A7" s="5" t="s">
        <v>40</v>
      </c>
      <c r="B7" s="20" t="s">
        <v>42</v>
      </c>
      <c r="C7" s="15">
        <f t="shared" ref="C7:C18" si="2">C73</f>
        <v>464</v>
      </c>
      <c r="D7" s="21">
        <f>IF($C7=0,0,D73/$C7*100)</f>
        <v>71.767241379310349</v>
      </c>
      <c r="E7" s="22">
        <f>IF($C7=0,0,E73/$C7*100)</f>
        <v>28.232758620689658</v>
      </c>
    </row>
    <row r="8" spans="1:5" ht="15" customHeight="1" x14ac:dyDescent="0.15">
      <c r="A8" s="23" t="s">
        <v>41</v>
      </c>
      <c r="B8" s="24" t="s">
        <v>43</v>
      </c>
      <c r="C8" s="25">
        <f t="shared" si="2"/>
        <v>28</v>
      </c>
      <c r="D8" s="1">
        <f t="shared" ref="D8:E8" si="3">IF($C8=0,0,D74/$C8*100)</f>
        <v>67.857142857142861</v>
      </c>
      <c r="E8" s="26">
        <f t="shared" si="3"/>
        <v>32.142857142857146</v>
      </c>
    </row>
    <row r="9" spans="1:5" ht="15" customHeight="1" x14ac:dyDescent="0.15">
      <c r="A9" s="8"/>
      <c r="B9" s="27" t="s">
        <v>2</v>
      </c>
      <c r="C9" s="28">
        <f t="shared" si="2"/>
        <v>14</v>
      </c>
      <c r="D9" s="18">
        <f t="shared" ref="D9:E9" si="4">IF($C9=0,0,D75/$C9*100)</f>
        <v>78.571428571428569</v>
      </c>
      <c r="E9" s="19">
        <f t="shared" si="4"/>
        <v>21.428571428571427</v>
      </c>
    </row>
    <row r="10" spans="1:5" ht="15" customHeight="1" x14ac:dyDescent="0.15">
      <c r="A10" s="29" t="s">
        <v>44</v>
      </c>
      <c r="B10" s="24" t="s">
        <v>42</v>
      </c>
      <c r="C10" s="25">
        <f t="shared" si="2"/>
        <v>465</v>
      </c>
      <c r="D10" s="1">
        <f t="shared" ref="D10:E10" si="5">IF($C10=0,0,D76/$C10*100)</f>
        <v>70.752688172043008</v>
      </c>
      <c r="E10" s="26">
        <f t="shared" si="5"/>
        <v>29.247311827956992</v>
      </c>
    </row>
    <row r="11" spans="1:5" ht="15" customHeight="1" x14ac:dyDescent="0.15">
      <c r="A11" s="30" t="s">
        <v>60</v>
      </c>
      <c r="B11" s="24" t="s">
        <v>43</v>
      </c>
      <c r="C11" s="25">
        <f t="shared" si="2"/>
        <v>36</v>
      </c>
      <c r="D11" s="1">
        <f t="shared" ref="D11:E11" si="6">IF($C11=0,0,D77/$C11*100)</f>
        <v>83.333333333333343</v>
      </c>
      <c r="E11" s="26">
        <f t="shared" si="6"/>
        <v>16.666666666666664</v>
      </c>
    </row>
    <row r="12" spans="1:5" ht="15" customHeight="1" x14ac:dyDescent="0.15">
      <c r="A12" s="31" t="s">
        <v>61</v>
      </c>
      <c r="B12" s="32" t="s">
        <v>2</v>
      </c>
      <c r="C12" s="28">
        <f t="shared" si="2"/>
        <v>5</v>
      </c>
      <c r="D12" s="18">
        <f t="shared" ref="D12:E12" si="7">IF($C12=0,0,D78/$C12*100)</f>
        <v>80</v>
      </c>
      <c r="E12" s="19">
        <f t="shared" si="7"/>
        <v>20</v>
      </c>
    </row>
    <row r="13" spans="1:5" ht="15" customHeight="1" x14ac:dyDescent="0.15">
      <c r="A13" s="5" t="s">
        <v>16</v>
      </c>
      <c r="B13" s="20" t="s">
        <v>17</v>
      </c>
      <c r="C13" s="33">
        <f t="shared" si="2"/>
        <v>67</v>
      </c>
      <c r="D13" s="21">
        <f t="shared" ref="D13:E13" si="8">IF($C13=0,0,D79/$C13*100)</f>
        <v>74.626865671641795</v>
      </c>
      <c r="E13" s="22">
        <f t="shared" si="8"/>
        <v>25.373134328358208</v>
      </c>
    </row>
    <row r="14" spans="1:5" ht="15" customHeight="1" x14ac:dyDescent="0.15">
      <c r="A14" s="29" t="s">
        <v>53</v>
      </c>
      <c r="B14" s="24" t="s">
        <v>14</v>
      </c>
      <c r="C14" s="34">
        <f t="shared" si="2"/>
        <v>175</v>
      </c>
      <c r="D14" s="1">
        <f t="shared" ref="D14:E14" si="9">IF($C14=0,0,D80/$C14*100)</f>
        <v>72.571428571428569</v>
      </c>
      <c r="E14" s="26">
        <f t="shared" si="9"/>
        <v>27.428571428571431</v>
      </c>
    </row>
    <row r="15" spans="1:5" ht="15" customHeight="1" x14ac:dyDescent="0.15">
      <c r="A15" s="29" t="s">
        <v>298</v>
      </c>
      <c r="B15" s="24" t="s">
        <v>18</v>
      </c>
      <c r="C15" s="34">
        <f t="shared" si="2"/>
        <v>147</v>
      </c>
      <c r="D15" s="1">
        <f t="shared" ref="D15:E15" si="10">IF($C15=0,0,D81/$C15*100)</f>
        <v>68.707482993197274</v>
      </c>
      <c r="E15" s="26">
        <f t="shared" si="10"/>
        <v>31.292517006802722</v>
      </c>
    </row>
    <row r="16" spans="1:5" ht="15" customHeight="1" x14ac:dyDescent="0.15">
      <c r="A16" s="29"/>
      <c r="B16" s="24" t="s">
        <v>19</v>
      </c>
      <c r="C16" s="34">
        <f t="shared" si="2"/>
        <v>103</v>
      </c>
      <c r="D16" s="1">
        <f t="shared" ref="D16:E16" si="11">IF($C16=0,0,D82/$C16*100)</f>
        <v>72.815533980582529</v>
      </c>
      <c r="E16" s="26">
        <f t="shared" si="11"/>
        <v>27.184466019417474</v>
      </c>
    </row>
    <row r="17" spans="1:5" ht="15" customHeight="1" x14ac:dyDescent="0.15">
      <c r="A17" s="8"/>
      <c r="B17" s="27" t="s">
        <v>3</v>
      </c>
      <c r="C17" s="35">
        <f t="shared" si="2"/>
        <v>14</v>
      </c>
      <c r="D17" s="18">
        <f t="shared" ref="D17:E17" si="12">IF($C17=0,0,D83/$C17*100)</f>
        <v>71.428571428571431</v>
      </c>
      <c r="E17" s="19">
        <f t="shared" si="12"/>
        <v>28.571428571428569</v>
      </c>
    </row>
    <row r="18" spans="1:5" ht="15" hidden="1" customHeight="1" x14ac:dyDescent="0.15">
      <c r="A18" s="29" t="s">
        <v>21</v>
      </c>
      <c r="B18" s="24" t="s">
        <v>38</v>
      </c>
      <c r="C18" s="34">
        <f t="shared" si="2"/>
        <v>4</v>
      </c>
      <c r="D18" s="1">
        <f t="shared" ref="D18:E18" si="13">IF($C18=0,0,D84/$C18*100)</f>
        <v>100</v>
      </c>
      <c r="E18" s="26">
        <f t="shared" si="13"/>
        <v>0</v>
      </c>
    </row>
    <row r="19" spans="1:5" ht="15" customHeight="1" x14ac:dyDescent="0.15">
      <c r="A19" s="5" t="s">
        <v>21</v>
      </c>
      <c r="B19" s="24" t="s">
        <v>179</v>
      </c>
      <c r="C19" s="34">
        <f t="shared" ref="C19:C20" si="14">C85</f>
        <v>41</v>
      </c>
      <c r="D19" s="1">
        <f t="shared" ref="D19:E19" si="15">IF($C19=0,0,D85/$C19*100)</f>
        <v>63.414634146341463</v>
      </c>
      <c r="E19" s="26">
        <f t="shared" si="15"/>
        <v>36.585365853658537</v>
      </c>
    </row>
    <row r="20" spans="1:5" ht="15" hidden="1" customHeight="1" x14ac:dyDescent="0.15">
      <c r="A20" s="29" t="s">
        <v>20</v>
      </c>
      <c r="B20" s="24" t="s">
        <v>10</v>
      </c>
      <c r="C20" s="34">
        <f t="shared" si="14"/>
        <v>37</v>
      </c>
      <c r="D20" s="1">
        <f t="shared" ref="D20:E20" si="16">IF($C20=0,0,D86/$C20*100)</f>
        <v>59.45945945945946</v>
      </c>
      <c r="E20" s="26">
        <f t="shared" si="16"/>
        <v>40.54054054054054</v>
      </c>
    </row>
    <row r="21" spans="1:5" ht="15" customHeight="1" x14ac:dyDescent="0.15">
      <c r="A21" s="29" t="s">
        <v>180</v>
      </c>
      <c r="B21" s="24" t="s">
        <v>11</v>
      </c>
      <c r="C21" s="34">
        <f t="shared" ref="C21:C27" si="17">C87</f>
        <v>67</v>
      </c>
      <c r="D21" s="1">
        <f t="shared" ref="D21:E21" si="18">IF($C21=0,0,D87/$C21*100)</f>
        <v>68.656716417910445</v>
      </c>
      <c r="E21" s="26">
        <f t="shared" si="18"/>
        <v>31.343283582089555</v>
      </c>
    </row>
    <row r="22" spans="1:5" ht="15" customHeight="1" x14ac:dyDescent="0.15">
      <c r="A22" s="29" t="s">
        <v>182</v>
      </c>
      <c r="B22" s="24" t="s">
        <v>12</v>
      </c>
      <c r="C22" s="34">
        <f t="shared" si="17"/>
        <v>95</v>
      </c>
      <c r="D22" s="1">
        <f t="shared" ref="D22:E22" si="19">IF($C22=0,0,D88/$C22*100)</f>
        <v>72.631578947368425</v>
      </c>
      <c r="E22" s="26">
        <f t="shared" si="19"/>
        <v>27.368421052631582</v>
      </c>
    </row>
    <row r="23" spans="1:5" ht="15" customHeight="1" x14ac:dyDescent="0.15">
      <c r="A23" s="29"/>
      <c r="B23" s="24" t="s">
        <v>13</v>
      </c>
      <c r="C23" s="34">
        <f t="shared" si="17"/>
        <v>73</v>
      </c>
      <c r="D23" s="1">
        <f t="shared" ref="D23:E23" si="20">IF($C23=0,0,D89/$C23*100)</f>
        <v>68.493150684931507</v>
      </c>
      <c r="E23" s="26">
        <f t="shared" si="20"/>
        <v>31.506849315068493</v>
      </c>
    </row>
    <row r="24" spans="1:5" ht="15" customHeight="1" x14ac:dyDescent="0.15">
      <c r="A24" s="29"/>
      <c r="B24" s="24" t="s">
        <v>14</v>
      </c>
      <c r="C24" s="34">
        <f t="shared" si="17"/>
        <v>97</v>
      </c>
      <c r="D24" s="1">
        <f t="shared" ref="D24:E24" si="21">IF($C24=0,0,D90/$C24*100)</f>
        <v>78.350515463917532</v>
      </c>
      <c r="E24" s="26">
        <f t="shared" si="21"/>
        <v>21.649484536082475</v>
      </c>
    </row>
    <row r="25" spans="1:5" ht="15" customHeight="1" x14ac:dyDescent="0.15">
      <c r="A25" s="29"/>
      <c r="B25" s="24" t="s">
        <v>15</v>
      </c>
      <c r="C25" s="34">
        <f t="shared" si="17"/>
        <v>31</v>
      </c>
      <c r="D25" s="1">
        <f t="shared" ref="D25:E25" si="22">IF($C25=0,0,D91/$C25*100)</f>
        <v>74.193548387096769</v>
      </c>
      <c r="E25" s="26">
        <f t="shared" si="22"/>
        <v>25.806451612903224</v>
      </c>
    </row>
    <row r="26" spans="1:5" ht="15" customHeight="1" x14ac:dyDescent="0.15">
      <c r="A26" s="8"/>
      <c r="B26" s="27" t="s">
        <v>4</v>
      </c>
      <c r="C26" s="35">
        <f t="shared" si="17"/>
        <v>102</v>
      </c>
      <c r="D26" s="18">
        <f t="shared" ref="D26:E26" si="23">IF($C26=0,0,D92/$C26*100)</f>
        <v>71.568627450980387</v>
      </c>
      <c r="E26" s="19">
        <f t="shared" si="23"/>
        <v>28.431372549019606</v>
      </c>
    </row>
    <row r="27" spans="1:5" ht="15" hidden="1" customHeight="1" x14ac:dyDescent="0.15">
      <c r="A27" s="36" t="s">
        <v>22</v>
      </c>
      <c r="B27" s="24" t="s">
        <v>38</v>
      </c>
      <c r="C27" s="34">
        <f t="shared" si="17"/>
        <v>69</v>
      </c>
      <c r="D27" s="1">
        <f t="shared" ref="D27:E27" si="24">IF($C27=0,0,D93/$C27*100)</f>
        <v>73.91304347826086</v>
      </c>
      <c r="E27" s="26">
        <f t="shared" si="24"/>
        <v>26.086956521739129</v>
      </c>
    </row>
    <row r="28" spans="1:5" ht="15" customHeight="1" x14ac:dyDescent="0.15">
      <c r="A28" s="5" t="s">
        <v>22</v>
      </c>
      <c r="B28" s="24" t="s">
        <v>179</v>
      </c>
      <c r="C28" s="34">
        <f t="shared" ref="C28:C67" si="25">C94</f>
        <v>200</v>
      </c>
      <c r="D28" s="1">
        <f t="shared" ref="D28:E28" si="26">IF($C28=0,0,D94/$C28*100)</f>
        <v>68.5</v>
      </c>
      <c r="E28" s="26">
        <f t="shared" si="26"/>
        <v>31.5</v>
      </c>
    </row>
    <row r="29" spans="1:5" ht="15" hidden="1" customHeight="1" x14ac:dyDescent="0.15">
      <c r="A29" s="207" t="s">
        <v>183</v>
      </c>
      <c r="B29" s="24" t="s">
        <v>10</v>
      </c>
      <c r="C29" s="34">
        <f t="shared" si="25"/>
        <v>131</v>
      </c>
      <c r="D29" s="1">
        <f t="shared" ref="D29:E29" si="27">IF($C29=0,0,D95/$C29*100)</f>
        <v>65.648854961832058</v>
      </c>
      <c r="E29" s="26">
        <f t="shared" si="27"/>
        <v>34.351145038167942</v>
      </c>
    </row>
    <row r="30" spans="1:5" ht="15" customHeight="1" x14ac:dyDescent="0.15">
      <c r="A30" s="207"/>
      <c r="B30" s="24" t="s">
        <v>11</v>
      </c>
      <c r="C30" s="34">
        <f t="shared" si="25"/>
        <v>106</v>
      </c>
      <c r="D30" s="1">
        <f t="shared" ref="D30:E30" si="28">IF($C30=0,0,D96/$C30*100)</f>
        <v>76.415094339622641</v>
      </c>
      <c r="E30" s="26">
        <f t="shared" si="28"/>
        <v>23.584905660377359</v>
      </c>
    </row>
    <row r="31" spans="1:5" ht="15" customHeight="1" x14ac:dyDescent="0.15">
      <c r="A31" s="207"/>
      <c r="B31" s="24" t="s">
        <v>12</v>
      </c>
      <c r="C31" s="34">
        <f t="shared" si="25"/>
        <v>64</v>
      </c>
      <c r="D31" s="1">
        <f t="shared" ref="D31:E31" si="29">IF($C31=0,0,D97/$C31*100)</f>
        <v>68.75</v>
      </c>
      <c r="E31" s="26">
        <f t="shared" si="29"/>
        <v>31.25</v>
      </c>
    </row>
    <row r="32" spans="1:5" ht="15" customHeight="1" x14ac:dyDescent="0.15">
      <c r="A32" s="207"/>
      <c r="B32" s="24" t="s">
        <v>13</v>
      </c>
      <c r="C32" s="34">
        <f t="shared" si="25"/>
        <v>26</v>
      </c>
      <c r="D32" s="1">
        <f t="shared" ref="D32:E32" si="30">IF($C32=0,0,D98/$C32*100)</f>
        <v>76.923076923076934</v>
      </c>
      <c r="E32" s="26">
        <f t="shared" si="30"/>
        <v>23.076923076923077</v>
      </c>
    </row>
    <row r="33" spans="1:5" ht="15" customHeight="1" x14ac:dyDescent="0.15">
      <c r="A33" s="29"/>
      <c r="B33" s="24" t="s">
        <v>14</v>
      </c>
      <c r="C33" s="34">
        <f t="shared" si="25"/>
        <v>23</v>
      </c>
      <c r="D33" s="1">
        <f t="shared" ref="D33:E33" si="31">IF($C33=0,0,D99/$C33*100)</f>
        <v>86.956521739130437</v>
      </c>
      <c r="E33" s="26">
        <f t="shared" si="31"/>
        <v>13.043478260869565</v>
      </c>
    </row>
    <row r="34" spans="1:5" ht="15" customHeight="1" x14ac:dyDescent="0.15">
      <c r="A34" s="29"/>
      <c r="B34" s="24" t="s">
        <v>15</v>
      </c>
      <c r="C34" s="34">
        <f t="shared" si="25"/>
        <v>12</v>
      </c>
      <c r="D34" s="1">
        <f t="shared" ref="D34:E34" si="32">IF($C34=0,0,D100/$C34*100)</f>
        <v>83.333333333333343</v>
      </c>
      <c r="E34" s="26">
        <f t="shared" si="32"/>
        <v>16.666666666666664</v>
      </c>
    </row>
    <row r="35" spans="1:5" ht="15" customHeight="1" x14ac:dyDescent="0.15">
      <c r="A35" s="31"/>
      <c r="B35" s="32" t="s">
        <v>4</v>
      </c>
      <c r="C35" s="35">
        <f t="shared" si="25"/>
        <v>75</v>
      </c>
      <c r="D35" s="18">
        <f t="shared" ref="D35:E35" si="33">IF($C35=0,0,D101/$C35*100)</f>
        <v>68</v>
      </c>
      <c r="E35" s="19">
        <f t="shared" si="33"/>
        <v>32</v>
      </c>
    </row>
    <row r="36" spans="1:5" ht="15" customHeight="1" x14ac:dyDescent="0.15">
      <c r="A36" s="5" t="s">
        <v>23</v>
      </c>
      <c r="B36" s="20" t="s">
        <v>7</v>
      </c>
      <c r="C36" s="33">
        <f t="shared" si="25"/>
        <v>367</v>
      </c>
      <c r="D36" s="21">
        <f t="shared" ref="D36:E36" si="34">IF($C36=0,0,D102/$C36*100)</f>
        <v>70.844686648501366</v>
      </c>
      <c r="E36" s="22">
        <f t="shared" si="34"/>
        <v>29.155313351498634</v>
      </c>
    </row>
    <row r="37" spans="1:5" ht="15" customHeight="1" x14ac:dyDescent="0.15">
      <c r="A37" s="23" t="s">
        <v>26</v>
      </c>
      <c r="B37" s="24" t="s">
        <v>31</v>
      </c>
      <c r="C37" s="34">
        <f t="shared" si="25"/>
        <v>34</v>
      </c>
      <c r="D37" s="1">
        <f t="shared" ref="D37:E37" si="35">IF($C37=0,0,D103/$C37*100)</f>
        <v>70.588235294117652</v>
      </c>
      <c r="E37" s="26">
        <f t="shared" si="35"/>
        <v>29.411764705882355</v>
      </c>
    </row>
    <row r="38" spans="1:5" ht="15" customHeight="1" x14ac:dyDescent="0.15">
      <c r="A38" s="29"/>
      <c r="B38" s="24" t="s">
        <v>30</v>
      </c>
      <c r="C38" s="34">
        <f t="shared" si="25"/>
        <v>9</v>
      </c>
      <c r="D38" s="1">
        <f t="shared" ref="D38:E38" si="36">IF($C38=0,0,D104/$C38*100)</f>
        <v>77.777777777777786</v>
      </c>
      <c r="E38" s="26">
        <f t="shared" si="36"/>
        <v>22.222222222222221</v>
      </c>
    </row>
    <row r="39" spans="1:5" ht="15" customHeight="1" x14ac:dyDescent="0.15">
      <c r="A39" s="29"/>
      <c r="B39" s="24" t="s">
        <v>32</v>
      </c>
      <c r="C39" s="34">
        <f t="shared" si="25"/>
        <v>17</v>
      </c>
      <c r="D39" s="1">
        <f t="shared" ref="D39:E39" si="37">IF($C39=0,0,D105/$C39*100)</f>
        <v>82.35294117647058</v>
      </c>
      <c r="E39" s="26">
        <f t="shared" si="37"/>
        <v>17.647058823529413</v>
      </c>
    </row>
    <row r="40" spans="1:5" ht="15" customHeight="1" x14ac:dyDescent="0.15">
      <c r="A40" s="29"/>
      <c r="B40" s="24" t="s">
        <v>33</v>
      </c>
      <c r="C40" s="34">
        <f t="shared" si="25"/>
        <v>9</v>
      </c>
      <c r="D40" s="1">
        <f t="shared" ref="D40:E40" si="38">IF($C40=0,0,D106/$C40*100)</f>
        <v>77.777777777777786</v>
      </c>
      <c r="E40" s="26">
        <f t="shared" si="38"/>
        <v>22.222222222222221</v>
      </c>
    </row>
    <row r="41" spans="1:5" ht="15" customHeight="1" x14ac:dyDescent="0.15">
      <c r="A41" s="29"/>
      <c r="B41" s="24" t="s">
        <v>34</v>
      </c>
      <c r="C41" s="34">
        <f t="shared" si="25"/>
        <v>10</v>
      </c>
      <c r="D41" s="1">
        <f t="shared" ref="D41:E41" si="39">IF($C41=0,0,D107/$C41*100)</f>
        <v>80</v>
      </c>
      <c r="E41" s="26">
        <f t="shared" si="39"/>
        <v>20</v>
      </c>
    </row>
    <row r="42" spans="1:5" ht="15" customHeight="1" x14ac:dyDescent="0.15">
      <c r="A42" s="8"/>
      <c r="B42" s="27" t="s">
        <v>5</v>
      </c>
      <c r="C42" s="35">
        <f t="shared" si="25"/>
        <v>60</v>
      </c>
      <c r="D42" s="18">
        <f t="shared" ref="D42:E42" si="40">IF($C42=0,0,D108/$C42*100)</f>
        <v>71.666666666666671</v>
      </c>
      <c r="E42" s="19">
        <f t="shared" si="40"/>
        <v>28.333333333333332</v>
      </c>
    </row>
    <row r="43" spans="1:5" ht="15" customHeight="1" x14ac:dyDescent="0.15">
      <c r="A43" s="29" t="s">
        <v>24</v>
      </c>
      <c r="B43" s="24" t="s">
        <v>7</v>
      </c>
      <c r="C43" s="34">
        <f t="shared" si="25"/>
        <v>445</v>
      </c>
      <c r="D43" s="1">
        <f t="shared" ref="D43:E43" si="41">IF($C43=0,0,D109/$C43*100)</f>
        <v>71.460674157303373</v>
      </c>
      <c r="E43" s="26">
        <f t="shared" si="41"/>
        <v>28.539325842696627</v>
      </c>
    </row>
    <row r="44" spans="1:5" ht="15" customHeight="1" x14ac:dyDescent="0.15">
      <c r="A44" s="29" t="s">
        <v>27</v>
      </c>
      <c r="B44" s="24" t="s">
        <v>8</v>
      </c>
      <c r="C44" s="34">
        <f t="shared" si="25"/>
        <v>3</v>
      </c>
      <c r="D44" s="1">
        <f t="shared" ref="D44:E44" si="42">IF($C44=0,0,D110/$C44*100)</f>
        <v>100</v>
      </c>
      <c r="E44" s="26">
        <f t="shared" si="42"/>
        <v>0</v>
      </c>
    </row>
    <row r="45" spans="1:5" ht="15" customHeight="1" x14ac:dyDescent="0.15">
      <c r="A45" s="29"/>
      <c r="B45" s="24" t="s">
        <v>29</v>
      </c>
      <c r="C45" s="34">
        <f t="shared" si="25"/>
        <v>3</v>
      </c>
      <c r="D45" s="1">
        <f t="shared" ref="D45:E45" si="43">IF($C45=0,0,D111/$C45*100)</f>
        <v>100</v>
      </c>
      <c r="E45" s="26">
        <f t="shared" si="43"/>
        <v>0</v>
      </c>
    </row>
    <row r="46" spans="1:5" ht="15" customHeight="1" x14ac:dyDescent="0.15">
      <c r="A46" s="29"/>
      <c r="B46" s="24" t="s">
        <v>30</v>
      </c>
      <c r="C46" s="34">
        <f t="shared" si="25"/>
        <v>2</v>
      </c>
      <c r="D46" s="1">
        <f t="shared" ref="D46:E46" si="44">IF($C46=0,0,D112/$C46*100)</f>
        <v>50</v>
      </c>
      <c r="E46" s="26">
        <f t="shared" si="44"/>
        <v>50</v>
      </c>
    </row>
    <row r="47" spans="1:5" ht="15" customHeight="1" x14ac:dyDescent="0.15">
      <c r="A47" s="29"/>
      <c r="B47" s="24" t="s">
        <v>9</v>
      </c>
      <c r="C47" s="34">
        <f t="shared" si="25"/>
        <v>2</v>
      </c>
      <c r="D47" s="1">
        <f t="shared" ref="D47:E47" si="45">IF($C47=0,0,D113/$C47*100)</f>
        <v>50</v>
      </c>
      <c r="E47" s="26">
        <f t="shared" si="45"/>
        <v>50</v>
      </c>
    </row>
    <row r="48" spans="1:5" ht="15" customHeight="1" x14ac:dyDescent="0.15">
      <c r="A48" s="8"/>
      <c r="B48" s="27" t="s">
        <v>5</v>
      </c>
      <c r="C48" s="35">
        <f t="shared" si="25"/>
        <v>51</v>
      </c>
      <c r="D48" s="18">
        <f t="shared" ref="D48:E48" si="46">IF($C48=0,0,D114/$C48*100)</f>
        <v>72.549019607843135</v>
      </c>
      <c r="E48" s="19">
        <f t="shared" si="46"/>
        <v>27.450980392156865</v>
      </c>
    </row>
    <row r="49" spans="1:5" ht="15" customHeight="1" x14ac:dyDescent="0.15">
      <c r="A49" s="29" t="s">
        <v>25</v>
      </c>
      <c r="B49" s="24" t="s">
        <v>7</v>
      </c>
      <c r="C49" s="34">
        <f t="shared" si="25"/>
        <v>462</v>
      </c>
      <c r="D49" s="1">
        <f t="shared" ref="D49:E49" si="47">IF($C49=0,0,D115/$C49*100)</f>
        <v>71.645021645021643</v>
      </c>
      <c r="E49" s="26">
        <f t="shared" si="47"/>
        <v>28.354978354978357</v>
      </c>
    </row>
    <row r="50" spans="1:5" ht="15" customHeight="1" x14ac:dyDescent="0.15">
      <c r="A50" s="23" t="s">
        <v>28</v>
      </c>
      <c r="B50" s="24" t="s">
        <v>8</v>
      </c>
      <c r="C50" s="34">
        <f t="shared" si="25"/>
        <v>1</v>
      </c>
      <c r="D50" s="1">
        <f t="shared" ref="D50:E50" si="48">IF($C50=0,0,D116/$C50*100)</f>
        <v>100</v>
      </c>
      <c r="E50" s="26">
        <f t="shared" si="48"/>
        <v>0</v>
      </c>
    </row>
    <row r="51" spans="1:5" ht="15" customHeight="1" x14ac:dyDescent="0.15">
      <c r="A51" s="29"/>
      <c r="B51" s="24" t="s">
        <v>35</v>
      </c>
      <c r="C51" s="34">
        <f t="shared" si="25"/>
        <v>0</v>
      </c>
      <c r="D51" s="1">
        <f t="shared" ref="D51:E51" si="49">IF($C51=0,0,D117/$C51*100)</f>
        <v>0</v>
      </c>
      <c r="E51" s="26">
        <f t="shared" si="49"/>
        <v>0</v>
      </c>
    </row>
    <row r="52" spans="1:5" ht="15" customHeight="1" x14ac:dyDescent="0.15">
      <c r="A52" s="29"/>
      <c r="B52" s="24" t="s">
        <v>36</v>
      </c>
      <c r="C52" s="34">
        <f t="shared" si="25"/>
        <v>0</v>
      </c>
      <c r="D52" s="1">
        <f t="shared" ref="D52:E52" si="50">IF($C52=0,0,D118/$C52*100)</f>
        <v>0</v>
      </c>
      <c r="E52" s="26">
        <f t="shared" si="50"/>
        <v>0</v>
      </c>
    </row>
    <row r="53" spans="1:5" ht="15" customHeight="1" x14ac:dyDescent="0.15">
      <c r="A53" s="29"/>
      <c r="B53" s="24" t="s">
        <v>37</v>
      </c>
      <c r="C53" s="34">
        <f t="shared" si="25"/>
        <v>0</v>
      </c>
      <c r="D53" s="1">
        <f t="shared" ref="D53:E53" si="51">IF($C53=0,0,D119/$C53*100)</f>
        <v>0</v>
      </c>
      <c r="E53" s="26">
        <f t="shared" si="51"/>
        <v>0</v>
      </c>
    </row>
    <row r="54" spans="1:5" ht="15" customHeight="1" x14ac:dyDescent="0.15">
      <c r="A54" s="8"/>
      <c r="B54" s="32" t="s">
        <v>5</v>
      </c>
      <c r="C54" s="35">
        <f t="shared" si="25"/>
        <v>43</v>
      </c>
      <c r="D54" s="18">
        <f t="shared" ref="D54:E54" si="52">IF($C54=0,0,D120/$C54*100)</f>
        <v>72.093023255813947</v>
      </c>
      <c r="E54" s="19">
        <f t="shared" si="52"/>
        <v>27.906976744186046</v>
      </c>
    </row>
    <row r="55" spans="1:5" ht="15" customHeight="1" x14ac:dyDescent="0.15">
      <c r="A55" s="5" t="s">
        <v>62</v>
      </c>
      <c r="B55" s="20" t="s">
        <v>65</v>
      </c>
      <c r="C55" s="37">
        <f t="shared" si="25"/>
        <v>33</v>
      </c>
      <c r="D55" s="21">
        <f t="shared" ref="D55:E55" si="53">IF($C55=0,0,D121/$C55*100)</f>
        <v>69.696969696969703</v>
      </c>
      <c r="E55" s="22">
        <f t="shared" si="53"/>
        <v>30.303030303030305</v>
      </c>
    </row>
    <row r="56" spans="1:5" ht="15" customHeight="1" x14ac:dyDescent="0.15">
      <c r="A56" s="29" t="s">
        <v>63</v>
      </c>
      <c r="B56" s="24" t="s">
        <v>66</v>
      </c>
      <c r="C56" s="38">
        <f t="shared" si="25"/>
        <v>253</v>
      </c>
      <c r="D56" s="1">
        <f t="shared" ref="D56:E56" si="54">IF($C56=0,0,D122/$C56*100)</f>
        <v>71.146245059288532</v>
      </c>
      <c r="E56" s="26">
        <f t="shared" si="54"/>
        <v>28.853754940711461</v>
      </c>
    </row>
    <row r="57" spans="1:5" ht="15" customHeight="1" x14ac:dyDescent="0.15">
      <c r="A57" s="29" t="s">
        <v>64</v>
      </c>
      <c r="B57" s="24" t="s">
        <v>67</v>
      </c>
      <c r="C57" s="38">
        <f t="shared" si="25"/>
        <v>170</v>
      </c>
      <c r="D57" s="1">
        <f t="shared" ref="D57:E57" si="55">IF($C57=0,0,D123/$C57*100)</f>
        <v>72.35294117647058</v>
      </c>
      <c r="E57" s="26">
        <f t="shared" si="55"/>
        <v>27.647058823529413</v>
      </c>
    </row>
    <row r="58" spans="1:5" ht="15" customHeight="1" x14ac:dyDescent="0.15">
      <c r="A58" s="29"/>
      <c r="B58" s="24" t="s">
        <v>68</v>
      </c>
      <c r="C58" s="38">
        <f t="shared" si="25"/>
        <v>41</v>
      </c>
      <c r="D58" s="1">
        <f t="shared" ref="D58:E58" si="56">IF($C58=0,0,D124/$C58*100)</f>
        <v>75.609756097560975</v>
      </c>
      <c r="E58" s="26">
        <f t="shared" si="56"/>
        <v>24.390243902439025</v>
      </c>
    </row>
    <row r="59" spans="1:5" ht="15" customHeight="1" x14ac:dyDescent="0.15">
      <c r="A59" s="8"/>
      <c r="B59" s="27" t="s">
        <v>4</v>
      </c>
      <c r="C59" s="39">
        <f t="shared" si="25"/>
        <v>9</v>
      </c>
      <c r="D59" s="18">
        <f t="shared" ref="D59:E59" si="57">IF($C59=0,0,D125/$C59*100)</f>
        <v>66.666666666666657</v>
      </c>
      <c r="E59" s="19">
        <f t="shared" si="57"/>
        <v>33.333333333333329</v>
      </c>
    </row>
    <row r="60" spans="1:5" ht="23.25" customHeight="1" x14ac:dyDescent="0.15">
      <c r="A60" s="29" t="s">
        <v>45</v>
      </c>
      <c r="B60" s="135" t="s">
        <v>210</v>
      </c>
      <c r="C60" s="38">
        <f t="shared" si="25"/>
        <v>11</v>
      </c>
      <c r="D60" s="1">
        <f t="shared" ref="D60:E60" si="58">IF($C60=0,0,D126/$C60*100)</f>
        <v>81.818181818181827</v>
      </c>
      <c r="E60" s="26">
        <f t="shared" si="58"/>
        <v>18.181818181818183</v>
      </c>
    </row>
    <row r="61" spans="1:5" ht="23.25" customHeight="1" x14ac:dyDescent="0.15">
      <c r="A61" s="29" t="s">
        <v>6</v>
      </c>
      <c r="B61" s="135" t="s">
        <v>211</v>
      </c>
      <c r="C61" s="38">
        <f t="shared" si="25"/>
        <v>447</v>
      </c>
      <c r="D61" s="1">
        <f t="shared" ref="D61:E61" si="59">IF($C61=0,0,D127/$C61*100)</f>
        <v>71.812080536912745</v>
      </c>
      <c r="E61" s="26">
        <f t="shared" si="59"/>
        <v>28.187919463087248</v>
      </c>
    </row>
    <row r="62" spans="1:5" ht="23.25" customHeight="1" x14ac:dyDescent="0.15">
      <c r="A62" s="29"/>
      <c r="B62" s="136" t="s">
        <v>212</v>
      </c>
      <c r="C62" s="38">
        <f t="shared" si="25"/>
        <v>14</v>
      </c>
      <c r="D62" s="1">
        <f t="shared" ref="D62:E62" si="60">IF($C62=0,0,D128/$C62*100)</f>
        <v>71.428571428571431</v>
      </c>
      <c r="E62" s="26">
        <f t="shared" si="60"/>
        <v>28.571428571428569</v>
      </c>
    </row>
    <row r="63" spans="1:5" ht="23.25" customHeight="1" x14ac:dyDescent="0.15">
      <c r="A63" s="29"/>
      <c r="B63" s="136" t="s">
        <v>213</v>
      </c>
      <c r="C63" s="38">
        <f t="shared" si="25"/>
        <v>23</v>
      </c>
      <c r="D63" s="1">
        <f t="shared" ref="D63:E63" si="61">IF($C63=0,0,D129/$C63*100)</f>
        <v>65.217391304347828</v>
      </c>
      <c r="E63" s="26">
        <f t="shared" si="61"/>
        <v>34.782608695652172</v>
      </c>
    </row>
    <row r="64" spans="1:5" ht="23.25" customHeight="1" x14ac:dyDescent="0.15">
      <c r="A64" s="31"/>
      <c r="B64" s="137" t="s">
        <v>2</v>
      </c>
      <c r="C64" s="39">
        <f t="shared" si="25"/>
        <v>11</v>
      </c>
      <c r="D64" s="18">
        <f t="shared" ref="D64:E64" si="62">IF($C64=0,0,D130/$C64*100)</f>
        <v>72.727272727272734</v>
      </c>
      <c r="E64" s="19">
        <f t="shared" si="62"/>
        <v>27.27272727272727</v>
      </c>
    </row>
    <row r="65" spans="1:5" ht="15" customHeight="1" x14ac:dyDescent="0.15">
      <c r="A65" s="5" t="s">
        <v>55</v>
      </c>
      <c r="B65" s="20" t="s">
        <v>56</v>
      </c>
      <c r="C65" s="37">
        <f t="shared" si="25"/>
        <v>111</v>
      </c>
      <c r="D65" s="21">
        <f t="shared" ref="D65:E65" si="63">IF($C65=0,0,D131/$C65*100)</f>
        <v>74.774774774774784</v>
      </c>
      <c r="E65" s="22">
        <f t="shared" si="63"/>
        <v>25.225225225225223</v>
      </c>
    </row>
    <row r="66" spans="1:5" ht="15" customHeight="1" x14ac:dyDescent="0.15">
      <c r="A66" s="30" t="s">
        <v>57</v>
      </c>
      <c r="B66" s="24" t="s">
        <v>58</v>
      </c>
      <c r="C66" s="38">
        <f t="shared" si="25"/>
        <v>361</v>
      </c>
      <c r="D66" s="1">
        <f t="shared" ref="D66:E66" si="64">IF($C66=0,0,D132/$C66*100)</f>
        <v>70.637119113573405</v>
      </c>
      <c r="E66" s="26">
        <f t="shared" si="64"/>
        <v>29.362880886426595</v>
      </c>
    </row>
    <row r="67" spans="1:5" ht="15" customHeight="1" x14ac:dyDescent="0.15">
      <c r="A67" s="31" t="s">
        <v>59</v>
      </c>
      <c r="B67" s="32" t="s">
        <v>2</v>
      </c>
      <c r="C67" s="39">
        <f t="shared" si="25"/>
        <v>34</v>
      </c>
      <c r="D67" s="18">
        <f t="shared" ref="D67:E67" si="65">IF($C67=0,0,D133/$C67*100)</f>
        <v>73.529411764705884</v>
      </c>
      <c r="E67" s="19">
        <f t="shared" si="65"/>
        <v>26.47058823529412</v>
      </c>
    </row>
    <row r="69" spans="1:5" ht="15" hidden="1" customHeight="1" x14ac:dyDescent="0.15"/>
    <row r="70" spans="1:5" ht="15" hidden="1" customHeight="1" x14ac:dyDescent="0.15"/>
    <row r="71" spans="1:5" ht="15" hidden="1" customHeight="1" x14ac:dyDescent="0.15">
      <c r="A71" s="13" t="s">
        <v>0</v>
      </c>
      <c r="B71" s="14"/>
      <c r="C71" s="42">
        <v>506</v>
      </c>
      <c r="D71" s="42">
        <v>363</v>
      </c>
      <c r="E71" s="42">
        <v>143</v>
      </c>
    </row>
    <row r="72" spans="1:5" ht="15" hidden="1" customHeight="1" x14ac:dyDescent="0.15">
      <c r="A72" s="8"/>
      <c r="B72" s="9"/>
      <c r="C72" s="42"/>
      <c r="D72" s="42"/>
      <c r="E72" s="42"/>
    </row>
    <row r="73" spans="1:5" ht="15" hidden="1" customHeight="1" x14ac:dyDescent="0.15">
      <c r="A73" s="5" t="s">
        <v>40</v>
      </c>
      <c r="B73" s="20" t="s">
        <v>42</v>
      </c>
      <c r="C73" s="42">
        <v>464</v>
      </c>
      <c r="D73" s="42">
        <v>333</v>
      </c>
      <c r="E73" s="42">
        <v>131</v>
      </c>
    </row>
    <row r="74" spans="1:5" ht="15" hidden="1" customHeight="1" x14ac:dyDescent="0.15">
      <c r="A74" s="23" t="s">
        <v>41</v>
      </c>
      <c r="B74" s="24" t="s">
        <v>43</v>
      </c>
      <c r="C74" s="42">
        <v>28</v>
      </c>
      <c r="D74" s="42">
        <v>19</v>
      </c>
      <c r="E74" s="42">
        <v>9</v>
      </c>
    </row>
    <row r="75" spans="1:5" ht="15" hidden="1" customHeight="1" x14ac:dyDescent="0.15">
      <c r="A75" s="8"/>
      <c r="B75" s="27" t="s">
        <v>2</v>
      </c>
      <c r="C75" s="42">
        <v>14</v>
      </c>
      <c r="D75" s="42">
        <v>11</v>
      </c>
      <c r="E75" s="42">
        <v>3</v>
      </c>
    </row>
    <row r="76" spans="1:5" ht="15" hidden="1" customHeight="1" x14ac:dyDescent="0.15">
      <c r="A76" s="29" t="s">
        <v>44</v>
      </c>
      <c r="B76" s="24" t="s">
        <v>42</v>
      </c>
      <c r="C76" s="42">
        <v>465</v>
      </c>
      <c r="D76" s="42">
        <v>329</v>
      </c>
      <c r="E76" s="42">
        <v>136</v>
      </c>
    </row>
    <row r="77" spans="1:5" ht="15" hidden="1" customHeight="1" x14ac:dyDescent="0.15">
      <c r="A77" s="30" t="s">
        <v>60</v>
      </c>
      <c r="B77" s="24" t="s">
        <v>43</v>
      </c>
      <c r="C77" s="42">
        <v>36</v>
      </c>
      <c r="D77" s="42">
        <v>30</v>
      </c>
      <c r="E77" s="42">
        <v>6</v>
      </c>
    </row>
    <row r="78" spans="1:5" ht="15" hidden="1" customHeight="1" x14ac:dyDescent="0.15">
      <c r="A78" s="31" t="s">
        <v>61</v>
      </c>
      <c r="B78" s="32" t="s">
        <v>2</v>
      </c>
      <c r="C78" s="42">
        <v>5</v>
      </c>
      <c r="D78" s="42">
        <v>4</v>
      </c>
      <c r="E78" s="42">
        <v>1</v>
      </c>
    </row>
    <row r="79" spans="1:5" ht="15" hidden="1" customHeight="1" x14ac:dyDescent="0.15">
      <c r="A79" s="5" t="s">
        <v>16</v>
      </c>
      <c r="B79" s="20" t="s">
        <v>17</v>
      </c>
      <c r="C79" s="42">
        <v>67</v>
      </c>
      <c r="D79" s="42">
        <v>50</v>
      </c>
      <c r="E79" s="42">
        <v>17</v>
      </c>
    </row>
    <row r="80" spans="1:5" ht="15" hidden="1" customHeight="1" x14ac:dyDescent="0.15">
      <c r="A80" s="29" t="s">
        <v>53</v>
      </c>
      <c r="B80" s="24" t="s">
        <v>14</v>
      </c>
      <c r="C80" s="42">
        <v>175</v>
      </c>
      <c r="D80" s="42">
        <v>127</v>
      </c>
      <c r="E80" s="42">
        <v>48</v>
      </c>
    </row>
    <row r="81" spans="1:5" ht="15" hidden="1" customHeight="1" x14ac:dyDescent="0.15">
      <c r="A81" s="29" t="s">
        <v>54</v>
      </c>
      <c r="B81" s="24" t="s">
        <v>18</v>
      </c>
      <c r="C81" s="42">
        <v>147</v>
      </c>
      <c r="D81" s="42">
        <v>101</v>
      </c>
      <c r="E81" s="42">
        <v>46</v>
      </c>
    </row>
    <row r="82" spans="1:5" ht="15" hidden="1" customHeight="1" x14ac:dyDescent="0.15">
      <c r="A82" s="29"/>
      <c r="B82" s="24" t="s">
        <v>19</v>
      </c>
      <c r="C82" s="42">
        <v>103</v>
      </c>
      <c r="D82" s="42">
        <v>75</v>
      </c>
      <c r="E82" s="42">
        <v>28</v>
      </c>
    </row>
    <row r="83" spans="1:5" ht="15" hidden="1" customHeight="1" x14ac:dyDescent="0.15">
      <c r="A83" s="8"/>
      <c r="B83" s="27" t="s">
        <v>3</v>
      </c>
      <c r="C83" s="42">
        <v>14</v>
      </c>
      <c r="D83" s="42">
        <v>10</v>
      </c>
      <c r="E83" s="42">
        <v>4</v>
      </c>
    </row>
    <row r="84" spans="1:5" ht="15" hidden="1" customHeight="1" x14ac:dyDescent="0.15">
      <c r="A84" s="29" t="s">
        <v>21</v>
      </c>
      <c r="B84" s="24" t="s">
        <v>38</v>
      </c>
      <c r="C84" s="42">
        <v>4</v>
      </c>
      <c r="D84" s="42">
        <v>4</v>
      </c>
      <c r="E84" s="42">
        <v>0</v>
      </c>
    </row>
    <row r="85" spans="1:5" ht="15" hidden="1" customHeight="1" x14ac:dyDescent="0.15">
      <c r="A85" s="29" t="s">
        <v>180</v>
      </c>
      <c r="B85" s="24" t="s">
        <v>181</v>
      </c>
      <c r="C85" s="42">
        <f>C84+C86</f>
        <v>41</v>
      </c>
      <c r="D85" s="42">
        <f t="shared" ref="D85:E85" si="66">D84+D86</f>
        <v>26</v>
      </c>
      <c r="E85" s="42">
        <f t="shared" si="66"/>
        <v>15</v>
      </c>
    </row>
    <row r="86" spans="1:5" ht="15" hidden="1" customHeight="1" x14ac:dyDescent="0.15">
      <c r="A86" s="29" t="s">
        <v>182</v>
      </c>
      <c r="B86" s="24" t="s">
        <v>10</v>
      </c>
      <c r="C86" s="42">
        <v>37</v>
      </c>
      <c r="D86" s="42">
        <v>22</v>
      </c>
      <c r="E86" s="42">
        <v>15</v>
      </c>
    </row>
    <row r="87" spans="1:5" ht="15" hidden="1" customHeight="1" x14ac:dyDescent="0.15">
      <c r="A87" s="29"/>
      <c r="B87" s="24" t="s">
        <v>11</v>
      </c>
      <c r="C87" s="42">
        <v>67</v>
      </c>
      <c r="D87" s="42">
        <v>46</v>
      </c>
      <c r="E87" s="42">
        <v>21</v>
      </c>
    </row>
    <row r="88" spans="1:5" ht="15" hidden="1" customHeight="1" x14ac:dyDescent="0.15">
      <c r="A88" s="29"/>
      <c r="B88" s="24" t="s">
        <v>12</v>
      </c>
      <c r="C88" s="42">
        <v>95</v>
      </c>
      <c r="D88" s="42">
        <v>69</v>
      </c>
      <c r="E88" s="42">
        <v>26</v>
      </c>
    </row>
    <row r="89" spans="1:5" ht="15" hidden="1" customHeight="1" x14ac:dyDescent="0.15">
      <c r="A89" s="29"/>
      <c r="B89" s="24" t="s">
        <v>13</v>
      </c>
      <c r="C89" s="42">
        <v>73</v>
      </c>
      <c r="D89" s="42">
        <v>50</v>
      </c>
      <c r="E89" s="42">
        <v>23</v>
      </c>
    </row>
    <row r="90" spans="1:5" ht="15" hidden="1" customHeight="1" x14ac:dyDescent="0.15">
      <c r="A90" s="29"/>
      <c r="B90" s="24" t="s">
        <v>14</v>
      </c>
      <c r="C90" s="42">
        <v>97</v>
      </c>
      <c r="D90" s="42">
        <v>76</v>
      </c>
      <c r="E90" s="42">
        <v>21</v>
      </c>
    </row>
    <row r="91" spans="1:5" ht="15" hidden="1" customHeight="1" x14ac:dyDescent="0.15">
      <c r="A91" s="29"/>
      <c r="B91" s="24" t="s">
        <v>15</v>
      </c>
      <c r="C91" s="42">
        <v>31</v>
      </c>
      <c r="D91" s="42">
        <v>23</v>
      </c>
      <c r="E91" s="42">
        <v>8</v>
      </c>
    </row>
    <row r="92" spans="1:5" ht="15" hidden="1" customHeight="1" x14ac:dyDescent="0.15">
      <c r="A92" s="8"/>
      <c r="B92" s="27" t="s">
        <v>4</v>
      </c>
      <c r="C92" s="42">
        <v>102</v>
      </c>
      <c r="D92" s="42">
        <v>73</v>
      </c>
      <c r="E92" s="42">
        <v>29</v>
      </c>
    </row>
    <row r="93" spans="1:5" ht="15" hidden="1" customHeight="1" x14ac:dyDescent="0.15">
      <c r="A93" s="5" t="s">
        <v>22</v>
      </c>
      <c r="B93" s="24" t="s">
        <v>38</v>
      </c>
      <c r="C93" s="42">
        <v>69</v>
      </c>
      <c r="D93" s="42">
        <v>51</v>
      </c>
      <c r="E93" s="42">
        <v>18</v>
      </c>
    </row>
    <row r="94" spans="1:5" ht="15" hidden="1" customHeight="1" x14ac:dyDescent="0.15">
      <c r="A94" s="207" t="s">
        <v>183</v>
      </c>
      <c r="B94" s="24" t="s">
        <v>181</v>
      </c>
      <c r="C94" s="42">
        <f>C93+C95</f>
        <v>200</v>
      </c>
      <c r="D94" s="42">
        <f t="shared" ref="D94:E94" si="67">D93+D95</f>
        <v>137</v>
      </c>
      <c r="E94" s="42">
        <f t="shared" si="67"/>
        <v>63</v>
      </c>
    </row>
    <row r="95" spans="1:5" ht="15" hidden="1" customHeight="1" x14ac:dyDescent="0.15">
      <c r="A95" s="207"/>
      <c r="B95" s="24" t="s">
        <v>10</v>
      </c>
      <c r="C95" s="42">
        <v>131</v>
      </c>
      <c r="D95" s="42">
        <v>86</v>
      </c>
      <c r="E95" s="42">
        <v>45</v>
      </c>
    </row>
    <row r="96" spans="1:5" ht="15" hidden="1" customHeight="1" x14ac:dyDescent="0.15">
      <c r="A96" s="207"/>
      <c r="B96" s="24" t="s">
        <v>11</v>
      </c>
      <c r="C96" s="42">
        <v>106</v>
      </c>
      <c r="D96" s="42">
        <v>81</v>
      </c>
      <c r="E96" s="42">
        <v>25</v>
      </c>
    </row>
    <row r="97" spans="1:5" ht="15" hidden="1" customHeight="1" x14ac:dyDescent="0.15">
      <c r="A97" s="207"/>
      <c r="B97" s="24" t="s">
        <v>12</v>
      </c>
      <c r="C97" s="42">
        <v>64</v>
      </c>
      <c r="D97" s="42">
        <v>44</v>
      </c>
      <c r="E97" s="42">
        <v>20</v>
      </c>
    </row>
    <row r="98" spans="1:5" ht="15" hidden="1" customHeight="1" x14ac:dyDescent="0.15">
      <c r="A98" s="29"/>
      <c r="B98" s="24" t="s">
        <v>13</v>
      </c>
      <c r="C98" s="42">
        <v>26</v>
      </c>
      <c r="D98" s="42">
        <v>20</v>
      </c>
      <c r="E98" s="42">
        <v>6</v>
      </c>
    </row>
    <row r="99" spans="1:5" ht="15" hidden="1" customHeight="1" x14ac:dyDescent="0.15">
      <c r="A99" s="29"/>
      <c r="B99" s="24" t="s">
        <v>14</v>
      </c>
      <c r="C99" s="42">
        <v>23</v>
      </c>
      <c r="D99" s="42">
        <v>20</v>
      </c>
      <c r="E99" s="42">
        <v>3</v>
      </c>
    </row>
    <row r="100" spans="1:5" ht="15" hidden="1" customHeight="1" x14ac:dyDescent="0.15">
      <c r="A100" s="29"/>
      <c r="B100" s="24" t="s">
        <v>15</v>
      </c>
      <c r="C100" s="42">
        <v>12</v>
      </c>
      <c r="D100" s="42">
        <v>10</v>
      </c>
      <c r="E100" s="42">
        <v>2</v>
      </c>
    </row>
    <row r="101" spans="1:5" ht="15" hidden="1" customHeight="1" x14ac:dyDescent="0.15">
      <c r="A101" s="31"/>
      <c r="B101" s="32" t="s">
        <v>4</v>
      </c>
      <c r="C101" s="42">
        <v>75</v>
      </c>
      <c r="D101" s="42">
        <v>51</v>
      </c>
      <c r="E101" s="42">
        <v>24</v>
      </c>
    </row>
    <row r="102" spans="1:5" ht="15" hidden="1" customHeight="1" x14ac:dyDescent="0.15">
      <c r="A102" s="5" t="s">
        <v>23</v>
      </c>
      <c r="B102" s="20" t="s">
        <v>7</v>
      </c>
      <c r="C102" s="42">
        <v>367</v>
      </c>
      <c r="D102" s="42">
        <v>260</v>
      </c>
      <c r="E102" s="42">
        <v>107</v>
      </c>
    </row>
    <row r="103" spans="1:5" ht="15" hidden="1" customHeight="1" x14ac:dyDescent="0.15">
      <c r="A103" s="23" t="s">
        <v>26</v>
      </c>
      <c r="B103" s="24" t="s">
        <v>31</v>
      </c>
      <c r="C103" s="42">
        <v>34</v>
      </c>
      <c r="D103" s="42">
        <v>24</v>
      </c>
      <c r="E103" s="42">
        <v>10</v>
      </c>
    </row>
    <row r="104" spans="1:5" ht="15" hidden="1" customHeight="1" x14ac:dyDescent="0.15">
      <c r="A104" s="29"/>
      <c r="B104" s="24" t="s">
        <v>30</v>
      </c>
      <c r="C104" s="42">
        <v>9</v>
      </c>
      <c r="D104" s="42">
        <v>7</v>
      </c>
      <c r="E104" s="42">
        <v>2</v>
      </c>
    </row>
    <row r="105" spans="1:5" ht="15" hidden="1" customHeight="1" x14ac:dyDescent="0.15">
      <c r="A105" s="29"/>
      <c r="B105" s="24" t="s">
        <v>32</v>
      </c>
      <c r="C105" s="42">
        <v>17</v>
      </c>
      <c r="D105" s="42">
        <v>14</v>
      </c>
      <c r="E105" s="42">
        <v>3</v>
      </c>
    </row>
    <row r="106" spans="1:5" ht="15" hidden="1" customHeight="1" x14ac:dyDescent="0.15">
      <c r="A106" s="29"/>
      <c r="B106" s="24" t="s">
        <v>33</v>
      </c>
      <c r="C106" s="42">
        <v>9</v>
      </c>
      <c r="D106" s="42">
        <v>7</v>
      </c>
      <c r="E106" s="42">
        <v>2</v>
      </c>
    </row>
    <row r="107" spans="1:5" ht="15" hidden="1" customHeight="1" x14ac:dyDescent="0.15">
      <c r="A107" s="29"/>
      <c r="B107" s="24" t="s">
        <v>34</v>
      </c>
      <c r="C107" s="42">
        <v>10</v>
      </c>
      <c r="D107" s="42">
        <v>8</v>
      </c>
      <c r="E107" s="42">
        <v>2</v>
      </c>
    </row>
    <row r="108" spans="1:5" ht="15" hidden="1" customHeight="1" x14ac:dyDescent="0.15">
      <c r="A108" s="8"/>
      <c r="B108" s="27" t="s">
        <v>5</v>
      </c>
      <c r="C108" s="42">
        <v>60</v>
      </c>
      <c r="D108" s="42">
        <v>43</v>
      </c>
      <c r="E108" s="42">
        <v>17</v>
      </c>
    </row>
    <row r="109" spans="1:5" ht="15" hidden="1" customHeight="1" x14ac:dyDescent="0.15">
      <c r="A109" s="29" t="s">
        <v>24</v>
      </c>
      <c r="B109" s="24" t="s">
        <v>7</v>
      </c>
      <c r="C109" s="42">
        <v>445</v>
      </c>
      <c r="D109" s="42">
        <v>318</v>
      </c>
      <c r="E109" s="42">
        <v>127</v>
      </c>
    </row>
    <row r="110" spans="1:5" ht="15" hidden="1" customHeight="1" x14ac:dyDescent="0.15">
      <c r="A110" s="29" t="s">
        <v>27</v>
      </c>
      <c r="B110" s="24" t="s">
        <v>8</v>
      </c>
      <c r="C110" s="42">
        <v>3</v>
      </c>
      <c r="D110" s="42">
        <v>3</v>
      </c>
      <c r="E110" s="42">
        <v>0</v>
      </c>
    </row>
    <row r="111" spans="1:5" ht="15" hidden="1" customHeight="1" x14ac:dyDescent="0.15">
      <c r="A111" s="29"/>
      <c r="B111" s="24" t="s">
        <v>29</v>
      </c>
      <c r="C111" s="42">
        <v>3</v>
      </c>
      <c r="D111" s="42">
        <v>3</v>
      </c>
      <c r="E111" s="42">
        <v>0</v>
      </c>
    </row>
    <row r="112" spans="1:5" ht="15" hidden="1" customHeight="1" x14ac:dyDescent="0.15">
      <c r="A112" s="29"/>
      <c r="B112" s="24" t="s">
        <v>30</v>
      </c>
      <c r="C112" s="42">
        <v>2</v>
      </c>
      <c r="D112" s="42">
        <v>1</v>
      </c>
      <c r="E112" s="42">
        <v>1</v>
      </c>
    </row>
    <row r="113" spans="1:5" ht="15" hidden="1" customHeight="1" x14ac:dyDescent="0.15">
      <c r="A113" s="29"/>
      <c r="B113" s="24" t="s">
        <v>9</v>
      </c>
      <c r="C113" s="42">
        <v>2</v>
      </c>
      <c r="D113" s="42">
        <v>1</v>
      </c>
      <c r="E113" s="42">
        <v>1</v>
      </c>
    </row>
    <row r="114" spans="1:5" ht="15" hidden="1" customHeight="1" x14ac:dyDescent="0.15">
      <c r="A114" s="8"/>
      <c r="B114" s="27" t="s">
        <v>5</v>
      </c>
      <c r="C114" s="42">
        <v>51</v>
      </c>
      <c r="D114" s="42">
        <v>37</v>
      </c>
      <c r="E114" s="42">
        <v>14</v>
      </c>
    </row>
    <row r="115" spans="1:5" ht="15" hidden="1" customHeight="1" x14ac:dyDescent="0.15">
      <c r="A115" s="29" t="s">
        <v>25</v>
      </c>
      <c r="B115" s="24" t="s">
        <v>7</v>
      </c>
      <c r="C115" s="42">
        <v>462</v>
      </c>
      <c r="D115" s="42">
        <v>331</v>
      </c>
      <c r="E115" s="42">
        <v>131</v>
      </c>
    </row>
    <row r="116" spans="1:5" ht="15" hidden="1" customHeight="1" x14ac:dyDescent="0.15">
      <c r="A116" s="23" t="s">
        <v>28</v>
      </c>
      <c r="B116" s="24" t="s">
        <v>8</v>
      </c>
      <c r="C116" s="42">
        <v>1</v>
      </c>
      <c r="D116" s="42">
        <v>1</v>
      </c>
      <c r="E116" s="42">
        <v>0</v>
      </c>
    </row>
    <row r="117" spans="1:5" ht="15" hidden="1" customHeight="1" x14ac:dyDescent="0.15">
      <c r="A117" s="29"/>
      <c r="B117" s="24" t="s">
        <v>35</v>
      </c>
      <c r="C117" s="42">
        <v>0</v>
      </c>
      <c r="D117" s="42">
        <v>0</v>
      </c>
      <c r="E117" s="42">
        <v>0</v>
      </c>
    </row>
    <row r="118" spans="1:5" ht="15" hidden="1" customHeight="1" x14ac:dyDescent="0.15">
      <c r="A118" s="29"/>
      <c r="B118" s="24" t="s">
        <v>36</v>
      </c>
      <c r="C118" s="42">
        <v>0</v>
      </c>
      <c r="D118" s="42">
        <v>0</v>
      </c>
      <c r="E118" s="42">
        <v>0</v>
      </c>
    </row>
    <row r="119" spans="1:5" ht="15" hidden="1" customHeight="1" x14ac:dyDescent="0.15">
      <c r="A119" s="29"/>
      <c r="B119" s="24" t="s">
        <v>37</v>
      </c>
      <c r="C119" s="42">
        <v>0</v>
      </c>
      <c r="D119" s="42">
        <v>0</v>
      </c>
      <c r="E119" s="42">
        <v>0</v>
      </c>
    </row>
    <row r="120" spans="1:5" ht="15" hidden="1" customHeight="1" x14ac:dyDescent="0.15">
      <c r="A120" s="8"/>
      <c r="B120" s="32" t="s">
        <v>5</v>
      </c>
      <c r="C120" s="42">
        <v>43</v>
      </c>
      <c r="D120" s="42">
        <v>31</v>
      </c>
      <c r="E120" s="42">
        <v>12</v>
      </c>
    </row>
    <row r="121" spans="1:5" ht="15" hidden="1" customHeight="1" x14ac:dyDescent="0.15">
      <c r="A121" s="5" t="s">
        <v>62</v>
      </c>
      <c r="B121" s="20" t="s">
        <v>65</v>
      </c>
      <c r="C121" s="42">
        <v>33</v>
      </c>
      <c r="D121" s="42">
        <v>23</v>
      </c>
      <c r="E121" s="42">
        <v>10</v>
      </c>
    </row>
    <row r="122" spans="1:5" ht="15" hidden="1" customHeight="1" x14ac:dyDescent="0.15">
      <c r="A122" s="29" t="s">
        <v>63</v>
      </c>
      <c r="B122" s="24" t="s">
        <v>66</v>
      </c>
      <c r="C122" s="42">
        <v>253</v>
      </c>
      <c r="D122" s="42">
        <v>180</v>
      </c>
      <c r="E122" s="42">
        <v>73</v>
      </c>
    </row>
    <row r="123" spans="1:5" ht="15" hidden="1" customHeight="1" x14ac:dyDescent="0.15">
      <c r="A123" s="29" t="s">
        <v>64</v>
      </c>
      <c r="B123" s="24" t="s">
        <v>67</v>
      </c>
      <c r="C123" s="42">
        <v>170</v>
      </c>
      <c r="D123" s="42">
        <v>123</v>
      </c>
      <c r="E123" s="42">
        <v>47</v>
      </c>
    </row>
    <row r="124" spans="1:5" ht="15" hidden="1" customHeight="1" x14ac:dyDescent="0.15">
      <c r="A124" s="29"/>
      <c r="B124" s="24" t="s">
        <v>68</v>
      </c>
      <c r="C124" s="42">
        <v>41</v>
      </c>
      <c r="D124" s="42">
        <v>31</v>
      </c>
      <c r="E124" s="42">
        <v>10</v>
      </c>
    </row>
    <row r="125" spans="1:5" ht="15" hidden="1" customHeight="1" x14ac:dyDescent="0.15">
      <c r="A125" s="8"/>
      <c r="B125" s="27" t="s">
        <v>4</v>
      </c>
      <c r="C125" s="42">
        <v>9</v>
      </c>
      <c r="D125" s="42">
        <v>6</v>
      </c>
      <c r="E125" s="42">
        <v>3</v>
      </c>
    </row>
    <row r="126" spans="1:5" ht="15" hidden="1" customHeight="1" x14ac:dyDescent="0.15">
      <c r="A126" s="29" t="s">
        <v>45</v>
      </c>
      <c r="B126" s="24" t="s">
        <v>46</v>
      </c>
      <c r="C126" s="42">
        <v>11</v>
      </c>
      <c r="D126" s="42">
        <v>9</v>
      </c>
      <c r="E126" s="42">
        <v>2</v>
      </c>
    </row>
    <row r="127" spans="1:5" ht="15" hidden="1" customHeight="1" x14ac:dyDescent="0.15">
      <c r="A127" s="29" t="s">
        <v>6</v>
      </c>
      <c r="B127" s="24" t="s">
        <v>47</v>
      </c>
      <c r="C127" s="42">
        <v>447</v>
      </c>
      <c r="D127" s="42">
        <v>321</v>
      </c>
      <c r="E127" s="42">
        <v>126</v>
      </c>
    </row>
    <row r="128" spans="1:5" ht="15" hidden="1" customHeight="1" x14ac:dyDescent="0.15">
      <c r="A128" s="29"/>
      <c r="B128" s="40" t="s">
        <v>48</v>
      </c>
      <c r="C128" s="42">
        <v>14</v>
      </c>
      <c r="D128" s="42">
        <v>10</v>
      </c>
      <c r="E128" s="42">
        <v>4</v>
      </c>
    </row>
    <row r="129" spans="1:5" ht="15" hidden="1" customHeight="1" x14ac:dyDescent="0.15">
      <c r="A129" s="29"/>
      <c r="B129" s="41" t="s">
        <v>49</v>
      </c>
      <c r="C129" s="42">
        <v>23</v>
      </c>
      <c r="D129" s="42">
        <v>15</v>
      </c>
      <c r="E129" s="42">
        <v>8</v>
      </c>
    </row>
    <row r="130" spans="1:5" ht="15" hidden="1" customHeight="1" x14ac:dyDescent="0.15">
      <c r="A130" s="31"/>
      <c r="B130" s="32" t="s">
        <v>2</v>
      </c>
      <c r="C130" s="42">
        <v>11</v>
      </c>
      <c r="D130" s="42">
        <v>8</v>
      </c>
      <c r="E130" s="42">
        <v>3</v>
      </c>
    </row>
    <row r="131" spans="1:5" ht="15" hidden="1" customHeight="1" x14ac:dyDescent="0.15">
      <c r="A131" s="5" t="s">
        <v>55</v>
      </c>
      <c r="B131" s="20" t="s">
        <v>56</v>
      </c>
      <c r="C131" s="42">
        <v>111</v>
      </c>
      <c r="D131" s="42">
        <v>83</v>
      </c>
      <c r="E131" s="42">
        <v>28</v>
      </c>
    </row>
    <row r="132" spans="1:5" ht="15" hidden="1" customHeight="1" x14ac:dyDescent="0.15">
      <c r="A132" s="30" t="s">
        <v>57</v>
      </c>
      <c r="B132" s="24" t="s">
        <v>58</v>
      </c>
      <c r="C132" s="42">
        <v>361</v>
      </c>
      <c r="D132" s="42">
        <v>255</v>
      </c>
      <c r="E132" s="42">
        <v>106</v>
      </c>
    </row>
    <row r="133" spans="1:5" ht="15" hidden="1" customHeight="1" x14ac:dyDescent="0.15">
      <c r="A133" s="31" t="s">
        <v>59</v>
      </c>
      <c r="B133" s="32" t="s">
        <v>2</v>
      </c>
      <c r="C133" s="42">
        <v>34</v>
      </c>
      <c r="D133" s="42">
        <v>25</v>
      </c>
      <c r="E133" s="42">
        <v>9</v>
      </c>
    </row>
  </sheetData>
  <mergeCells count="3">
    <mergeCell ref="D3:E3"/>
    <mergeCell ref="A94:A97"/>
    <mergeCell ref="A29:A32"/>
  </mergeCells>
  <phoneticPr fontId="3"/>
  <pageMargins left="0.39370078740157483" right="0.39370078740157483" top="0.6692913385826772" bottom="0.39370078740157483" header="0.31496062992125984" footer="0.19685039370078741"/>
  <pageSetup paperSize="9" scale="75" orientation="landscape" horizontalDpi="200" verticalDpi="200" r:id="rId1"/>
  <headerFooter alignWithMargins="0">
    <oddHeader xml:space="preserve">&amp;L医１．電話対応・駆けつけ対応をする医師の特徴
</oddHeader>
  </headerFooter>
  <rowBreaks count="1" manualBreakCount="1">
    <brk id="35" max="16383" man="1"/>
  </rowBreaks>
  <ignoredErrors>
    <ignoredError sqref="C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57"/>
  <sheetViews>
    <sheetView showGridLines="0" zoomScaleNormal="100" zoomScaleSheetLayoutView="130" workbookViewId="0"/>
  </sheetViews>
  <sheetFormatPr defaultColWidth="8" defaultRowHeight="15" customHeight="1" x14ac:dyDescent="0.15"/>
  <cols>
    <col min="1" max="1" width="25" style="4" customWidth="1"/>
    <col min="2" max="2" width="30.5703125" style="4" customWidth="1"/>
    <col min="3" max="5" width="11.140625" style="4" customWidth="1"/>
    <col min="6" max="16384" width="8" style="4"/>
  </cols>
  <sheetData>
    <row r="2" spans="1:5" ht="15" customHeight="1" x14ac:dyDescent="0.15">
      <c r="C2" s="4" t="s">
        <v>50</v>
      </c>
    </row>
    <row r="3" spans="1:5" ht="35.1" customHeight="1" x14ac:dyDescent="0.15">
      <c r="A3" s="5"/>
      <c r="B3" s="6"/>
      <c r="C3" s="7" t="s">
        <v>1</v>
      </c>
      <c r="D3" s="205" t="s">
        <v>39</v>
      </c>
      <c r="E3" s="206"/>
    </row>
    <row r="4" spans="1:5" ht="12.95" customHeight="1" x14ac:dyDescent="0.15">
      <c r="A4" s="8"/>
      <c r="B4" s="9"/>
      <c r="C4" s="10"/>
      <c r="D4" s="11" t="s">
        <v>51</v>
      </c>
      <c r="E4" s="12" t="s">
        <v>52</v>
      </c>
    </row>
    <row r="5" spans="1:5" ht="15" customHeight="1" x14ac:dyDescent="0.15">
      <c r="A5" s="13" t="s">
        <v>0</v>
      </c>
      <c r="B5" s="14"/>
      <c r="C5" s="15">
        <f t="shared" ref="C5:E5" si="0">C83</f>
        <v>528</v>
      </c>
      <c r="D5" s="15">
        <f t="shared" si="0"/>
        <v>381</v>
      </c>
      <c r="E5" s="16">
        <f t="shared" si="0"/>
        <v>147</v>
      </c>
    </row>
    <row r="6" spans="1:5" ht="15" customHeight="1" x14ac:dyDescent="0.15">
      <c r="A6" s="8"/>
      <c r="B6" s="9"/>
      <c r="C6" s="17">
        <f>SUM(D6:E6)</f>
        <v>100</v>
      </c>
      <c r="D6" s="18">
        <f t="shared" ref="D6:E6" si="1">D5/$C5*100</f>
        <v>72.159090909090907</v>
      </c>
      <c r="E6" s="19">
        <f t="shared" si="1"/>
        <v>27.84090909090909</v>
      </c>
    </row>
    <row r="7" spans="1:5" s="69" customFormat="1" ht="15" hidden="1" customHeight="1" x14ac:dyDescent="0.15">
      <c r="A7" s="70" t="s">
        <v>69</v>
      </c>
      <c r="B7" s="85" t="s">
        <v>71</v>
      </c>
      <c r="C7" s="80">
        <f>C85</f>
        <v>13</v>
      </c>
      <c r="D7" s="115">
        <f>IF($C7=0,0,D85/$C7*100)</f>
        <v>53.846153846153847</v>
      </c>
      <c r="E7" s="213">
        <f>IF($C7=0,0,E85/$C7*100)</f>
        <v>46.153846153846153</v>
      </c>
    </row>
    <row r="8" spans="1:5" s="69" customFormat="1" ht="15" customHeight="1" x14ac:dyDescent="0.15">
      <c r="A8" s="70" t="s">
        <v>69</v>
      </c>
      <c r="B8" s="85" t="s">
        <v>184</v>
      </c>
      <c r="C8" s="80">
        <f t="shared" ref="C8:C14" si="2">C86</f>
        <v>60</v>
      </c>
      <c r="D8" s="86">
        <f t="shared" ref="D8:E14" si="3">IF($C8=0,0,D86/$C8*100)</f>
        <v>63.333333333333329</v>
      </c>
      <c r="E8" s="214">
        <f t="shared" si="3"/>
        <v>36.666666666666664</v>
      </c>
    </row>
    <row r="9" spans="1:5" s="69" customFormat="1" ht="15" customHeight="1" x14ac:dyDescent="0.15">
      <c r="A9" s="99" t="s">
        <v>70</v>
      </c>
      <c r="B9" s="89" t="s">
        <v>72</v>
      </c>
      <c r="C9" s="90">
        <f t="shared" si="2"/>
        <v>47</v>
      </c>
      <c r="D9" s="91">
        <f t="shared" si="3"/>
        <v>65.957446808510639</v>
      </c>
      <c r="E9" s="215">
        <f t="shared" si="3"/>
        <v>34.042553191489361</v>
      </c>
    </row>
    <row r="10" spans="1:5" s="69" customFormat="1" ht="15" customHeight="1" x14ac:dyDescent="0.15">
      <c r="A10" s="99"/>
      <c r="B10" s="89" t="s">
        <v>73</v>
      </c>
      <c r="C10" s="90">
        <f t="shared" si="2"/>
        <v>104</v>
      </c>
      <c r="D10" s="91">
        <f t="shared" si="3"/>
        <v>74.038461538461547</v>
      </c>
      <c r="E10" s="215">
        <f t="shared" si="3"/>
        <v>25.961538461538463</v>
      </c>
    </row>
    <row r="11" spans="1:5" s="69" customFormat="1" ht="15" customHeight="1" x14ac:dyDescent="0.15">
      <c r="A11" s="99"/>
      <c r="B11" s="89" t="s">
        <v>74</v>
      </c>
      <c r="C11" s="90">
        <f t="shared" si="2"/>
        <v>135</v>
      </c>
      <c r="D11" s="91">
        <f t="shared" si="3"/>
        <v>77.777777777777786</v>
      </c>
      <c r="E11" s="215">
        <f t="shared" si="3"/>
        <v>22.222222222222221</v>
      </c>
    </row>
    <row r="12" spans="1:5" s="69" customFormat="1" ht="15" customHeight="1" x14ac:dyDescent="0.15">
      <c r="A12" s="99"/>
      <c r="B12" s="89" t="s">
        <v>75</v>
      </c>
      <c r="C12" s="90">
        <f t="shared" si="2"/>
        <v>100</v>
      </c>
      <c r="D12" s="91">
        <f t="shared" si="3"/>
        <v>76</v>
      </c>
      <c r="E12" s="215">
        <f t="shared" si="3"/>
        <v>24</v>
      </c>
    </row>
    <row r="13" spans="1:5" s="69" customFormat="1" ht="15" customHeight="1" x14ac:dyDescent="0.15">
      <c r="A13" s="99"/>
      <c r="B13" s="89" t="s">
        <v>76</v>
      </c>
      <c r="C13" s="90">
        <f t="shared" si="2"/>
        <v>33</v>
      </c>
      <c r="D13" s="91">
        <f t="shared" si="3"/>
        <v>69.696969696969703</v>
      </c>
      <c r="E13" s="215">
        <f t="shared" si="3"/>
        <v>30.303030303030305</v>
      </c>
    </row>
    <row r="14" spans="1:5" s="69" customFormat="1" ht="15" customHeight="1" x14ac:dyDescent="0.15">
      <c r="A14" s="73"/>
      <c r="B14" s="117" t="s">
        <v>77</v>
      </c>
      <c r="C14" s="118">
        <f t="shared" si="2"/>
        <v>96</v>
      </c>
      <c r="D14" s="96">
        <f t="shared" si="3"/>
        <v>64.583333333333343</v>
      </c>
      <c r="E14" s="216">
        <f t="shared" si="3"/>
        <v>35.416666666666671</v>
      </c>
    </row>
    <row r="15" spans="1:5" ht="15" customHeight="1" x14ac:dyDescent="0.15">
      <c r="A15" s="29" t="s">
        <v>78</v>
      </c>
      <c r="B15" s="24" t="s">
        <v>80</v>
      </c>
      <c r="C15" s="25">
        <f t="shared" ref="C15:C72" si="4">C93</f>
        <v>458</v>
      </c>
      <c r="D15" s="1">
        <f t="shared" ref="D15:E15" si="5">IF($C15=0,0,D93/$C15*100)</f>
        <v>73.799126637554593</v>
      </c>
      <c r="E15" s="26">
        <f t="shared" si="5"/>
        <v>26.200873362445414</v>
      </c>
    </row>
    <row r="16" spans="1:5" ht="15" customHeight="1" x14ac:dyDescent="0.15">
      <c r="A16" s="29" t="s">
        <v>79</v>
      </c>
      <c r="B16" s="24" t="s">
        <v>81</v>
      </c>
      <c r="C16" s="25">
        <f t="shared" si="4"/>
        <v>64</v>
      </c>
      <c r="D16" s="1">
        <f t="shared" ref="D16:E16" si="6">IF($C16=0,0,D94/$C16*100)</f>
        <v>60.9375</v>
      </c>
      <c r="E16" s="26">
        <f t="shared" si="6"/>
        <v>39.0625</v>
      </c>
    </row>
    <row r="17" spans="1:5" ht="15" customHeight="1" x14ac:dyDescent="0.15">
      <c r="A17" s="31"/>
      <c r="B17" s="32" t="s">
        <v>2</v>
      </c>
      <c r="C17" s="28">
        <f t="shared" si="4"/>
        <v>6</v>
      </c>
      <c r="D17" s="18">
        <f t="shared" ref="D17:E17" si="7">IF($C17=0,0,D95/$C17*100)</f>
        <v>66.666666666666657</v>
      </c>
      <c r="E17" s="19">
        <f t="shared" si="7"/>
        <v>33.333333333333329</v>
      </c>
    </row>
    <row r="18" spans="1:5" ht="15" customHeight="1" x14ac:dyDescent="0.15">
      <c r="A18" s="5" t="s">
        <v>82</v>
      </c>
      <c r="B18" s="20" t="s">
        <v>84</v>
      </c>
      <c r="C18" s="33">
        <f t="shared" si="4"/>
        <v>383</v>
      </c>
      <c r="D18" s="21">
        <f t="shared" ref="D18:E18" si="8">IF($C18=0,0,D96/$C18*100)</f>
        <v>77.806788511749346</v>
      </c>
      <c r="E18" s="22">
        <f t="shared" si="8"/>
        <v>22.193211488250654</v>
      </c>
    </row>
    <row r="19" spans="1:5" ht="15" customHeight="1" x14ac:dyDescent="0.15">
      <c r="A19" s="29" t="s">
        <v>83</v>
      </c>
      <c r="B19" s="24" t="s">
        <v>85</v>
      </c>
      <c r="C19" s="34">
        <f t="shared" si="4"/>
        <v>112</v>
      </c>
      <c r="D19" s="1">
        <f t="shared" ref="D19:E19" si="9">IF($C19=0,0,D97/$C19*100)</f>
        <v>57.142857142857139</v>
      </c>
      <c r="E19" s="26">
        <f t="shared" si="9"/>
        <v>42.857142857142854</v>
      </c>
    </row>
    <row r="20" spans="1:5" ht="15" customHeight="1" x14ac:dyDescent="0.15">
      <c r="A20" s="8"/>
      <c r="B20" s="27" t="s">
        <v>77</v>
      </c>
      <c r="C20" s="35">
        <f t="shared" si="4"/>
        <v>33</v>
      </c>
      <c r="D20" s="18">
        <f t="shared" ref="D20:E20" si="10">IF($C20=0,0,D98/$C20*100)</f>
        <v>57.575757575757578</v>
      </c>
      <c r="E20" s="19">
        <f t="shared" si="10"/>
        <v>42.424242424242422</v>
      </c>
    </row>
    <row r="21" spans="1:5" ht="15" customHeight="1" x14ac:dyDescent="0.15">
      <c r="A21" s="29" t="s">
        <v>86</v>
      </c>
      <c r="B21" s="24" t="s">
        <v>88</v>
      </c>
      <c r="C21" s="34">
        <f t="shared" si="4"/>
        <v>22</v>
      </c>
      <c r="D21" s="1">
        <f t="shared" ref="D21:E21" si="11">IF($C21=0,0,D99/$C21*100)</f>
        <v>68.181818181818173</v>
      </c>
      <c r="E21" s="26">
        <f t="shared" si="11"/>
        <v>31.818181818181817</v>
      </c>
    </row>
    <row r="22" spans="1:5" ht="15" customHeight="1" x14ac:dyDescent="0.15">
      <c r="A22" s="29" t="s">
        <v>87</v>
      </c>
      <c r="B22" s="24" t="s">
        <v>89</v>
      </c>
      <c r="C22" s="34">
        <f t="shared" si="4"/>
        <v>332</v>
      </c>
      <c r="D22" s="1">
        <f t="shared" ref="D22:E22" si="12">IF($C22=0,0,D100/$C22*100)</f>
        <v>75.301204819277118</v>
      </c>
      <c r="E22" s="26">
        <f t="shared" si="12"/>
        <v>24.69879518072289</v>
      </c>
    </row>
    <row r="23" spans="1:5" ht="15" customHeight="1" x14ac:dyDescent="0.15">
      <c r="A23" s="29"/>
      <c r="B23" s="24" t="s">
        <v>90</v>
      </c>
      <c r="C23" s="34">
        <f t="shared" si="4"/>
        <v>149</v>
      </c>
      <c r="D23" s="1">
        <f t="shared" ref="D23:E23" si="13">IF($C23=0,0,D101/$C23*100)</f>
        <v>65.771812080536918</v>
      </c>
      <c r="E23" s="26">
        <f t="shared" si="13"/>
        <v>34.228187919463089</v>
      </c>
    </row>
    <row r="24" spans="1:5" ht="15" customHeight="1" x14ac:dyDescent="0.15">
      <c r="A24" s="8"/>
      <c r="B24" s="27" t="s">
        <v>77</v>
      </c>
      <c r="C24" s="35">
        <f t="shared" si="4"/>
        <v>25</v>
      </c>
      <c r="D24" s="18">
        <f t="shared" ref="D24:E24" si="14">IF($C24=0,0,D102/$C24*100)</f>
        <v>72</v>
      </c>
      <c r="E24" s="19">
        <f t="shared" si="14"/>
        <v>28.000000000000004</v>
      </c>
    </row>
    <row r="25" spans="1:5" ht="15" customHeight="1" x14ac:dyDescent="0.15">
      <c r="A25" s="36" t="s">
        <v>91</v>
      </c>
      <c r="B25" s="24" t="s">
        <v>93</v>
      </c>
      <c r="C25" s="34">
        <f t="shared" si="4"/>
        <v>165</v>
      </c>
      <c r="D25" s="1">
        <f t="shared" ref="D25:E25" si="15">IF($C25=0,0,D103/$C25*100)</f>
        <v>70.303030303030297</v>
      </c>
      <c r="E25" s="26">
        <f t="shared" si="15"/>
        <v>29.696969696969699</v>
      </c>
    </row>
    <row r="26" spans="1:5" ht="15" customHeight="1" x14ac:dyDescent="0.15">
      <c r="A26" s="62" t="s">
        <v>299</v>
      </c>
      <c r="B26" s="24" t="s">
        <v>94</v>
      </c>
      <c r="C26" s="34">
        <f t="shared" si="4"/>
        <v>168</v>
      </c>
      <c r="D26" s="1">
        <f t="shared" ref="D26:E26" si="16">IF($C26=0,0,D104/$C26*100)</f>
        <v>69.047619047619051</v>
      </c>
      <c r="E26" s="26">
        <f t="shared" si="16"/>
        <v>30.952380952380953</v>
      </c>
    </row>
    <row r="27" spans="1:5" ht="15" customHeight="1" x14ac:dyDescent="0.15">
      <c r="A27" s="62" t="s">
        <v>300</v>
      </c>
      <c r="B27" s="24" t="s">
        <v>95</v>
      </c>
      <c r="C27" s="34">
        <f t="shared" si="4"/>
        <v>53</v>
      </c>
      <c r="D27" s="1">
        <f t="shared" ref="D27:E27" si="17">IF($C27=0,0,D105/$C27*100)</f>
        <v>67.924528301886795</v>
      </c>
      <c r="E27" s="26">
        <f t="shared" si="17"/>
        <v>32.075471698113205</v>
      </c>
    </row>
    <row r="28" spans="1:5" ht="15" customHeight="1" x14ac:dyDescent="0.15">
      <c r="A28" s="29"/>
      <c r="B28" s="24" t="s">
        <v>96</v>
      </c>
      <c r="C28" s="34">
        <f t="shared" si="4"/>
        <v>21</v>
      </c>
      <c r="D28" s="1">
        <f t="shared" ref="D28:E28" si="18">IF($C28=0,0,D106/$C28*100)</f>
        <v>80.952380952380949</v>
      </c>
      <c r="E28" s="26">
        <f t="shared" si="18"/>
        <v>19.047619047619047</v>
      </c>
    </row>
    <row r="29" spans="1:5" ht="15" customHeight="1" x14ac:dyDescent="0.15">
      <c r="A29" s="29"/>
      <c r="B29" s="24" t="s">
        <v>97</v>
      </c>
      <c r="C29" s="34">
        <f t="shared" si="4"/>
        <v>10</v>
      </c>
      <c r="D29" s="1">
        <f t="shared" ref="D29:E29" si="19">IF($C29=0,0,D107/$C29*100)</f>
        <v>90</v>
      </c>
      <c r="E29" s="26">
        <f t="shared" si="19"/>
        <v>10</v>
      </c>
    </row>
    <row r="30" spans="1:5" ht="15" customHeight="1" x14ac:dyDescent="0.15">
      <c r="A30" s="29"/>
      <c r="B30" s="24" t="s">
        <v>98</v>
      </c>
      <c r="C30" s="34">
        <f t="shared" si="4"/>
        <v>17</v>
      </c>
      <c r="D30" s="1">
        <f t="shared" ref="D30:E30" si="20">IF($C30=0,0,D108/$C30*100)</f>
        <v>70.588235294117652</v>
      </c>
      <c r="E30" s="26">
        <f t="shared" si="20"/>
        <v>29.411764705882355</v>
      </c>
    </row>
    <row r="31" spans="1:5" ht="15" customHeight="1" x14ac:dyDescent="0.15">
      <c r="A31" s="31"/>
      <c r="B31" s="32" t="s">
        <v>77</v>
      </c>
      <c r="C31" s="35">
        <f t="shared" si="4"/>
        <v>94</v>
      </c>
      <c r="D31" s="18">
        <f t="shared" ref="D31:E31" si="21">IF($C31=0,0,D109/$C31*100)</f>
        <v>79.787234042553195</v>
      </c>
      <c r="E31" s="19">
        <f t="shared" si="21"/>
        <v>20.212765957446805</v>
      </c>
    </row>
    <row r="32" spans="1:5" ht="15" customHeight="1" x14ac:dyDescent="0.15">
      <c r="A32" s="5" t="s">
        <v>99</v>
      </c>
      <c r="B32" s="20" t="s">
        <v>101</v>
      </c>
      <c r="C32" s="33">
        <f t="shared" si="4"/>
        <v>245</v>
      </c>
      <c r="D32" s="21">
        <f t="shared" ref="D32:E32" si="22">IF($C32=0,0,D110/$C32*100)</f>
        <v>80.408163265306115</v>
      </c>
      <c r="E32" s="22">
        <f t="shared" si="22"/>
        <v>19.591836734693878</v>
      </c>
    </row>
    <row r="33" spans="1:5" ht="15" customHeight="1" x14ac:dyDescent="0.15">
      <c r="A33" s="29" t="s">
        <v>100</v>
      </c>
      <c r="B33" s="24" t="s">
        <v>102</v>
      </c>
      <c r="C33" s="34">
        <f t="shared" si="4"/>
        <v>124</v>
      </c>
      <c r="D33" s="1">
        <f t="shared" ref="D33:E33" si="23">IF($C33=0,0,D111/$C33*100)</f>
        <v>73.387096774193552</v>
      </c>
      <c r="E33" s="26">
        <f t="shared" si="23"/>
        <v>26.612903225806448</v>
      </c>
    </row>
    <row r="34" spans="1:5" ht="15" customHeight="1" x14ac:dyDescent="0.15">
      <c r="A34" s="29"/>
      <c r="B34" s="24" t="s">
        <v>103</v>
      </c>
      <c r="C34" s="34">
        <f t="shared" si="4"/>
        <v>74</v>
      </c>
      <c r="D34" s="1">
        <f t="shared" ref="D34:E34" si="24">IF($C34=0,0,D112/$C34*100)</f>
        <v>59.45945945945946</v>
      </c>
      <c r="E34" s="26">
        <f t="shared" si="24"/>
        <v>40.54054054054054</v>
      </c>
    </row>
    <row r="35" spans="1:5" ht="15" customHeight="1" x14ac:dyDescent="0.15">
      <c r="A35" s="29"/>
      <c r="B35" s="24" t="s">
        <v>104</v>
      </c>
      <c r="C35" s="34">
        <f t="shared" si="4"/>
        <v>66</v>
      </c>
      <c r="D35" s="1">
        <f t="shared" ref="D35:E35" si="25">IF($C35=0,0,D113/$C35*100)</f>
        <v>65.151515151515156</v>
      </c>
      <c r="E35" s="26">
        <f t="shared" si="25"/>
        <v>34.848484848484851</v>
      </c>
    </row>
    <row r="36" spans="1:5" ht="15" customHeight="1" x14ac:dyDescent="0.15">
      <c r="A36" s="8"/>
      <c r="B36" s="27" t="s">
        <v>77</v>
      </c>
      <c r="C36" s="35">
        <f t="shared" si="4"/>
        <v>19</v>
      </c>
      <c r="D36" s="18">
        <f t="shared" ref="D36:E36" si="26">IF($C36=0,0,D114/$C36*100)</f>
        <v>31.578947368421051</v>
      </c>
      <c r="E36" s="19">
        <f t="shared" si="26"/>
        <v>68.421052631578945</v>
      </c>
    </row>
    <row r="37" spans="1:5" ht="15" customHeight="1" x14ac:dyDescent="0.15">
      <c r="A37" s="5" t="s">
        <v>105</v>
      </c>
      <c r="B37" s="20" t="s">
        <v>107</v>
      </c>
      <c r="C37" s="33">
        <f t="shared" si="4"/>
        <v>92</v>
      </c>
      <c r="D37" s="21">
        <f t="shared" ref="D37:E37" si="27">IF($C37=0,0,D115/$C37*100)</f>
        <v>78.260869565217391</v>
      </c>
      <c r="E37" s="22">
        <f t="shared" si="27"/>
        <v>21.739130434782609</v>
      </c>
    </row>
    <row r="38" spans="1:5" ht="15" customHeight="1" x14ac:dyDescent="0.15">
      <c r="A38" s="29" t="s">
        <v>106</v>
      </c>
      <c r="B38" s="24" t="s">
        <v>108</v>
      </c>
      <c r="C38" s="34">
        <f t="shared" si="4"/>
        <v>421</v>
      </c>
      <c r="D38" s="1">
        <f t="shared" ref="D38:E38" si="28">IF($C38=0,0,D116/$C38*100)</f>
        <v>71.258907363420434</v>
      </c>
      <c r="E38" s="26">
        <f t="shared" si="28"/>
        <v>28.741092636579573</v>
      </c>
    </row>
    <row r="39" spans="1:5" ht="15" customHeight="1" x14ac:dyDescent="0.15">
      <c r="A39" s="8"/>
      <c r="B39" s="27" t="s">
        <v>77</v>
      </c>
      <c r="C39" s="35">
        <f t="shared" si="4"/>
        <v>15</v>
      </c>
      <c r="D39" s="18">
        <f t="shared" ref="D39:E39" si="29">IF($C39=0,0,D117/$C39*100)</f>
        <v>60</v>
      </c>
      <c r="E39" s="19">
        <f t="shared" si="29"/>
        <v>40</v>
      </c>
    </row>
    <row r="40" spans="1:5" ht="15" customHeight="1" x14ac:dyDescent="0.15">
      <c r="A40" s="29" t="s">
        <v>109</v>
      </c>
      <c r="B40" s="24" t="s">
        <v>111</v>
      </c>
      <c r="C40" s="34">
        <f t="shared" si="4"/>
        <v>92</v>
      </c>
      <c r="D40" s="1">
        <f t="shared" ref="D40:E40" si="30">IF($C40=0,0,D118/$C40*100)</f>
        <v>78.260869565217391</v>
      </c>
      <c r="E40" s="26">
        <f t="shared" si="30"/>
        <v>21.739130434782609</v>
      </c>
    </row>
    <row r="41" spans="1:5" ht="15" customHeight="1" x14ac:dyDescent="0.15">
      <c r="A41" s="29" t="s">
        <v>110</v>
      </c>
      <c r="B41" s="24" t="s">
        <v>112</v>
      </c>
      <c r="C41" s="34">
        <f t="shared" si="4"/>
        <v>14</v>
      </c>
      <c r="D41" s="1">
        <f t="shared" ref="D41:E41" si="31">IF($C41=0,0,D119/$C41*100)</f>
        <v>57.142857142857139</v>
      </c>
      <c r="E41" s="26">
        <f t="shared" si="31"/>
        <v>42.857142857142854</v>
      </c>
    </row>
    <row r="42" spans="1:5" ht="15" customHeight="1" x14ac:dyDescent="0.15">
      <c r="A42" s="29"/>
      <c r="B42" s="24" t="s">
        <v>191</v>
      </c>
      <c r="C42" s="34">
        <f t="shared" si="4"/>
        <v>80</v>
      </c>
      <c r="D42" s="1">
        <f t="shared" ref="D42:E42" si="32">IF($C42=0,0,D120/$C42*100)</f>
        <v>86.25</v>
      </c>
      <c r="E42" s="26">
        <f t="shared" si="32"/>
        <v>13.750000000000002</v>
      </c>
    </row>
    <row r="43" spans="1:5" ht="15" customHeight="1" x14ac:dyDescent="0.15">
      <c r="A43" s="29"/>
      <c r="B43" s="24" t="s">
        <v>114</v>
      </c>
      <c r="C43" s="34">
        <f t="shared" si="4"/>
        <v>124</v>
      </c>
      <c r="D43" s="1">
        <f t="shared" ref="D43:E43" si="33">IF($C43=0,0,D121/$C43*100)</f>
        <v>54.032258064516128</v>
      </c>
      <c r="E43" s="26">
        <f t="shared" si="33"/>
        <v>45.967741935483872</v>
      </c>
    </row>
    <row r="44" spans="1:5" ht="15" customHeight="1" x14ac:dyDescent="0.15">
      <c r="A44" s="29"/>
      <c r="B44" s="24" t="s">
        <v>115</v>
      </c>
      <c r="C44" s="34">
        <f t="shared" si="4"/>
        <v>150</v>
      </c>
      <c r="D44" s="1">
        <f t="shared" ref="D44:E44" si="34">IF($C44=0,0,D122/$C44*100)</f>
        <v>77.333333333333329</v>
      </c>
      <c r="E44" s="26">
        <f t="shared" si="34"/>
        <v>22.666666666666664</v>
      </c>
    </row>
    <row r="45" spans="1:5" ht="15" customHeight="1" x14ac:dyDescent="0.15">
      <c r="A45" s="29"/>
      <c r="B45" s="24" t="s">
        <v>116</v>
      </c>
      <c r="C45" s="34">
        <f t="shared" si="4"/>
        <v>18</v>
      </c>
      <c r="D45" s="1">
        <f t="shared" ref="D45:E45" si="35">IF($C45=0,0,D123/$C45*100)</f>
        <v>83.333333333333343</v>
      </c>
      <c r="E45" s="26">
        <f t="shared" si="35"/>
        <v>16.666666666666664</v>
      </c>
    </row>
    <row r="46" spans="1:5" ht="15" customHeight="1" x14ac:dyDescent="0.15">
      <c r="A46" s="29"/>
      <c r="B46" s="24" t="s">
        <v>117</v>
      </c>
      <c r="C46" s="34">
        <f t="shared" si="4"/>
        <v>9</v>
      </c>
      <c r="D46" s="1">
        <f t="shared" ref="D46:E46" si="36">IF($C46=0,0,D124/$C46*100)</f>
        <v>66.666666666666657</v>
      </c>
      <c r="E46" s="26">
        <f t="shared" si="36"/>
        <v>33.333333333333329</v>
      </c>
    </row>
    <row r="47" spans="1:5" ht="15" customHeight="1" x14ac:dyDescent="0.15">
      <c r="A47" s="8"/>
      <c r="B47" s="32" t="s">
        <v>77</v>
      </c>
      <c r="C47" s="35">
        <f t="shared" si="4"/>
        <v>41</v>
      </c>
      <c r="D47" s="18">
        <f t="shared" ref="D47:E47" si="37">IF($C47=0,0,D125/$C47*100)</f>
        <v>68.292682926829272</v>
      </c>
      <c r="E47" s="19">
        <f t="shared" si="37"/>
        <v>31.707317073170731</v>
      </c>
    </row>
    <row r="48" spans="1:5" ht="15" customHeight="1" x14ac:dyDescent="0.15">
      <c r="A48" s="5" t="s">
        <v>118</v>
      </c>
      <c r="B48" s="20" t="s">
        <v>120</v>
      </c>
      <c r="C48" s="37">
        <f t="shared" si="4"/>
        <v>90</v>
      </c>
      <c r="D48" s="21">
        <f t="shared" ref="D48:E48" si="38">IF($C48=0,0,D126/$C48*100)</f>
        <v>70</v>
      </c>
      <c r="E48" s="22">
        <f t="shared" si="38"/>
        <v>30</v>
      </c>
    </row>
    <row r="49" spans="1:5" ht="15" customHeight="1" x14ac:dyDescent="0.15">
      <c r="A49" s="29" t="s">
        <v>119</v>
      </c>
      <c r="B49" s="24" t="s">
        <v>121</v>
      </c>
      <c r="C49" s="38">
        <f t="shared" si="4"/>
        <v>314</v>
      </c>
      <c r="D49" s="1">
        <f t="shared" ref="D49:E49" si="39">IF($C49=0,0,D127/$C49*100)</f>
        <v>71.01910828025477</v>
      </c>
      <c r="E49" s="26">
        <f t="shared" si="39"/>
        <v>28.980891719745223</v>
      </c>
    </row>
    <row r="50" spans="1:5" ht="15" customHeight="1" x14ac:dyDescent="0.15">
      <c r="A50" s="8"/>
      <c r="B50" s="27" t="s">
        <v>77</v>
      </c>
      <c r="C50" s="39">
        <f t="shared" si="4"/>
        <v>17</v>
      </c>
      <c r="D50" s="18">
        <f t="shared" ref="D50:E50" si="40">IF($C50=0,0,D128/$C50*100)</f>
        <v>82.35294117647058</v>
      </c>
      <c r="E50" s="19">
        <f t="shared" si="40"/>
        <v>17.647058823529413</v>
      </c>
    </row>
    <row r="51" spans="1:5" ht="15" customHeight="1" x14ac:dyDescent="0.15">
      <c r="A51" s="29" t="s">
        <v>122</v>
      </c>
      <c r="B51" s="24" t="s">
        <v>123</v>
      </c>
      <c r="C51" s="38">
        <f t="shared" si="4"/>
        <v>47</v>
      </c>
      <c r="D51" s="1">
        <f t="shared" ref="D51:E51" si="41">IF($C51=0,0,D129/$C51*100)</f>
        <v>80.851063829787222</v>
      </c>
      <c r="E51" s="26">
        <f t="shared" si="41"/>
        <v>19.148936170212767</v>
      </c>
    </row>
    <row r="52" spans="1:5" ht="15" customHeight="1" x14ac:dyDescent="0.15">
      <c r="A52" s="29" t="s">
        <v>154</v>
      </c>
      <c r="B52" s="24" t="s">
        <v>124</v>
      </c>
      <c r="C52" s="38">
        <f t="shared" si="4"/>
        <v>19</v>
      </c>
      <c r="D52" s="1">
        <f t="shared" ref="D52:E52" si="42">IF($C52=0,0,D130/$C52*100)</f>
        <v>68.421052631578945</v>
      </c>
      <c r="E52" s="26">
        <f t="shared" si="42"/>
        <v>31.578947368421051</v>
      </c>
    </row>
    <row r="53" spans="1:5" ht="15" customHeight="1" x14ac:dyDescent="0.15">
      <c r="A53" s="29" t="s">
        <v>153</v>
      </c>
      <c r="B53" s="24" t="s">
        <v>125</v>
      </c>
      <c r="C53" s="38">
        <f t="shared" si="4"/>
        <v>6</v>
      </c>
      <c r="D53" s="1">
        <f t="shared" ref="D53:E53" si="43">IF($C53=0,0,D131/$C53*100)</f>
        <v>66.666666666666657</v>
      </c>
      <c r="E53" s="26">
        <f t="shared" si="43"/>
        <v>33.333333333333329</v>
      </c>
    </row>
    <row r="54" spans="1:5" ht="15" customHeight="1" x14ac:dyDescent="0.15">
      <c r="A54" s="29"/>
      <c r="B54" s="24" t="s">
        <v>126</v>
      </c>
      <c r="C54" s="38">
        <f t="shared" si="4"/>
        <v>43</v>
      </c>
      <c r="D54" s="1">
        <f t="shared" ref="D54:E54" si="44">IF($C54=0,0,D132/$C54*100)</f>
        <v>65.116279069767444</v>
      </c>
      <c r="E54" s="26">
        <f t="shared" si="44"/>
        <v>34.883720930232556</v>
      </c>
    </row>
    <row r="55" spans="1:5" ht="15" customHeight="1" x14ac:dyDescent="0.15">
      <c r="A55" s="31"/>
      <c r="B55" s="32" t="s">
        <v>77</v>
      </c>
      <c r="C55" s="39">
        <f t="shared" si="4"/>
        <v>48</v>
      </c>
      <c r="D55" s="18">
        <f t="shared" ref="D55:E55" si="45">IF($C55=0,0,D133/$C55*100)</f>
        <v>68.75</v>
      </c>
      <c r="E55" s="19">
        <f t="shared" si="45"/>
        <v>31.25</v>
      </c>
    </row>
    <row r="56" spans="1:5" ht="15" customHeight="1" x14ac:dyDescent="0.15">
      <c r="A56" s="5" t="s">
        <v>127</v>
      </c>
      <c r="B56" s="20" t="s">
        <v>101</v>
      </c>
      <c r="C56" s="37">
        <f t="shared" si="4"/>
        <v>279</v>
      </c>
      <c r="D56" s="21">
        <f t="shared" ref="D56:E56" si="46">IF($C56=0,0,D134/$C56*100)</f>
        <v>75.98566308243727</v>
      </c>
      <c r="E56" s="22">
        <f t="shared" si="46"/>
        <v>24.014336917562723</v>
      </c>
    </row>
    <row r="57" spans="1:5" ht="15" customHeight="1" x14ac:dyDescent="0.15">
      <c r="A57" s="29" t="s">
        <v>128</v>
      </c>
      <c r="B57" s="24" t="s">
        <v>102</v>
      </c>
      <c r="C57" s="38">
        <f t="shared" si="4"/>
        <v>90</v>
      </c>
      <c r="D57" s="1">
        <f t="shared" ref="D57:E57" si="47">IF($C57=0,0,D135/$C57*100)</f>
        <v>67.777777777777786</v>
      </c>
      <c r="E57" s="26">
        <f t="shared" si="47"/>
        <v>32.222222222222221</v>
      </c>
    </row>
    <row r="58" spans="1:5" ht="15" customHeight="1" x14ac:dyDescent="0.15">
      <c r="A58" s="29"/>
      <c r="B58" s="24" t="s">
        <v>103</v>
      </c>
      <c r="C58" s="38">
        <f t="shared" si="4"/>
        <v>26</v>
      </c>
      <c r="D58" s="1">
        <f t="shared" ref="D58:E58" si="48">IF($C58=0,0,D136/$C58*100)</f>
        <v>46.153846153846153</v>
      </c>
      <c r="E58" s="26">
        <f t="shared" si="48"/>
        <v>53.846153846153847</v>
      </c>
    </row>
    <row r="59" spans="1:5" ht="15" customHeight="1" x14ac:dyDescent="0.15">
      <c r="A59" s="29"/>
      <c r="B59" s="24" t="s">
        <v>104</v>
      </c>
      <c r="C59" s="38">
        <f t="shared" si="4"/>
        <v>15</v>
      </c>
      <c r="D59" s="1">
        <f t="shared" ref="D59:E59" si="49">IF($C59=0,0,D137/$C59*100)</f>
        <v>46.666666666666664</v>
      </c>
      <c r="E59" s="26">
        <f t="shared" si="49"/>
        <v>53.333333333333336</v>
      </c>
    </row>
    <row r="60" spans="1:5" ht="15" customHeight="1" x14ac:dyDescent="0.15">
      <c r="A60" s="31"/>
      <c r="B60" s="32" t="s">
        <v>77</v>
      </c>
      <c r="C60" s="39">
        <f t="shared" si="4"/>
        <v>11</v>
      </c>
      <c r="D60" s="18">
        <f t="shared" ref="D60:E60" si="50">IF($C60=0,0,D138/$C60*100)</f>
        <v>72.727272727272734</v>
      </c>
      <c r="E60" s="19">
        <f t="shared" si="50"/>
        <v>27.27272727272727</v>
      </c>
    </row>
    <row r="61" spans="1:5" ht="15" customHeight="1" x14ac:dyDescent="0.15">
      <c r="A61" s="5" t="s">
        <v>129</v>
      </c>
      <c r="B61" s="20" t="s">
        <v>131</v>
      </c>
      <c r="C61" s="37">
        <f t="shared" si="4"/>
        <v>206</v>
      </c>
      <c r="D61" s="21">
        <f t="shared" ref="D61:E61" si="51">IF($C61=0,0,D139/$C61*100)</f>
        <v>73.786407766990294</v>
      </c>
      <c r="E61" s="22">
        <f t="shared" si="51"/>
        <v>26.21359223300971</v>
      </c>
    </row>
    <row r="62" spans="1:5" ht="15" customHeight="1" x14ac:dyDescent="0.15">
      <c r="A62" s="23" t="s">
        <v>130</v>
      </c>
      <c r="B62" s="24" t="s">
        <v>132</v>
      </c>
      <c r="C62" s="38">
        <f t="shared" si="4"/>
        <v>134</v>
      </c>
      <c r="D62" s="1">
        <f t="shared" ref="D62:E62" si="52">IF($C62=0,0,D140/$C62*100)</f>
        <v>71.641791044776113</v>
      </c>
      <c r="E62" s="26">
        <f t="shared" si="52"/>
        <v>28.35820895522388</v>
      </c>
    </row>
    <row r="63" spans="1:5" ht="15" customHeight="1" x14ac:dyDescent="0.15">
      <c r="A63" s="29"/>
      <c r="B63" s="24" t="s">
        <v>133</v>
      </c>
      <c r="C63" s="38">
        <f t="shared" si="4"/>
        <v>54</v>
      </c>
      <c r="D63" s="1">
        <f t="shared" ref="D63:E63" si="53">IF($C63=0,0,D141/$C63*100)</f>
        <v>72.222222222222214</v>
      </c>
      <c r="E63" s="26">
        <f t="shared" si="53"/>
        <v>27.777777777777779</v>
      </c>
    </row>
    <row r="64" spans="1:5" ht="15" customHeight="1" x14ac:dyDescent="0.15">
      <c r="A64" s="29"/>
      <c r="B64" s="24" t="s">
        <v>134</v>
      </c>
      <c r="C64" s="38">
        <f t="shared" si="4"/>
        <v>43</v>
      </c>
      <c r="D64" s="1">
        <f t="shared" ref="D64:E64" si="54">IF($C64=0,0,D142/$C64*100)</f>
        <v>72.093023255813947</v>
      </c>
      <c r="E64" s="26">
        <f t="shared" si="54"/>
        <v>27.906976744186046</v>
      </c>
    </row>
    <row r="65" spans="1:5" ht="15" customHeight="1" x14ac:dyDescent="0.15">
      <c r="A65" s="31"/>
      <c r="B65" s="32" t="s">
        <v>77</v>
      </c>
      <c r="C65" s="39">
        <f t="shared" si="4"/>
        <v>91</v>
      </c>
      <c r="D65" s="18">
        <f t="shared" ref="D65:E65" si="55">IF($C65=0,0,D143/$C65*100)</f>
        <v>69.230769230769226</v>
      </c>
      <c r="E65" s="19">
        <f t="shared" si="55"/>
        <v>30.76923076923077</v>
      </c>
    </row>
    <row r="66" spans="1:5" ht="23.25" customHeight="1" x14ac:dyDescent="0.15">
      <c r="A66" s="5" t="s">
        <v>135</v>
      </c>
      <c r="B66" s="142" t="s">
        <v>216</v>
      </c>
      <c r="C66" s="37">
        <f t="shared" si="4"/>
        <v>334</v>
      </c>
      <c r="D66" s="21">
        <f t="shared" ref="D66:E66" si="56">IF($C66=0,0,D144/$C66*100)</f>
        <v>74.550898203592823</v>
      </c>
      <c r="E66" s="22">
        <f t="shared" si="56"/>
        <v>25.449101796407188</v>
      </c>
    </row>
    <row r="67" spans="1:5" ht="23.25" customHeight="1" x14ac:dyDescent="0.15">
      <c r="A67" s="29" t="s">
        <v>136</v>
      </c>
      <c r="B67" s="135" t="s">
        <v>217</v>
      </c>
      <c r="C67" s="38">
        <f t="shared" si="4"/>
        <v>172</v>
      </c>
      <c r="D67" s="1">
        <f t="shared" ref="D67:E67" si="57">IF($C67=0,0,D145/$C67*100)</f>
        <v>68.023255813953483</v>
      </c>
      <c r="E67" s="26">
        <f t="shared" si="57"/>
        <v>31.976744186046513</v>
      </c>
    </row>
    <row r="68" spans="1:5" ht="23.25" customHeight="1" x14ac:dyDescent="0.15">
      <c r="A68" s="29"/>
      <c r="B68" s="143" t="s">
        <v>139</v>
      </c>
      <c r="C68" s="38">
        <f t="shared" si="4"/>
        <v>10</v>
      </c>
      <c r="D68" s="1">
        <f t="shared" ref="D68:E68" si="58">IF($C68=0,0,D146/$C68*100)</f>
        <v>70</v>
      </c>
      <c r="E68" s="26">
        <f t="shared" si="58"/>
        <v>30</v>
      </c>
    </row>
    <row r="69" spans="1:5" ht="23.25" customHeight="1" x14ac:dyDescent="0.15">
      <c r="A69" s="31"/>
      <c r="B69" s="144" t="s">
        <v>77</v>
      </c>
      <c r="C69" s="39">
        <f t="shared" si="4"/>
        <v>12</v>
      </c>
      <c r="D69" s="18">
        <f t="shared" ref="D69:E69" si="59">IF($C69=0,0,D147/$C69*100)</f>
        <v>66.666666666666657</v>
      </c>
      <c r="E69" s="19">
        <f t="shared" si="59"/>
        <v>33.333333333333329</v>
      </c>
    </row>
    <row r="70" spans="1:5" ht="23.25" customHeight="1" x14ac:dyDescent="0.15">
      <c r="A70" s="5" t="s">
        <v>140</v>
      </c>
      <c r="B70" s="138" t="s">
        <v>214</v>
      </c>
      <c r="C70" s="37">
        <f t="shared" si="4"/>
        <v>87</v>
      </c>
      <c r="D70" s="21">
        <f t="shared" ref="D70:E70" si="60">IF($C70=0,0,D148/$C70*100)</f>
        <v>77.011494252873561</v>
      </c>
      <c r="E70" s="22">
        <f t="shared" si="60"/>
        <v>22.988505747126435</v>
      </c>
    </row>
    <row r="71" spans="1:5" ht="23.25" customHeight="1" x14ac:dyDescent="0.15">
      <c r="A71" s="29" t="s">
        <v>141</v>
      </c>
      <c r="B71" s="141" t="s">
        <v>215</v>
      </c>
      <c r="C71" s="38">
        <f t="shared" si="4"/>
        <v>298</v>
      </c>
      <c r="D71" s="1">
        <f t="shared" ref="D71:E71" si="61">IF($C71=0,0,D149/$C71*100)</f>
        <v>74.496644295302019</v>
      </c>
      <c r="E71" s="26">
        <f t="shared" si="61"/>
        <v>25.503355704697988</v>
      </c>
    </row>
    <row r="72" spans="1:5" ht="23.25" customHeight="1" x14ac:dyDescent="0.15">
      <c r="A72" s="29"/>
      <c r="B72" s="139" t="s">
        <v>144</v>
      </c>
      <c r="C72" s="38">
        <f t="shared" si="4"/>
        <v>88</v>
      </c>
      <c r="D72" s="1">
        <f t="shared" ref="D72:E72" si="62">IF($C72=0,0,D150/$C72*100)</f>
        <v>68.181818181818173</v>
      </c>
      <c r="E72" s="26">
        <f t="shared" si="62"/>
        <v>31.818181818181817</v>
      </c>
    </row>
    <row r="73" spans="1:5" ht="23.25" customHeight="1" x14ac:dyDescent="0.15">
      <c r="A73" s="31"/>
      <c r="B73" s="140" t="s">
        <v>77</v>
      </c>
      <c r="C73" s="39">
        <f t="shared" ref="C73:C79" si="63">C151</f>
        <v>55</v>
      </c>
      <c r="D73" s="18">
        <f t="shared" ref="D73:E73" si="64">IF($C73=0,0,D151/$C73*100)</f>
        <v>58.18181818181818</v>
      </c>
      <c r="E73" s="19">
        <f t="shared" si="64"/>
        <v>41.818181818181813</v>
      </c>
    </row>
    <row r="74" spans="1:5" ht="15" customHeight="1" x14ac:dyDescent="0.15">
      <c r="A74" s="5" t="s">
        <v>145</v>
      </c>
      <c r="B74" s="20" t="s">
        <v>148</v>
      </c>
      <c r="C74" s="37">
        <f t="shared" si="63"/>
        <v>179</v>
      </c>
      <c r="D74" s="21">
        <f t="shared" ref="D74:E74" si="65">IF($C74=0,0,D152/$C74*100)</f>
        <v>60.33519553072626</v>
      </c>
      <c r="E74" s="22">
        <f t="shared" si="65"/>
        <v>39.664804469273747</v>
      </c>
    </row>
    <row r="75" spans="1:5" ht="15" customHeight="1" x14ac:dyDescent="0.15">
      <c r="A75" s="23" t="s">
        <v>146</v>
      </c>
      <c r="B75" s="24" t="s">
        <v>149</v>
      </c>
      <c r="C75" s="38">
        <f t="shared" si="63"/>
        <v>57</v>
      </c>
      <c r="D75" s="1">
        <f t="shared" ref="D75:E75" si="66">IF($C75=0,0,D153/$C75*100)</f>
        <v>91.228070175438589</v>
      </c>
      <c r="E75" s="26">
        <f t="shared" si="66"/>
        <v>8.7719298245614024</v>
      </c>
    </row>
    <row r="76" spans="1:5" ht="15" customHeight="1" x14ac:dyDescent="0.15">
      <c r="A76" s="23" t="s">
        <v>147</v>
      </c>
      <c r="B76" s="24" t="s">
        <v>150</v>
      </c>
      <c r="C76" s="38">
        <f t="shared" si="63"/>
        <v>23</v>
      </c>
      <c r="D76" s="1">
        <f t="shared" ref="D76:E76" si="67">IF($C76=0,0,D154/$C76*100)</f>
        <v>100</v>
      </c>
      <c r="E76" s="26">
        <f t="shared" si="67"/>
        <v>0</v>
      </c>
    </row>
    <row r="77" spans="1:5" ht="15" customHeight="1" x14ac:dyDescent="0.15">
      <c r="A77" s="29"/>
      <c r="B77" s="24" t="s">
        <v>151</v>
      </c>
      <c r="C77" s="38">
        <f t="shared" si="63"/>
        <v>6</v>
      </c>
      <c r="D77" s="1">
        <f t="shared" ref="D77:E77" si="68">IF($C77=0,0,D155/$C77*100)</f>
        <v>100</v>
      </c>
      <c r="E77" s="26">
        <f t="shared" si="68"/>
        <v>0</v>
      </c>
    </row>
    <row r="78" spans="1:5" ht="15" customHeight="1" x14ac:dyDescent="0.15">
      <c r="A78" s="29"/>
      <c r="B78" s="24" t="s">
        <v>152</v>
      </c>
      <c r="C78" s="38">
        <f t="shared" si="63"/>
        <v>8</v>
      </c>
      <c r="D78" s="1">
        <f t="shared" ref="D78:E78" si="69">IF($C78=0,0,D156/$C78*100)</f>
        <v>75</v>
      </c>
      <c r="E78" s="26">
        <f t="shared" si="69"/>
        <v>25</v>
      </c>
    </row>
    <row r="79" spans="1:5" ht="15" customHeight="1" x14ac:dyDescent="0.15">
      <c r="A79" s="31"/>
      <c r="B79" s="32" t="s">
        <v>2</v>
      </c>
      <c r="C79" s="39">
        <f t="shared" si="63"/>
        <v>255</v>
      </c>
      <c r="D79" s="18">
        <f t="shared" ref="D79:E79" si="70">IF($C79=0,0,D157/$C79*100)</f>
        <v>72.941176470588232</v>
      </c>
      <c r="E79" s="19">
        <f t="shared" si="70"/>
        <v>27.058823529411764</v>
      </c>
    </row>
    <row r="83" spans="1:5" ht="15" customHeight="1" x14ac:dyDescent="0.15">
      <c r="A83" s="13" t="s">
        <v>0</v>
      </c>
      <c r="B83" s="14"/>
      <c r="C83" s="42">
        <v>528</v>
      </c>
      <c r="D83" s="42">
        <v>381</v>
      </c>
      <c r="E83" s="42">
        <v>147</v>
      </c>
    </row>
    <row r="84" spans="1:5" ht="15" customHeight="1" x14ac:dyDescent="0.15">
      <c r="A84" s="8"/>
      <c r="B84" s="9"/>
      <c r="C84" s="42"/>
      <c r="D84" s="42"/>
      <c r="E84" s="42"/>
    </row>
    <row r="85" spans="1:5" ht="15" customHeight="1" x14ac:dyDescent="0.15">
      <c r="A85" s="5" t="s">
        <v>69</v>
      </c>
      <c r="B85" s="20" t="s">
        <v>71</v>
      </c>
      <c r="C85" s="42">
        <v>13</v>
      </c>
      <c r="D85" s="42">
        <v>7</v>
      </c>
      <c r="E85" s="42">
        <v>6</v>
      </c>
    </row>
    <row r="86" spans="1:5" ht="15" customHeight="1" x14ac:dyDescent="0.15">
      <c r="A86" s="29"/>
      <c r="B86" s="24" t="s">
        <v>184</v>
      </c>
      <c r="C86" s="42">
        <f>C87+C85</f>
        <v>60</v>
      </c>
      <c r="D86" s="42">
        <f t="shared" ref="D86:E86" si="71">D87+D85</f>
        <v>38</v>
      </c>
      <c r="E86" s="42">
        <f t="shared" si="71"/>
        <v>22</v>
      </c>
    </row>
    <row r="87" spans="1:5" ht="15" customHeight="1" x14ac:dyDescent="0.15">
      <c r="A87" s="29" t="s">
        <v>70</v>
      </c>
      <c r="B87" s="24" t="s">
        <v>72</v>
      </c>
      <c r="C87" s="42">
        <v>47</v>
      </c>
      <c r="D87" s="42">
        <v>31</v>
      </c>
      <c r="E87" s="42">
        <v>16</v>
      </c>
    </row>
    <row r="88" spans="1:5" ht="15" customHeight="1" x14ac:dyDescent="0.15">
      <c r="A88" s="29"/>
      <c r="B88" s="24" t="s">
        <v>73</v>
      </c>
      <c r="C88" s="42">
        <v>104</v>
      </c>
      <c r="D88" s="42">
        <v>77</v>
      </c>
      <c r="E88" s="42">
        <v>27</v>
      </c>
    </row>
    <row r="89" spans="1:5" ht="15" customHeight="1" x14ac:dyDescent="0.15">
      <c r="A89" s="29"/>
      <c r="B89" s="24" t="s">
        <v>74</v>
      </c>
      <c r="C89" s="42">
        <v>135</v>
      </c>
      <c r="D89" s="42">
        <v>105</v>
      </c>
      <c r="E89" s="42">
        <v>30</v>
      </c>
    </row>
    <row r="90" spans="1:5" ht="15" customHeight="1" x14ac:dyDescent="0.15">
      <c r="A90" s="29"/>
      <c r="B90" s="24" t="s">
        <v>75</v>
      </c>
      <c r="C90" s="42">
        <v>100</v>
      </c>
      <c r="D90" s="42">
        <v>76</v>
      </c>
      <c r="E90" s="42">
        <v>24</v>
      </c>
    </row>
    <row r="91" spans="1:5" ht="15" customHeight="1" x14ac:dyDescent="0.15">
      <c r="A91" s="29"/>
      <c r="B91" s="24" t="s">
        <v>76</v>
      </c>
      <c r="C91" s="42">
        <v>33</v>
      </c>
      <c r="D91" s="42">
        <v>23</v>
      </c>
      <c r="E91" s="42">
        <v>10</v>
      </c>
    </row>
    <row r="92" spans="1:5" ht="15" customHeight="1" x14ac:dyDescent="0.15">
      <c r="A92" s="8"/>
      <c r="B92" s="27" t="s">
        <v>77</v>
      </c>
      <c r="C92" s="42">
        <v>96</v>
      </c>
      <c r="D92" s="42">
        <v>62</v>
      </c>
      <c r="E92" s="42">
        <v>34</v>
      </c>
    </row>
    <row r="93" spans="1:5" ht="15" customHeight="1" x14ac:dyDescent="0.15">
      <c r="A93" s="29" t="s">
        <v>78</v>
      </c>
      <c r="B93" s="24" t="s">
        <v>80</v>
      </c>
      <c r="C93" s="42">
        <v>458</v>
      </c>
      <c r="D93" s="42">
        <v>338</v>
      </c>
      <c r="E93" s="42">
        <v>120</v>
      </c>
    </row>
    <row r="94" spans="1:5" ht="15" customHeight="1" x14ac:dyDescent="0.15">
      <c r="A94" s="29" t="s">
        <v>79</v>
      </c>
      <c r="B94" s="24" t="s">
        <v>81</v>
      </c>
      <c r="C94" s="42">
        <v>64</v>
      </c>
      <c r="D94" s="42">
        <v>39</v>
      </c>
      <c r="E94" s="42">
        <v>25</v>
      </c>
    </row>
    <row r="95" spans="1:5" ht="15" customHeight="1" x14ac:dyDescent="0.15">
      <c r="A95" s="31"/>
      <c r="B95" s="32" t="s">
        <v>2</v>
      </c>
      <c r="C95" s="42">
        <v>6</v>
      </c>
      <c r="D95" s="42">
        <v>4</v>
      </c>
      <c r="E95" s="42">
        <v>2</v>
      </c>
    </row>
    <row r="96" spans="1:5" ht="15" customHeight="1" x14ac:dyDescent="0.15">
      <c r="A96" s="5" t="s">
        <v>82</v>
      </c>
      <c r="B96" s="20" t="s">
        <v>84</v>
      </c>
      <c r="C96" s="42">
        <v>383</v>
      </c>
      <c r="D96" s="42">
        <v>298</v>
      </c>
      <c r="E96" s="42">
        <v>85</v>
      </c>
    </row>
    <row r="97" spans="1:5" ht="15" customHeight="1" x14ac:dyDescent="0.15">
      <c r="A97" s="29" t="s">
        <v>83</v>
      </c>
      <c r="B97" s="24" t="s">
        <v>85</v>
      </c>
      <c r="C97" s="42">
        <v>112</v>
      </c>
      <c r="D97" s="42">
        <v>64</v>
      </c>
      <c r="E97" s="42">
        <v>48</v>
      </c>
    </row>
    <row r="98" spans="1:5" ht="15" customHeight="1" x14ac:dyDescent="0.15">
      <c r="A98" s="8"/>
      <c r="B98" s="27" t="s">
        <v>77</v>
      </c>
      <c r="C98" s="42">
        <v>33</v>
      </c>
      <c r="D98" s="42">
        <v>19</v>
      </c>
      <c r="E98" s="42">
        <v>14</v>
      </c>
    </row>
    <row r="99" spans="1:5" ht="15" customHeight="1" x14ac:dyDescent="0.15">
      <c r="A99" s="29" t="s">
        <v>86</v>
      </c>
      <c r="B99" s="24" t="s">
        <v>88</v>
      </c>
      <c r="C99" s="42">
        <v>22</v>
      </c>
      <c r="D99" s="42">
        <v>15</v>
      </c>
      <c r="E99" s="42">
        <v>7</v>
      </c>
    </row>
    <row r="100" spans="1:5" ht="15" customHeight="1" x14ac:dyDescent="0.15">
      <c r="A100" s="29" t="s">
        <v>87</v>
      </c>
      <c r="B100" s="24" t="s">
        <v>89</v>
      </c>
      <c r="C100" s="42">
        <v>332</v>
      </c>
      <c r="D100" s="42">
        <v>250</v>
      </c>
      <c r="E100" s="42">
        <v>82</v>
      </c>
    </row>
    <row r="101" spans="1:5" ht="15" customHeight="1" x14ac:dyDescent="0.15">
      <c r="A101" s="29"/>
      <c r="B101" s="24" t="s">
        <v>90</v>
      </c>
      <c r="C101" s="42">
        <v>149</v>
      </c>
      <c r="D101" s="42">
        <v>98</v>
      </c>
      <c r="E101" s="42">
        <v>51</v>
      </c>
    </row>
    <row r="102" spans="1:5" ht="15" customHeight="1" x14ac:dyDescent="0.15">
      <c r="A102" s="8"/>
      <c r="B102" s="27" t="s">
        <v>77</v>
      </c>
      <c r="C102" s="42">
        <v>25</v>
      </c>
      <c r="D102" s="42">
        <v>18</v>
      </c>
      <c r="E102" s="42">
        <v>7</v>
      </c>
    </row>
    <row r="103" spans="1:5" ht="15" customHeight="1" x14ac:dyDescent="0.15">
      <c r="A103" s="36" t="s">
        <v>91</v>
      </c>
      <c r="B103" s="24" t="s">
        <v>93</v>
      </c>
      <c r="C103" s="42">
        <v>165</v>
      </c>
      <c r="D103" s="42">
        <v>116</v>
      </c>
      <c r="E103" s="42">
        <v>49</v>
      </c>
    </row>
    <row r="104" spans="1:5" ht="15" customHeight="1" x14ac:dyDescent="0.15">
      <c r="A104" s="62" t="s">
        <v>92</v>
      </c>
      <c r="B104" s="24" t="s">
        <v>94</v>
      </c>
      <c r="C104" s="42">
        <v>168</v>
      </c>
      <c r="D104" s="42">
        <v>116</v>
      </c>
      <c r="E104" s="42">
        <v>52</v>
      </c>
    </row>
    <row r="105" spans="1:5" ht="15" customHeight="1" x14ac:dyDescent="0.15">
      <c r="A105" s="62"/>
      <c r="B105" s="24" t="s">
        <v>95</v>
      </c>
      <c r="C105" s="42">
        <v>53</v>
      </c>
      <c r="D105" s="42">
        <v>36</v>
      </c>
      <c r="E105" s="42">
        <v>17</v>
      </c>
    </row>
    <row r="106" spans="1:5" ht="15" customHeight="1" x14ac:dyDescent="0.15">
      <c r="A106" s="29"/>
      <c r="B106" s="24" t="s">
        <v>96</v>
      </c>
      <c r="C106" s="42">
        <v>21</v>
      </c>
      <c r="D106" s="42">
        <v>17</v>
      </c>
      <c r="E106" s="42">
        <v>4</v>
      </c>
    </row>
    <row r="107" spans="1:5" ht="15" customHeight="1" x14ac:dyDescent="0.15">
      <c r="A107" s="29"/>
      <c r="B107" s="24" t="s">
        <v>97</v>
      </c>
      <c r="C107" s="42">
        <v>10</v>
      </c>
      <c r="D107" s="42">
        <v>9</v>
      </c>
      <c r="E107" s="42">
        <v>1</v>
      </c>
    </row>
    <row r="108" spans="1:5" ht="15" customHeight="1" x14ac:dyDescent="0.15">
      <c r="A108" s="29"/>
      <c r="B108" s="24" t="s">
        <v>98</v>
      </c>
      <c r="C108" s="42">
        <v>17</v>
      </c>
      <c r="D108" s="42">
        <v>12</v>
      </c>
      <c r="E108" s="42">
        <v>5</v>
      </c>
    </row>
    <row r="109" spans="1:5" ht="15" customHeight="1" x14ac:dyDescent="0.15">
      <c r="A109" s="31"/>
      <c r="B109" s="32" t="s">
        <v>77</v>
      </c>
      <c r="C109" s="42">
        <v>94</v>
      </c>
      <c r="D109" s="42">
        <v>75</v>
      </c>
      <c r="E109" s="42">
        <v>19</v>
      </c>
    </row>
    <row r="110" spans="1:5" ht="15" customHeight="1" x14ac:dyDescent="0.15">
      <c r="A110" s="5" t="s">
        <v>99</v>
      </c>
      <c r="B110" s="20" t="s">
        <v>101</v>
      </c>
      <c r="C110" s="42">
        <v>245</v>
      </c>
      <c r="D110" s="42">
        <v>197</v>
      </c>
      <c r="E110" s="42">
        <v>48</v>
      </c>
    </row>
    <row r="111" spans="1:5" ht="15" customHeight="1" x14ac:dyDescent="0.15">
      <c r="A111" s="29" t="s">
        <v>100</v>
      </c>
      <c r="B111" s="24" t="s">
        <v>102</v>
      </c>
      <c r="C111" s="42">
        <v>124</v>
      </c>
      <c r="D111" s="42">
        <v>91</v>
      </c>
      <c r="E111" s="42">
        <v>33</v>
      </c>
    </row>
    <row r="112" spans="1:5" ht="15" customHeight="1" x14ac:dyDescent="0.15">
      <c r="A112" s="29"/>
      <c r="B112" s="24" t="s">
        <v>103</v>
      </c>
      <c r="C112" s="42">
        <v>74</v>
      </c>
      <c r="D112" s="42">
        <v>44</v>
      </c>
      <c r="E112" s="42">
        <v>30</v>
      </c>
    </row>
    <row r="113" spans="1:5" ht="15" customHeight="1" x14ac:dyDescent="0.15">
      <c r="A113" s="29"/>
      <c r="B113" s="24" t="s">
        <v>104</v>
      </c>
      <c r="C113" s="42">
        <v>66</v>
      </c>
      <c r="D113" s="42">
        <v>43</v>
      </c>
      <c r="E113" s="42">
        <v>23</v>
      </c>
    </row>
    <row r="114" spans="1:5" ht="15" customHeight="1" x14ac:dyDescent="0.15">
      <c r="A114" s="8"/>
      <c r="B114" s="27" t="s">
        <v>77</v>
      </c>
      <c r="C114" s="42">
        <v>19</v>
      </c>
      <c r="D114" s="42">
        <v>6</v>
      </c>
      <c r="E114" s="42">
        <v>13</v>
      </c>
    </row>
    <row r="115" spans="1:5" ht="15" customHeight="1" x14ac:dyDescent="0.15">
      <c r="A115" s="5" t="s">
        <v>105</v>
      </c>
      <c r="B115" s="20" t="s">
        <v>107</v>
      </c>
      <c r="C115" s="42">
        <v>92</v>
      </c>
      <c r="D115" s="42">
        <v>72</v>
      </c>
      <c r="E115" s="42">
        <v>20</v>
      </c>
    </row>
    <row r="116" spans="1:5" ht="15" customHeight="1" x14ac:dyDescent="0.15">
      <c r="A116" s="29" t="s">
        <v>106</v>
      </c>
      <c r="B116" s="24" t="s">
        <v>108</v>
      </c>
      <c r="C116" s="42">
        <v>421</v>
      </c>
      <c r="D116" s="42">
        <v>300</v>
      </c>
      <c r="E116" s="42">
        <v>121</v>
      </c>
    </row>
    <row r="117" spans="1:5" ht="15" customHeight="1" x14ac:dyDescent="0.15">
      <c r="A117" s="8"/>
      <c r="B117" s="27" t="s">
        <v>77</v>
      </c>
      <c r="C117" s="42">
        <v>15</v>
      </c>
      <c r="D117" s="42">
        <v>9</v>
      </c>
      <c r="E117" s="42">
        <v>6</v>
      </c>
    </row>
    <row r="118" spans="1:5" ht="15" customHeight="1" x14ac:dyDescent="0.15">
      <c r="A118" s="29" t="s">
        <v>109</v>
      </c>
      <c r="B118" s="24" t="s">
        <v>111</v>
      </c>
      <c r="C118" s="42">
        <v>92</v>
      </c>
      <c r="D118" s="42">
        <v>72</v>
      </c>
      <c r="E118" s="42">
        <v>20</v>
      </c>
    </row>
    <row r="119" spans="1:5" ht="15" customHeight="1" x14ac:dyDescent="0.15">
      <c r="A119" s="29" t="s">
        <v>110</v>
      </c>
      <c r="B119" s="24" t="s">
        <v>112</v>
      </c>
      <c r="C119" s="42">
        <v>14</v>
      </c>
      <c r="D119" s="42">
        <v>8</v>
      </c>
      <c r="E119" s="42">
        <v>6</v>
      </c>
    </row>
    <row r="120" spans="1:5" ht="15" customHeight="1" x14ac:dyDescent="0.15">
      <c r="A120" s="29"/>
      <c r="B120" s="24" t="s">
        <v>113</v>
      </c>
      <c r="C120" s="42">
        <v>80</v>
      </c>
      <c r="D120" s="42">
        <v>69</v>
      </c>
      <c r="E120" s="42">
        <v>11</v>
      </c>
    </row>
    <row r="121" spans="1:5" ht="15" customHeight="1" x14ac:dyDescent="0.15">
      <c r="A121" s="29"/>
      <c r="B121" s="24" t="s">
        <v>114</v>
      </c>
      <c r="C121" s="42">
        <v>124</v>
      </c>
      <c r="D121" s="42">
        <v>67</v>
      </c>
      <c r="E121" s="42">
        <v>57</v>
      </c>
    </row>
    <row r="122" spans="1:5" ht="15" customHeight="1" x14ac:dyDescent="0.15">
      <c r="A122" s="29"/>
      <c r="B122" s="24" t="s">
        <v>115</v>
      </c>
      <c r="C122" s="42">
        <v>150</v>
      </c>
      <c r="D122" s="42">
        <v>116</v>
      </c>
      <c r="E122" s="42">
        <v>34</v>
      </c>
    </row>
    <row r="123" spans="1:5" ht="15" customHeight="1" x14ac:dyDescent="0.15">
      <c r="A123" s="29"/>
      <c r="B123" s="24" t="s">
        <v>116</v>
      </c>
      <c r="C123" s="42">
        <v>18</v>
      </c>
      <c r="D123" s="42">
        <v>15</v>
      </c>
      <c r="E123" s="42">
        <v>3</v>
      </c>
    </row>
    <row r="124" spans="1:5" ht="15" customHeight="1" x14ac:dyDescent="0.15">
      <c r="A124" s="29"/>
      <c r="B124" s="24" t="s">
        <v>117</v>
      </c>
      <c r="C124" s="42">
        <v>9</v>
      </c>
      <c r="D124" s="42">
        <v>6</v>
      </c>
      <c r="E124" s="42">
        <v>3</v>
      </c>
    </row>
    <row r="125" spans="1:5" ht="15" customHeight="1" x14ac:dyDescent="0.15">
      <c r="A125" s="8"/>
      <c r="B125" s="32" t="s">
        <v>77</v>
      </c>
      <c r="C125" s="42">
        <v>41</v>
      </c>
      <c r="D125" s="42">
        <v>28</v>
      </c>
      <c r="E125" s="42">
        <v>13</v>
      </c>
    </row>
    <row r="126" spans="1:5" ht="15" customHeight="1" x14ac:dyDescent="0.15">
      <c r="A126" s="5" t="s">
        <v>118</v>
      </c>
      <c r="B126" s="20" t="s">
        <v>120</v>
      </c>
      <c r="C126" s="42">
        <v>90</v>
      </c>
      <c r="D126" s="42">
        <v>63</v>
      </c>
      <c r="E126" s="42">
        <v>27</v>
      </c>
    </row>
    <row r="127" spans="1:5" ht="15" customHeight="1" x14ac:dyDescent="0.15">
      <c r="A127" s="29" t="s">
        <v>119</v>
      </c>
      <c r="B127" s="24" t="s">
        <v>121</v>
      </c>
      <c r="C127" s="42">
        <v>314</v>
      </c>
      <c r="D127" s="42">
        <v>223</v>
      </c>
      <c r="E127" s="42">
        <v>91</v>
      </c>
    </row>
    <row r="128" spans="1:5" ht="15" customHeight="1" x14ac:dyDescent="0.15">
      <c r="A128" s="8"/>
      <c r="B128" s="27" t="s">
        <v>77</v>
      </c>
      <c r="C128" s="42">
        <v>17</v>
      </c>
      <c r="D128" s="42">
        <v>14</v>
      </c>
      <c r="E128" s="42">
        <v>3</v>
      </c>
    </row>
    <row r="129" spans="1:5" ht="15" customHeight="1" x14ac:dyDescent="0.15">
      <c r="A129" s="29" t="s">
        <v>122</v>
      </c>
      <c r="B129" s="24" t="s">
        <v>123</v>
      </c>
      <c r="C129" s="42">
        <v>47</v>
      </c>
      <c r="D129" s="42">
        <v>38</v>
      </c>
      <c r="E129" s="42">
        <v>9</v>
      </c>
    </row>
    <row r="130" spans="1:5" ht="15" customHeight="1" x14ac:dyDescent="0.15">
      <c r="A130" s="29" t="s">
        <v>154</v>
      </c>
      <c r="B130" s="24" t="s">
        <v>124</v>
      </c>
      <c r="C130" s="42">
        <v>19</v>
      </c>
      <c r="D130" s="42">
        <v>13</v>
      </c>
      <c r="E130" s="42">
        <v>6</v>
      </c>
    </row>
    <row r="131" spans="1:5" ht="15" customHeight="1" x14ac:dyDescent="0.15">
      <c r="A131" s="29" t="s">
        <v>153</v>
      </c>
      <c r="B131" s="24" t="s">
        <v>125</v>
      </c>
      <c r="C131" s="42">
        <v>6</v>
      </c>
      <c r="D131" s="42">
        <v>4</v>
      </c>
      <c r="E131" s="42">
        <v>2</v>
      </c>
    </row>
    <row r="132" spans="1:5" ht="15" customHeight="1" x14ac:dyDescent="0.15">
      <c r="A132" s="29"/>
      <c r="B132" s="24" t="s">
        <v>126</v>
      </c>
      <c r="C132" s="42">
        <v>43</v>
      </c>
      <c r="D132" s="42">
        <v>28</v>
      </c>
      <c r="E132" s="42">
        <v>15</v>
      </c>
    </row>
    <row r="133" spans="1:5" ht="15" customHeight="1" x14ac:dyDescent="0.15">
      <c r="A133" s="31"/>
      <c r="B133" s="32" t="s">
        <v>77</v>
      </c>
      <c r="C133" s="42">
        <v>48</v>
      </c>
      <c r="D133" s="42">
        <v>33</v>
      </c>
      <c r="E133" s="42">
        <v>15</v>
      </c>
    </row>
    <row r="134" spans="1:5" ht="15" customHeight="1" x14ac:dyDescent="0.15">
      <c r="A134" s="5" t="s">
        <v>127</v>
      </c>
      <c r="B134" s="20" t="s">
        <v>101</v>
      </c>
      <c r="C134" s="42">
        <v>279</v>
      </c>
      <c r="D134" s="42">
        <v>212</v>
      </c>
      <c r="E134" s="42">
        <v>67</v>
      </c>
    </row>
    <row r="135" spans="1:5" ht="15" customHeight="1" x14ac:dyDescent="0.15">
      <c r="A135" s="29" t="s">
        <v>128</v>
      </c>
      <c r="B135" s="24" t="s">
        <v>102</v>
      </c>
      <c r="C135" s="42">
        <v>90</v>
      </c>
      <c r="D135" s="42">
        <v>61</v>
      </c>
      <c r="E135" s="42">
        <v>29</v>
      </c>
    </row>
    <row r="136" spans="1:5" ht="15" customHeight="1" x14ac:dyDescent="0.15">
      <c r="A136" s="29"/>
      <c r="B136" s="24" t="s">
        <v>103</v>
      </c>
      <c r="C136" s="42">
        <v>26</v>
      </c>
      <c r="D136" s="42">
        <v>12</v>
      </c>
      <c r="E136" s="42">
        <v>14</v>
      </c>
    </row>
    <row r="137" spans="1:5" ht="15" customHeight="1" x14ac:dyDescent="0.15">
      <c r="A137" s="29"/>
      <c r="B137" s="24" t="s">
        <v>104</v>
      </c>
      <c r="C137" s="42">
        <v>15</v>
      </c>
      <c r="D137" s="42">
        <v>7</v>
      </c>
      <c r="E137" s="42">
        <v>8</v>
      </c>
    </row>
    <row r="138" spans="1:5" ht="15" customHeight="1" x14ac:dyDescent="0.15">
      <c r="A138" s="31"/>
      <c r="B138" s="32" t="s">
        <v>77</v>
      </c>
      <c r="C138" s="42">
        <v>11</v>
      </c>
      <c r="D138" s="42">
        <v>8</v>
      </c>
      <c r="E138" s="42">
        <v>3</v>
      </c>
    </row>
    <row r="139" spans="1:5" ht="15" customHeight="1" x14ac:dyDescent="0.15">
      <c r="A139" s="5" t="s">
        <v>129</v>
      </c>
      <c r="B139" s="20" t="s">
        <v>131</v>
      </c>
      <c r="C139" s="42">
        <v>206</v>
      </c>
      <c r="D139" s="42">
        <v>152</v>
      </c>
      <c r="E139" s="42">
        <v>54</v>
      </c>
    </row>
    <row r="140" spans="1:5" ht="15" customHeight="1" x14ac:dyDescent="0.15">
      <c r="A140" s="23" t="s">
        <v>130</v>
      </c>
      <c r="B140" s="24" t="s">
        <v>132</v>
      </c>
      <c r="C140" s="42">
        <v>134</v>
      </c>
      <c r="D140" s="42">
        <v>96</v>
      </c>
      <c r="E140" s="42">
        <v>38</v>
      </c>
    </row>
    <row r="141" spans="1:5" ht="15" customHeight="1" x14ac:dyDescent="0.15">
      <c r="A141" s="29"/>
      <c r="B141" s="24" t="s">
        <v>133</v>
      </c>
      <c r="C141" s="42">
        <v>54</v>
      </c>
      <c r="D141" s="42">
        <v>39</v>
      </c>
      <c r="E141" s="42">
        <v>15</v>
      </c>
    </row>
    <row r="142" spans="1:5" ht="15" customHeight="1" x14ac:dyDescent="0.15">
      <c r="A142" s="29"/>
      <c r="B142" s="24" t="s">
        <v>134</v>
      </c>
      <c r="C142" s="42">
        <v>43</v>
      </c>
      <c r="D142" s="42">
        <v>31</v>
      </c>
      <c r="E142" s="42">
        <v>12</v>
      </c>
    </row>
    <row r="143" spans="1:5" ht="15" customHeight="1" x14ac:dyDescent="0.15">
      <c r="A143" s="31"/>
      <c r="B143" s="32" t="s">
        <v>77</v>
      </c>
      <c r="C143" s="42">
        <v>91</v>
      </c>
      <c r="D143" s="42">
        <v>63</v>
      </c>
      <c r="E143" s="42">
        <v>28</v>
      </c>
    </row>
    <row r="144" spans="1:5" ht="15" customHeight="1" x14ac:dyDescent="0.15">
      <c r="A144" s="5" t="s">
        <v>135</v>
      </c>
      <c r="B144" s="20" t="s">
        <v>137</v>
      </c>
      <c r="C144" s="42">
        <v>334</v>
      </c>
      <c r="D144" s="42">
        <v>249</v>
      </c>
      <c r="E144" s="42">
        <v>85</v>
      </c>
    </row>
    <row r="145" spans="1:5" ht="15" customHeight="1" x14ac:dyDescent="0.15">
      <c r="A145" s="29" t="s">
        <v>136</v>
      </c>
      <c r="B145" s="24" t="s">
        <v>138</v>
      </c>
      <c r="C145" s="42">
        <v>172</v>
      </c>
      <c r="D145" s="42">
        <v>117</v>
      </c>
      <c r="E145" s="42">
        <v>55</v>
      </c>
    </row>
    <row r="146" spans="1:5" ht="15" customHeight="1" x14ac:dyDescent="0.15">
      <c r="A146" s="29"/>
      <c r="B146" s="24" t="s">
        <v>139</v>
      </c>
      <c r="C146" s="42">
        <v>10</v>
      </c>
      <c r="D146" s="42">
        <v>7</v>
      </c>
      <c r="E146" s="42">
        <v>3</v>
      </c>
    </row>
    <row r="147" spans="1:5" ht="15" customHeight="1" x14ac:dyDescent="0.15">
      <c r="A147" s="31"/>
      <c r="B147" s="32" t="s">
        <v>77</v>
      </c>
      <c r="C147" s="42">
        <v>12</v>
      </c>
      <c r="D147" s="42">
        <v>8</v>
      </c>
      <c r="E147" s="42">
        <v>4</v>
      </c>
    </row>
    <row r="148" spans="1:5" ht="15" customHeight="1" x14ac:dyDescent="0.15">
      <c r="A148" s="5" t="s">
        <v>140</v>
      </c>
      <c r="B148" s="63" t="s">
        <v>142</v>
      </c>
      <c r="C148" s="42">
        <v>87</v>
      </c>
      <c r="D148" s="42">
        <v>67</v>
      </c>
      <c r="E148" s="42">
        <v>20</v>
      </c>
    </row>
    <row r="149" spans="1:5" ht="15" customHeight="1" x14ac:dyDescent="0.15">
      <c r="A149" s="29" t="s">
        <v>141</v>
      </c>
      <c r="B149" s="24" t="s">
        <v>143</v>
      </c>
      <c r="C149" s="42">
        <v>298</v>
      </c>
      <c r="D149" s="42">
        <v>222</v>
      </c>
      <c r="E149" s="42">
        <v>76</v>
      </c>
    </row>
    <row r="150" spans="1:5" ht="15" customHeight="1" x14ac:dyDescent="0.15">
      <c r="A150" s="29"/>
      <c r="B150" s="24" t="s">
        <v>144</v>
      </c>
      <c r="C150" s="42">
        <v>88</v>
      </c>
      <c r="D150" s="42">
        <v>60</v>
      </c>
      <c r="E150" s="42">
        <v>28</v>
      </c>
    </row>
    <row r="151" spans="1:5" ht="15" customHeight="1" x14ac:dyDescent="0.15">
      <c r="A151" s="31"/>
      <c r="B151" s="32" t="s">
        <v>77</v>
      </c>
      <c r="C151" s="42">
        <v>55</v>
      </c>
      <c r="D151" s="42">
        <v>32</v>
      </c>
      <c r="E151" s="42">
        <v>23</v>
      </c>
    </row>
    <row r="152" spans="1:5" ht="15" customHeight="1" x14ac:dyDescent="0.15">
      <c r="A152" s="5" t="s">
        <v>145</v>
      </c>
      <c r="B152" s="20" t="s">
        <v>148</v>
      </c>
      <c r="C152" s="42">
        <v>179</v>
      </c>
      <c r="D152" s="42">
        <v>108</v>
      </c>
      <c r="E152" s="42">
        <v>71</v>
      </c>
    </row>
    <row r="153" spans="1:5" ht="15" customHeight="1" x14ac:dyDescent="0.15">
      <c r="A153" s="23" t="s">
        <v>146</v>
      </c>
      <c r="B153" s="24" t="s">
        <v>149</v>
      </c>
      <c r="C153" s="42">
        <v>57</v>
      </c>
      <c r="D153" s="42">
        <v>52</v>
      </c>
      <c r="E153" s="42">
        <v>5</v>
      </c>
    </row>
    <row r="154" spans="1:5" ht="15" customHeight="1" x14ac:dyDescent="0.15">
      <c r="A154" s="23" t="s">
        <v>147</v>
      </c>
      <c r="B154" s="24" t="s">
        <v>150</v>
      </c>
      <c r="C154" s="42">
        <v>23</v>
      </c>
      <c r="D154" s="42">
        <v>23</v>
      </c>
      <c r="E154" s="42">
        <v>0</v>
      </c>
    </row>
    <row r="155" spans="1:5" ht="15" customHeight="1" x14ac:dyDescent="0.15">
      <c r="A155" s="29"/>
      <c r="B155" s="24" t="s">
        <v>151</v>
      </c>
      <c r="C155" s="42">
        <v>6</v>
      </c>
      <c r="D155" s="42">
        <v>6</v>
      </c>
      <c r="E155" s="42">
        <v>0</v>
      </c>
    </row>
    <row r="156" spans="1:5" ht="15" customHeight="1" x14ac:dyDescent="0.15">
      <c r="A156" s="29"/>
      <c r="B156" s="24" t="s">
        <v>152</v>
      </c>
      <c r="C156" s="42">
        <v>8</v>
      </c>
      <c r="D156" s="42">
        <v>6</v>
      </c>
      <c r="E156" s="42">
        <v>2</v>
      </c>
    </row>
    <row r="157" spans="1:5" ht="15" customHeight="1" x14ac:dyDescent="0.15">
      <c r="A157" s="31"/>
      <c r="B157" s="32" t="s">
        <v>2</v>
      </c>
      <c r="C157" s="42">
        <v>255</v>
      </c>
      <c r="D157" s="42">
        <v>186</v>
      </c>
      <c r="E157" s="42">
        <v>69</v>
      </c>
    </row>
  </sheetData>
  <mergeCells count="1">
    <mergeCell ref="D3:E3"/>
  </mergeCells>
  <phoneticPr fontId="3"/>
  <conditionalFormatting sqref="D8:E14">
    <cfRule type="expression" dxfId="11" priority="1">
      <formula>D$6-D8&lt;-10</formula>
    </cfRule>
    <cfRule type="expression" dxfId="10" priority="2">
      <formula>D$6-D8&gt;10</formula>
    </cfRule>
  </conditionalFormatting>
  <pageMargins left="0.39370078740157483" right="0.39370078740157483" top="0.6692913385826772" bottom="0.39370078740157483" header="0.31496062992125984" footer="0.19685039370078741"/>
  <pageSetup paperSize="9" scale="75" orientation="landscape" horizontalDpi="200" verticalDpi="200" r:id="rId1"/>
  <headerFooter alignWithMargins="0">
    <oddHeader xml:space="preserve">&amp;L医１．電話対応・駆けつけ対応をする医師の特徴
</oddHeader>
  </headerFooter>
  <rowBreaks count="1" manualBreakCount="1">
    <brk id="39" max="4" man="1"/>
  </rowBreaks>
  <ignoredErrors>
    <ignoredError sqref="C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44"/>
  <sheetViews>
    <sheetView showGridLines="0" zoomScaleNormal="100" zoomScaleSheetLayoutView="80" workbookViewId="0"/>
  </sheetViews>
  <sheetFormatPr defaultColWidth="8" defaultRowHeight="15" customHeight="1" x14ac:dyDescent="0.15"/>
  <cols>
    <col min="1" max="1" width="22.42578125" style="4" customWidth="1"/>
    <col min="2" max="2" width="29.28515625" style="4" customWidth="1"/>
    <col min="3" max="3" width="9.85546875" style="4" customWidth="1"/>
    <col min="4" max="6" width="19" style="4" customWidth="1"/>
    <col min="7" max="12" width="9.85546875" style="4" hidden="1" customWidth="1"/>
    <col min="13" max="16384" width="8" style="4"/>
  </cols>
  <sheetData>
    <row r="2" spans="1:13" ht="15" customHeight="1" x14ac:dyDescent="0.15">
      <c r="A2" s="56"/>
      <c r="B2" s="56"/>
      <c r="C2" s="4" t="s">
        <v>159</v>
      </c>
      <c r="E2" s="56"/>
      <c r="F2" s="56"/>
      <c r="G2" s="4" t="s">
        <v>159</v>
      </c>
      <c r="H2" s="56"/>
      <c r="I2" s="56"/>
      <c r="J2" s="56"/>
      <c r="K2" s="56"/>
      <c r="L2" s="56"/>
    </row>
    <row r="3" spans="1:13" ht="43.5" x14ac:dyDescent="0.15">
      <c r="A3" s="43"/>
      <c r="B3" s="44"/>
      <c r="C3" s="7" t="s">
        <v>1</v>
      </c>
      <c r="D3" s="45" t="s">
        <v>198</v>
      </c>
      <c r="E3" s="46" t="s">
        <v>199</v>
      </c>
      <c r="F3" s="47" t="s">
        <v>77</v>
      </c>
      <c r="G3" s="57" t="s">
        <v>1</v>
      </c>
      <c r="H3" s="11" t="s">
        <v>155</v>
      </c>
      <c r="I3" s="46" t="s">
        <v>156</v>
      </c>
      <c r="J3" s="48" t="s">
        <v>157</v>
      </c>
      <c r="K3" s="48" t="s">
        <v>158</v>
      </c>
      <c r="L3" s="47" t="s">
        <v>77</v>
      </c>
    </row>
    <row r="4" spans="1:13" ht="15" customHeight="1" x14ac:dyDescent="0.15">
      <c r="A4" s="13" t="s">
        <v>0</v>
      </c>
      <c r="B4" s="14"/>
      <c r="C4" s="15">
        <f>C76</f>
        <v>506</v>
      </c>
      <c r="D4" s="15">
        <f>H4+I4</f>
        <v>273</v>
      </c>
      <c r="E4" s="15">
        <f>J4+K4</f>
        <v>196</v>
      </c>
      <c r="F4" s="33">
        <f t="shared" ref="F4" si="0">F76</f>
        <v>37</v>
      </c>
      <c r="G4" s="37">
        <f t="shared" ref="G4:H4" si="1">G76</f>
        <v>506</v>
      </c>
      <c r="H4" s="15">
        <f t="shared" si="1"/>
        <v>42</v>
      </c>
      <c r="I4" s="15">
        <f t="shared" ref="I4:L4" si="2">I76</f>
        <v>231</v>
      </c>
      <c r="J4" s="15">
        <f t="shared" si="2"/>
        <v>168</v>
      </c>
      <c r="K4" s="15">
        <f t="shared" si="2"/>
        <v>28</v>
      </c>
      <c r="L4" s="15">
        <f t="shared" si="2"/>
        <v>37</v>
      </c>
    </row>
    <row r="5" spans="1:13" ht="15" customHeight="1" x14ac:dyDescent="0.15">
      <c r="A5" s="8"/>
      <c r="B5" s="9"/>
      <c r="C5" s="17">
        <f>SUM(D5:F5)</f>
        <v>100</v>
      </c>
      <c r="D5" s="17">
        <f t="shared" ref="D5:D72" si="3">H5+I5</f>
        <v>53.952569169960469</v>
      </c>
      <c r="E5" s="17">
        <f t="shared" ref="E5:E72" si="4">J5+K5</f>
        <v>38.735177865612648</v>
      </c>
      <c r="F5" s="50">
        <f t="shared" ref="F5" si="5">F4/$G4*100</f>
        <v>7.312252964426877</v>
      </c>
      <c r="G5" s="58">
        <f>SUM(H5:L5)</f>
        <v>100</v>
      </c>
      <c r="H5" s="18">
        <f t="shared" ref="H5" si="6">H4/$G4*100</f>
        <v>8.3003952569169961</v>
      </c>
      <c r="I5" s="18">
        <f t="shared" ref="I5:L5" si="7">I4/$G4*100</f>
        <v>45.652173913043477</v>
      </c>
      <c r="J5" s="18">
        <f t="shared" si="7"/>
        <v>33.201581027667984</v>
      </c>
      <c r="K5" s="18">
        <f t="shared" si="7"/>
        <v>5.5335968379446641</v>
      </c>
      <c r="L5" s="18">
        <f t="shared" si="7"/>
        <v>7.312252964426877</v>
      </c>
    </row>
    <row r="6" spans="1:13" ht="15" customHeight="1" x14ac:dyDescent="0.15">
      <c r="A6" s="145" t="s">
        <v>200</v>
      </c>
      <c r="B6" s="146" t="s">
        <v>202</v>
      </c>
      <c r="C6" s="147">
        <f t="shared" ref="C6:C11" si="8">C78</f>
        <v>250</v>
      </c>
      <c r="D6" s="148">
        <f t="shared" ref="D6" si="9">H6+I6</f>
        <v>53.2</v>
      </c>
      <c r="E6" s="148">
        <f t="shared" ref="E6" si="10">J6+K6</f>
        <v>37.200000000000003</v>
      </c>
      <c r="F6" s="149">
        <f>IF($G6=0,0,F78/$G6*100)</f>
        <v>9.6</v>
      </c>
      <c r="G6" s="37">
        <f t="shared" ref="G6:G11" si="11">G78</f>
        <v>250</v>
      </c>
      <c r="H6" s="21">
        <f>IF($G6=0,0,H78/$G6*100)</f>
        <v>6.4</v>
      </c>
      <c r="I6" s="21">
        <f>IF($G6=0,0,I78/$G6*100)</f>
        <v>46.800000000000004</v>
      </c>
      <c r="J6" s="21">
        <f>IF($G6=0,0,J78/$G6*100)</f>
        <v>30.8</v>
      </c>
      <c r="K6" s="21">
        <f>IF($G6=0,0,K78/$G6*100)</f>
        <v>6.4</v>
      </c>
      <c r="L6" s="2">
        <f>IF($G6=0,0,L78/$G6*100)</f>
        <v>9.6</v>
      </c>
      <c r="M6" s="68"/>
    </row>
    <row r="7" spans="1:13" ht="15" customHeight="1" x14ac:dyDescent="0.15">
      <c r="A7" s="145" t="s">
        <v>301</v>
      </c>
      <c r="B7" s="150" t="s">
        <v>203</v>
      </c>
      <c r="C7" s="147">
        <f t="shared" si="8"/>
        <v>75</v>
      </c>
      <c r="D7" s="148">
        <f t="shared" ref="D7:D11" si="12">H7+I7</f>
        <v>62.666666666666671</v>
      </c>
      <c r="E7" s="148">
        <f t="shared" ref="E7:E11" si="13">J7+K7</f>
        <v>33.333333333333336</v>
      </c>
      <c r="F7" s="149">
        <f t="shared" ref="F7:F11" si="14">IF($G7=0,0,F79/$G7*100)</f>
        <v>4</v>
      </c>
      <c r="G7" s="25">
        <f t="shared" si="11"/>
        <v>75</v>
      </c>
      <c r="H7" s="1">
        <f t="shared" ref="H7:L7" si="15">IF($G7=0,0,H79/$G7*100)</f>
        <v>9.3333333333333339</v>
      </c>
      <c r="I7" s="1">
        <f t="shared" si="15"/>
        <v>53.333333333333336</v>
      </c>
      <c r="J7" s="1">
        <f t="shared" si="15"/>
        <v>32</v>
      </c>
      <c r="K7" s="1">
        <f t="shared" si="15"/>
        <v>1.3333333333333335</v>
      </c>
      <c r="L7" s="49">
        <f t="shared" si="15"/>
        <v>4</v>
      </c>
      <c r="M7" s="68"/>
    </row>
    <row r="8" spans="1:13" ht="15" customHeight="1" x14ac:dyDescent="0.15">
      <c r="A8" s="145"/>
      <c r="B8" s="150" t="s">
        <v>204</v>
      </c>
      <c r="C8" s="147">
        <f t="shared" si="8"/>
        <v>55</v>
      </c>
      <c r="D8" s="148">
        <f t="shared" si="12"/>
        <v>52.72727272727272</v>
      </c>
      <c r="E8" s="148">
        <f t="shared" si="13"/>
        <v>40</v>
      </c>
      <c r="F8" s="149">
        <f t="shared" si="14"/>
        <v>7.2727272727272725</v>
      </c>
      <c r="G8" s="25">
        <f t="shared" si="11"/>
        <v>55</v>
      </c>
      <c r="H8" s="1">
        <f t="shared" ref="H8:L8" si="16">IF($G8=0,0,H80/$G8*100)</f>
        <v>10.909090909090908</v>
      </c>
      <c r="I8" s="1">
        <f t="shared" si="16"/>
        <v>41.818181818181813</v>
      </c>
      <c r="J8" s="1">
        <f t="shared" si="16"/>
        <v>32.727272727272727</v>
      </c>
      <c r="K8" s="1">
        <f t="shared" si="16"/>
        <v>7.2727272727272725</v>
      </c>
      <c r="L8" s="49">
        <f t="shared" si="16"/>
        <v>7.2727272727272725</v>
      </c>
      <c r="M8" s="68"/>
    </row>
    <row r="9" spans="1:13" ht="15" customHeight="1" x14ac:dyDescent="0.15">
      <c r="A9" s="145"/>
      <c r="B9" s="150" t="s">
        <v>205</v>
      </c>
      <c r="C9" s="147">
        <f t="shared" si="8"/>
        <v>83</v>
      </c>
      <c r="D9" s="148">
        <f t="shared" si="12"/>
        <v>55.421686746987952</v>
      </c>
      <c r="E9" s="148">
        <f t="shared" si="13"/>
        <v>39.759036144578317</v>
      </c>
      <c r="F9" s="149">
        <f t="shared" si="14"/>
        <v>4.8192771084337354</v>
      </c>
      <c r="G9" s="25">
        <f t="shared" si="11"/>
        <v>83</v>
      </c>
      <c r="H9" s="1">
        <f t="shared" ref="H9:L9" si="17">IF($G9=0,0,H81/$G9*100)</f>
        <v>12.048192771084338</v>
      </c>
      <c r="I9" s="1">
        <f t="shared" si="17"/>
        <v>43.373493975903614</v>
      </c>
      <c r="J9" s="1">
        <f t="shared" si="17"/>
        <v>36.144578313253014</v>
      </c>
      <c r="K9" s="1">
        <f t="shared" si="17"/>
        <v>3.6144578313253009</v>
      </c>
      <c r="L9" s="49">
        <f t="shared" si="17"/>
        <v>4.8192771084337354</v>
      </c>
      <c r="M9" s="68"/>
    </row>
    <row r="10" spans="1:13" ht="15" customHeight="1" x14ac:dyDescent="0.15">
      <c r="A10" s="145"/>
      <c r="B10" s="150" t="s">
        <v>206</v>
      </c>
      <c r="C10" s="147">
        <f t="shared" si="8"/>
        <v>24</v>
      </c>
      <c r="D10" s="148">
        <f t="shared" si="12"/>
        <v>45.833333333333329</v>
      </c>
      <c r="E10" s="148">
        <f t="shared" si="13"/>
        <v>50</v>
      </c>
      <c r="F10" s="149">
        <f t="shared" si="14"/>
        <v>4.1666666666666661</v>
      </c>
      <c r="G10" s="25">
        <f t="shared" si="11"/>
        <v>24</v>
      </c>
      <c r="H10" s="1">
        <f t="shared" ref="H10:L10" si="18">IF($G10=0,0,H82/$G10*100)</f>
        <v>12.5</v>
      </c>
      <c r="I10" s="1">
        <f t="shared" si="18"/>
        <v>33.333333333333329</v>
      </c>
      <c r="J10" s="1">
        <f t="shared" si="18"/>
        <v>37.5</v>
      </c>
      <c r="K10" s="1">
        <f t="shared" si="18"/>
        <v>12.5</v>
      </c>
      <c r="L10" s="49">
        <f t="shared" si="18"/>
        <v>4.1666666666666661</v>
      </c>
      <c r="M10" s="68"/>
    </row>
    <row r="11" spans="1:13" ht="15" customHeight="1" x14ac:dyDescent="0.15">
      <c r="A11" s="145"/>
      <c r="B11" s="151" t="s">
        <v>207</v>
      </c>
      <c r="C11" s="147">
        <f t="shared" si="8"/>
        <v>19</v>
      </c>
      <c r="D11" s="148">
        <f t="shared" si="12"/>
        <v>36.84210526315789</v>
      </c>
      <c r="E11" s="148">
        <f t="shared" si="13"/>
        <v>57.89473684210526</v>
      </c>
      <c r="F11" s="149">
        <f t="shared" si="14"/>
        <v>5.2631578947368416</v>
      </c>
      <c r="G11" s="38">
        <f t="shared" si="11"/>
        <v>19</v>
      </c>
      <c r="H11" s="1">
        <f t="shared" ref="H11:L11" si="19">IF($G11=0,0,H83/$G11*100)</f>
        <v>0</v>
      </c>
      <c r="I11" s="1">
        <f t="shared" si="19"/>
        <v>36.84210526315789</v>
      </c>
      <c r="J11" s="1">
        <f t="shared" si="19"/>
        <v>52.631578947368418</v>
      </c>
      <c r="K11" s="1">
        <f t="shared" si="19"/>
        <v>5.2631578947368416</v>
      </c>
      <c r="L11" s="49">
        <f t="shared" si="19"/>
        <v>5.2631578947368416</v>
      </c>
      <c r="M11" s="68"/>
    </row>
    <row r="12" spans="1:13" ht="15" customHeight="1" x14ac:dyDescent="0.15">
      <c r="A12" s="5" t="s">
        <v>40</v>
      </c>
      <c r="B12" s="20" t="s">
        <v>42</v>
      </c>
      <c r="C12" s="15">
        <f t="shared" ref="C12:C33" si="20">C84</f>
        <v>464</v>
      </c>
      <c r="D12" s="65">
        <f t="shared" si="3"/>
        <v>54.956896551724135</v>
      </c>
      <c r="E12" s="65">
        <f t="shared" si="4"/>
        <v>38.146551724137936</v>
      </c>
      <c r="F12" s="2">
        <f t="shared" ref="F12:F43" si="21">IF($G12=0,0,F84/$G12*100)</f>
        <v>6.8965517241379306</v>
      </c>
      <c r="G12" s="37">
        <f t="shared" ref="G12:G33" si="22">G84</f>
        <v>464</v>
      </c>
      <c r="H12" s="21">
        <f t="shared" ref="H12:L21" si="23">IF($G12=0,0,H84/$G12*100)</f>
        <v>9.0517241379310338</v>
      </c>
      <c r="I12" s="21">
        <f t="shared" si="23"/>
        <v>45.905172413793103</v>
      </c>
      <c r="J12" s="21">
        <f t="shared" si="23"/>
        <v>32.112068965517246</v>
      </c>
      <c r="K12" s="21">
        <f t="shared" si="23"/>
        <v>6.0344827586206895</v>
      </c>
      <c r="L12" s="2">
        <f t="shared" si="23"/>
        <v>6.8965517241379306</v>
      </c>
    </row>
    <row r="13" spans="1:13" ht="15" customHeight="1" x14ac:dyDescent="0.15">
      <c r="A13" s="23" t="s">
        <v>41</v>
      </c>
      <c r="B13" s="24" t="s">
        <v>43</v>
      </c>
      <c r="C13" s="25">
        <f t="shared" si="20"/>
        <v>28</v>
      </c>
      <c r="D13" s="3">
        <f t="shared" si="3"/>
        <v>50</v>
      </c>
      <c r="E13" s="3">
        <f t="shared" si="4"/>
        <v>35.714285714285715</v>
      </c>
      <c r="F13" s="49">
        <f t="shared" si="21"/>
        <v>14.285714285714285</v>
      </c>
      <c r="G13" s="38">
        <f t="shared" si="22"/>
        <v>28</v>
      </c>
      <c r="H13" s="1">
        <f t="shared" si="23"/>
        <v>0</v>
      </c>
      <c r="I13" s="1">
        <f t="shared" si="23"/>
        <v>50</v>
      </c>
      <c r="J13" s="1">
        <f t="shared" si="23"/>
        <v>35.714285714285715</v>
      </c>
      <c r="K13" s="1">
        <f t="shared" si="23"/>
        <v>0</v>
      </c>
      <c r="L13" s="49">
        <f t="shared" si="23"/>
        <v>14.285714285714285</v>
      </c>
    </row>
    <row r="14" spans="1:13" ht="15" customHeight="1" x14ac:dyDescent="0.15">
      <c r="A14" s="8"/>
      <c r="B14" s="27" t="s">
        <v>2</v>
      </c>
      <c r="C14" s="28">
        <f t="shared" si="20"/>
        <v>14</v>
      </c>
      <c r="D14" s="17">
        <f t="shared" si="3"/>
        <v>28.571428571428569</v>
      </c>
      <c r="E14" s="17">
        <f t="shared" si="4"/>
        <v>64.285714285714292</v>
      </c>
      <c r="F14" s="50">
        <f t="shared" si="21"/>
        <v>7.1428571428571423</v>
      </c>
      <c r="G14" s="39">
        <f t="shared" si="22"/>
        <v>14</v>
      </c>
      <c r="H14" s="18">
        <f t="shared" si="23"/>
        <v>0</v>
      </c>
      <c r="I14" s="18">
        <f t="shared" si="23"/>
        <v>28.571428571428569</v>
      </c>
      <c r="J14" s="18">
        <f t="shared" si="23"/>
        <v>64.285714285714292</v>
      </c>
      <c r="K14" s="18">
        <f t="shared" si="23"/>
        <v>0</v>
      </c>
      <c r="L14" s="50">
        <f t="shared" si="23"/>
        <v>7.1428571428571423</v>
      </c>
    </row>
    <row r="15" spans="1:13" ht="15" customHeight="1" x14ac:dyDescent="0.15">
      <c r="A15" s="5" t="s">
        <v>44</v>
      </c>
      <c r="B15" s="20" t="s">
        <v>42</v>
      </c>
      <c r="C15" s="15">
        <f t="shared" si="20"/>
        <v>465</v>
      </c>
      <c r="D15" s="65">
        <f t="shared" si="3"/>
        <v>53.978494623655912</v>
      </c>
      <c r="E15" s="65">
        <f t="shared" si="4"/>
        <v>40</v>
      </c>
      <c r="F15" s="2">
        <f t="shared" si="21"/>
        <v>6.021505376344086</v>
      </c>
      <c r="G15" s="37">
        <f t="shared" si="22"/>
        <v>465</v>
      </c>
      <c r="H15" s="21">
        <f t="shared" si="23"/>
        <v>9.0322580645161281</v>
      </c>
      <c r="I15" s="21">
        <f t="shared" si="23"/>
        <v>44.946236559139784</v>
      </c>
      <c r="J15" s="21">
        <f t="shared" si="23"/>
        <v>33.978494623655912</v>
      </c>
      <c r="K15" s="21">
        <f t="shared" si="23"/>
        <v>6.021505376344086</v>
      </c>
      <c r="L15" s="2">
        <f t="shared" si="23"/>
        <v>6.021505376344086</v>
      </c>
    </row>
    <row r="16" spans="1:13" ht="15" customHeight="1" x14ac:dyDescent="0.15">
      <c r="A16" s="30" t="s">
        <v>60</v>
      </c>
      <c r="B16" s="24" t="s">
        <v>43</v>
      </c>
      <c r="C16" s="25">
        <f t="shared" si="20"/>
        <v>36</v>
      </c>
      <c r="D16" s="3">
        <f t="shared" si="3"/>
        <v>55.555555555555557</v>
      </c>
      <c r="E16" s="3">
        <f t="shared" si="4"/>
        <v>25</v>
      </c>
      <c r="F16" s="49">
        <f t="shared" si="21"/>
        <v>19.444444444444446</v>
      </c>
      <c r="G16" s="38">
        <f t="shared" si="22"/>
        <v>36</v>
      </c>
      <c r="H16" s="1">
        <f t="shared" si="23"/>
        <v>0</v>
      </c>
      <c r="I16" s="1">
        <f t="shared" si="23"/>
        <v>55.555555555555557</v>
      </c>
      <c r="J16" s="1">
        <f t="shared" si="23"/>
        <v>25</v>
      </c>
      <c r="K16" s="1">
        <f t="shared" si="23"/>
        <v>0</v>
      </c>
      <c r="L16" s="49">
        <f t="shared" si="23"/>
        <v>19.444444444444446</v>
      </c>
    </row>
    <row r="17" spans="1:12" ht="15" customHeight="1" x14ac:dyDescent="0.15">
      <c r="A17" s="31" t="s">
        <v>61</v>
      </c>
      <c r="B17" s="32" t="s">
        <v>2</v>
      </c>
      <c r="C17" s="28">
        <f t="shared" si="20"/>
        <v>5</v>
      </c>
      <c r="D17" s="17">
        <f t="shared" si="3"/>
        <v>40</v>
      </c>
      <c r="E17" s="17">
        <f t="shared" si="4"/>
        <v>20</v>
      </c>
      <c r="F17" s="50">
        <f t="shared" si="21"/>
        <v>40</v>
      </c>
      <c r="G17" s="39">
        <f t="shared" si="22"/>
        <v>5</v>
      </c>
      <c r="H17" s="18">
        <f t="shared" si="23"/>
        <v>0</v>
      </c>
      <c r="I17" s="18">
        <f t="shared" si="23"/>
        <v>40</v>
      </c>
      <c r="J17" s="18">
        <f t="shared" si="23"/>
        <v>20</v>
      </c>
      <c r="K17" s="18">
        <f t="shared" si="23"/>
        <v>0</v>
      </c>
      <c r="L17" s="50">
        <f t="shared" si="23"/>
        <v>40</v>
      </c>
    </row>
    <row r="18" spans="1:12" ht="15" customHeight="1" x14ac:dyDescent="0.15">
      <c r="A18" s="5" t="s">
        <v>16</v>
      </c>
      <c r="B18" s="20" t="s">
        <v>17</v>
      </c>
      <c r="C18" s="33">
        <f t="shared" si="20"/>
        <v>67</v>
      </c>
      <c r="D18" s="65">
        <f t="shared" si="3"/>
        <v>61.194029850746261</v>
      </c>
      <c r="E18" s="65">
        <f t="shared" si="4"/>
        <v>32.835820895522389</v>
      </c>
      <c r="F18" s="2">
        <f t="shared" si="21"/>
        <v>5.9701492537313428</v>
      </c>
      <c r="G18" s="59">
        <f t="shared" si="22"/>
        <v>67</v>
      </c>
      <c r="H18" s="21">
        <f t="shared" si="23"/>
        <v>8.9552238805970141</v>
      </c>
      <c r="I18" s="21">
        <f t="shared" si="23"/>
        <v>52.238805970149251</v>
      </c>
      <c r="J18" s="21">
        <f t="shared" si="23"/>
        <v>25.373134328358208</v>
      </c>
      <c r="K18" s="21">
        <f t="shared" si="23"/>
        <v>7.4626865671641784</v>
      </c>
      <c r="L18" s="2">
        <f t="shared" si="23"/>
        <v>5.9701492537313428</v>
      </c>
    </row>
    <row r="19" spans="1:12" ht="15" customHeight="1" x14ac:dyDescent="0.15">
      <c r="A19" s="29" t="s">
        <v>53</v>
      </c>
      <c r="B19" s="24" t="s">
        <v>14</v>
      </c>
      <c r="C19" s="34">
        <f t="shared" si="20"/>
        <v>175</v>
      </c>
      <c r="D19" s="3">
        <f t="shared" si="3"/>
        <v>53.714285714285715</v>
      </c>
      <c r="E19" s="3">
        <f t="shared" si="4"/>
        <v>41.714285714285715</v>
      </c>
      <c r="F19" s="49">
        <f t="shared" si="21"/>
        <v>4.5714285714285712</v>
      </c>
      <c r="G19" s="60">
        <f t="shared" si="22"/>
        <v>175</v>
      </c>
      <c r="H19" s="1">
        <f t="shared" si="23"/>
        <v>10.285714285714285</v>
      </c>
      <c r="I19" s="1">
        <f t="shared" si="23"/>
        <v>43.428571428571431</v>
      </c>
      <c r="J19" s="1">
        <f t="shared" si="23"/>
        <v>36</v>
      </c>
      <c r="K19" s="1">
        <f t="shared" si="23"/>
        <v>5.7142857142857144</v>
      </c>
      <c r="L19" s="49">
        <f t="shared" si="23"/>
        <v>4.5714285714285712</v>
      </c>
    </row>
    <row r="20" spans="1:12" ht="15" customHeight="1" x14ac:dyDescent="0.15">
      <c r="A20" s="29" t="s">
        <v>298</v>
      </c>
      <c r="B20" s="24" t="s">
        <v>18</v>
      </c>
      <c r="C20" s="34">
        <f t="shared" si="20"/>
        <v>147</v>
      </c>
      <c r="D20" s="3">
        <f t="shared" si="3"/>
        <v>56.4625850340136</v>
      </c>
      <c r="E20" s="3">
        <f t="shared" si="4"/>
        <v>35.374149659863946</v>
      </c>
      <c r="F20" s="49">
        <f t="shared" si="21"/>
        <v>8.1632653061224492</v>
      </c>
      <c r="G20" s="60">
        <f t="shared" si="22"/>
        <v>147</v>
      </c>
      <c r="H20" s="1">
        <f t="shared" si="23"/>
        <v>8.8435374149659864</v>
      </c>
      <c r="I20" s="1">
        <f t="shared" si="23"/>
        <v>47.619047619047613</v>
      </c>
      <c r="J20" s="1">
        <f t="shared" si="23"/>
        <v>30.612244897959183</v>
      </c>
      <c r="K20" s="1">
        <f t="shared" si="23"/>
        <v>4.7619047619047619</v>
      </c>
      <c r="L20" s="49">
        <f t="shared" si="23"/>
        <v>8.1632653061224492</v>
      </c>
    </row>
    <row r="21" spans="1:12" ht="15" customHeight="1" x14ac:dyDescent="0.15">
      <c r="A21" s="29"/>
      <c r="B21" s="24" t="s">
        <v>19</v>
      </c>
      <c r="C21" s="34">
        <f t="shared" si="20"/>
        <v>103</v>
      </c>
      <c r="D21" s="3">
        <f t="shared" si="3"/>
        <v>46.601941747572816</v>
      </c>
      <c r="E21" s="3">
        <f t="shared" si="4"/>
        <v>40.77669902912622</v>
      </c>
      <c r="F21" s="49">
        <f t="shared" si="21"/>
        <v>12.621359223300971</v>
      </c>
      <c r="G21" s="60">
        <f t="shared" si="22"/>
        <v>103</v>
      </c>
      <c r="H21" s="1">
        <f t="shared" si="23"/>
        <v>2.912621359223301</v>
      </c>
      <c r="I21" s="1">
        <f t="shared" si="23"/>
        <v>43.689320388349515</v>
      </c>
      <c r="J21" s="1">
        <f t="shared" si="23"/>
        <v>35.922330097087382</v>
      </c>
      <c r="K21" s="1">
        <f t="shared" si="23"/>
        <v>4.8543689320388346</v>
      </c>
      <c r="L21" s="49">
        <f t="shared" si="23"/>
        <v>12.621359223300971</v>
      </c>
    </row>
    <row r="22" spans="1:12" ht="15" customHeight="1" x14ac:dyDescent="0.15">
      <c r="A22" s="8"/>
      <c r="B22" s="27" t="s">
        <v>3</v>
      </c>
      <c r="C22" s="35">
        <f t="shared" si="20"/>
        <v>14</v>
      </c>
      <c r="D22" s="17">
        <f t="shared" si="3"/>
        <v>50</v>
      </c>
      <c r="E22" s="17">
        <f t="shared" si="4"/>
        <v>50</v>
      </c>
      <c r="F22" s="50">
        <f t="shared" si="21"/>
        <v>0</v>
      </c>
      <c r="G22" s="61">
        <f t="shared" si="22"/>
        <v>14</v>
      </c>
      <c r="H22" s="18">
        <f t="shared" ref="H22:L31" si="24">IF($G22=0,0,H94/$G22*100)</f>
        <v>14.285714285714285</v>
      </c>
      <c r="I22" s="18">
        <f t="shared" si="24"/>
        <v>35.714285714285715</v>
      </c>
      <c r="J22" s="18">
        <f t="shared" si="24"/>
        <v>42.857142857142854</v>
      </c>
      <c r="K22" s="18">
        <f t="shared" si="24"/>
        <v>7.1428571428571423</v>
      </c>
      <c r="L22" s="50">
        <f t="shared" si="24"/>
        <v>0</v>
      </c>
    </row>
    <row r="23" spans="1:12" ht="15" hidden="1" customHeight="1" x14ac:dyDescent="0.15">
      <c r="A23" s="5" t="s">
        <v>21</v>
      </c>
      <c r="B23" s="20" t="s">
        <v>38</v>
      </c>
      <c r="C23" s="33">
        <f t="shared" si="20"/>
        <v>4</v>
      </c>
      <c r="D23" s="65">
        <f t="shared" si="3"/>
        <v>50</v>
      </c>
      <c r="E23" s="65">
        <f t="shared" si="4"/>
        <v>25</v>
      </c>
      <c r="F23" s="2">
        <f t="shared" si="21"/>
        <v>25</v>
      </c>
      <c r="G23" s="59">
        <f t="shared" si="22"/>
        <v>4</v>
      </c>
      <c r="H23" s="21">
        <f t="shared" si="24"/>
        <v>25</v>
      </c>
      <c r="I23" s="21">
        <f t="shared" si="24"/>
        <v>25</v>
      </c>
      <c r="J23" s="21">
        <f t="shared" si="24"/>
        <v>25</v>
      </c>
      <c r="K23" s="21">
        <f t="shared" si="24"/>
        <v>0</v>
      </c>
      <c r="L23" s="2">
        <f t="shared" si="24"/>
        <v>25</v>
      </c>
    </row>
    <row r="24" spans="1:12" ht="15" customHeight="1" x14ac:dyDescent="0.15">
      <c r="A24" s="5" t="s">
        <v>21</v>
      </c>
      <c r="B24" s="24" t="s">
        <v>179</v>
      </c>
      <c r="C24" s="34">
        <f t="shared" si="20"/>
        <v>41</v>
      </c>
      <c r="D24" s="3">
        <f t="shared" ref="D24" si="25">H24+I24</f>
        <v>31.707317073170728</v>
      </c>
      <c r="E24" s="3">
        <f t="shared" ref="E24" si="26">J24+K24</f>
        <v>63.414634146341463</v>
      </c>
      <c r="F24" s="49">
        <f t="shared" si="21"/>
        <v>4.8780487804878048</v>
      </c>
      <c r="G24" s="60">
        <f t="shared" si="22"/>
        <v>41</v>
      </c>
      <c r="H24" s="1">
        <f t="shared" si="24"/>
        <v>2.4390243902439024</v>
      </c>
      <c r="I24" s="1">
        <f t="shared" si="24"/>
        <v>29.268292682926827</v>
      </c>
      <c r="J24" s="1">
        <f t="shared" si="24"/>
        <v>48.780487804878049</v>
      </c>
      <c r="K24" s="1">
        <f t="shared" si="24"/>
        <v>14.634146341463413</v>
      </c>
      <c r="L24" s="49">
        <f t="shared" si="24"/>
        <v>4.8780487804878048</v>
      </c>
    </row>
    <row r="25" spans="1:12" ht="15" hidden="1" customHeight="1" x14ac:dyDescent="0.15">
      <c r="A25" s="29" t="s">
        <v>20</v>
      </c>
      <c r="B25" s="24" t="s">
        <v>10</v>
      </c>
      <c r="C25" s="34">
        <f t="shared" si="20"/>
        <v>37</v>
      </c>
      <c r="D25" s="3">
        <f t="shared" si="3"/>
        <v>29.72972972972973</v>
      </c>
      <c r="E25" s="3">
        <f t="shared" si="4"/>
        <v>67.567567567567565</v>
      </c>
      <c r="F25" s="49">
        <f t="shared" si="21"/>
        <v>2.7027027027027026</v>
      </c>
      <c r="G25" s="60">
        <f t="shared" si="22"/>
        <v>37</v>
      </c>
      <c r="H25" s="1">
        <f t="shared" si="24"/>
        <v>0</v>
      </c>
      <c r="I25" s="1">
        <f t="shared" si="24"/>
        <v>29.72972972972973</v>
      </c>
      <c r="J25" s="1">
        <f t="shared" si="24"/>
        <v>51.351351351351347</v>
      </c>
      <c r="K25" s="1">
        <f t="shared" si="24"/>
        <v>16.216216216216218</v>
      </c>
      <c r="L25" s="49">
        <f t="shared" si="24"/>
        <v>2.7027027027027026</v>
      </c>
    </row>
    <row r="26" spans="1:12" ht="15" customHeight="1" x14ac:dyDescent="0.15">
      <c r="A26" s="29" t="s">
        <v>180</v>
      </c>
      <c r="B26" s="24" t="s">
        <v>11</v>
      </c>
      <c r="C26" s="34">
        <f t="shared" si="20"/>
        <v>67</v>
      </c>
      <c r="D26" s="3">
        <f t="shared" si="3"/>
        <v>62.68656716417911</v>
      </c>
      <c r="E26" s="3">
        <f t="shared" si="4"/>
        <v>34.328358208955223</v>
      </c>
      <c r="F26" s="49">
        <f t="shared" si="21"/>
        <v>2.9850746268656714</v>
      </c>
      <c r="G26" s="60">
        <f t="shared" si="22"/>
        <v>67</v>
      </c>
      <c r="H26" s="1">
        <f t="shared" si="24"/>
        <v>13.432835820895523</v>
      </c>
      <c r="I26" s="1">
        <f t="shared" si="24"/>
        <v>49.253731343283583</v>
      </c>
      <c r="J26" s="1">
        <f t="shared" si="24"/>
        <v>25.373134328358208</v>
      </c>
      <c r="K26" s="1">
        <f t="shared" si="24"/>
        <v>8.9552238805970141</v>
      </c>
      <c r="L26" s="49">
        <f t="shared" si="24"/>
        <v>2.9850746268656714</v>
      </c>
    </row>
    <row r="27" spans="1:12" ht="15" customHeight="1" x14ac:dyDescent="0.15">
      <c r="A27" s="29" t="s">
        <v>182</v>
      </c>
      <c r="B27" s="24" t="s">
        <v>12</v>
      </c>
      <c r="C27" s="34">
        <f t="shared" si="20"/>
        <v>95</v>
      </c>
      <c r="D27" s="3">
        <f t="shared" si="3"/>
        <v>49.473684210526308</v>
      </c>
      <c r="E27" s="3">
        <f t="shared" si="4"/>
        <v>41.05263157894737</v>
      </c>
      <c r="F27" s="49">
        <f t="shared" si="21"/>
        <v>9.4736842105263168</v>
      </c>
      <c r="G27" s="60">
        <f t="shared" si="22"/>
        <v>95</v>
      </c>
      <c r="H27" s="1">
        <f t="shared" si="24"/>
        <v>7.3684210526315779</v>
      </c>
      <c r="I27" s="1">
        <f t="shared" si="24"/>
        <v>42.105263157894733</v>
      </c>
      <c r="J27" s="1">
        <f t="shared" si="24"/>
        <v>35.789473684210527</v>
      </c>
      <c r="K27" s="1">
        <f t="shared" si="24"/>
        <v>5.2631578947368416</v>
      </c>
      <c r="L27" s="49">
        <f t="shared" si="24"/>
        <v>9.4736842105263168</v>
      </c>
    </row>
    <row r="28" spans="1:12" ht="15" customHeight="1" x14ac:dyDescent="0.15">
      <c r="A28" s="29"/>
      <c r="B28" s="24" t="s">
        <v>13</v>
      </c>
      <c r="C28" s="34">
        <f t="shared" si="20"/>
        <v>73</v>
      </c>
      <c r="D28" s="3">
        <f t="shared" si="3"/>
        <v>57.534246575342458</v>
      </c>
      <c r="E28" s="3">
        <f t="shared" si="4"/>
        <v>36.986301369863014</v>
      </c>
      <c r="F28" s="49">
        <f t="shared" si="21"/>
        <v>5.4794520547945202</v>
      </c>
      <c r="G28" s="60">
        <f t="shared" si="22"/>
        <v>73</v>
      </c>
      <c r="H28" s="1">
        <f t="shared" si="24"/>
        <v>9.5890410958904102</v>
      </c>
      <c r="I28" s="1">
        <f t="shared" si="24"/>
        <v>47.945205479452049</v>
      </c>
      <c r="J28" s="1">
        <f t="shared" si="24"/>
        <v>34.246575342465754</v>
      </c>
      <c r="K28" s="1">
        <f t="shared" si="24"/>
        <v>2.7397260273972601</v>
      </c>
      <c r="L28" s="49">
        <f t="shared" si="24"/>
        <v>5.4794520547945202</v>
      </c>
    </row>
    <row r="29" spans="1:12" ht="15" customHeight="1" x14ac:dyDescent="0.15">
      <c r="A29" s="29"/>
      <c r="B29" s="24" t="s">
        <v>14</v>
      </c>
      <c r="C29" s="34">
        <f t="shared" si="20"/>
        <v>97</v>
      </c>
      <c r="D29" s="3">
        <f t="shared" si="3"/>
        <v>55.670103092783506</v>
      </c>
      <c r="E29" s="3">
        <f t="shared" si="4"/>
        <v>37.113402061855673</v>
      </c>
      <c r="F29" s="49">
        <f t="shared" si="21"/>
        <v>7.216494845360824</v>
      </c>
      <c r="G29" s="60">
        <f t="shared" si="22"/>
        <v>97</v>
      </c>
      <c r="H29" s="1">
        <f t="shared" si="24"/>
        <v>13.402061855670103</v>
      </c>
      <c r="I29" s="1">
        <f t="shared" si="24"/>
        <v>42.268041237113401</v>
      </c>
      <c r="J29" s="1">
        <f t="shared" si="24"/>
        <v>34.020618556701031</v>
      </c>
      <c r="K29" s="1">
        <f t="shared" si="24"/>
        <v>3.0927835051546393</v>
      </c>
      <c r="L29" s="49">
        <f t="shared" si="24"/>
        <v>7.216494845360824</v>
      </c>
    </row>
    <row r="30" spans="1:12" ht="15" customHeight="1" x14ac:dyDescent="0.15">
      <c r="A30" s="29"/>
      <c r="B30" s="24" t="s">
        <v>15</v>
      </c>
      <c r="C30" s="34">
        <f t="shared" si="20"/>
        <v>31</v>
      </c>
      <c r="D30" s="3">
        <f t="shared" si="3"/>
        <v>51.612903225806456</v>
      </c>
      <c r="E30" s="3">
        <f t="shared" si="4"/>
        <v>38.70967741935484</v>
      </c>
      <c r="F30" s="49">
        <f t="shared" si="21"/>
        <v>9.67741935483871</v>
      </c>
      <c r="G30" s="60">
        <f t="shared" si="22"/>
        <v>31</v>
      </c>
      <c r="H30" s="1">
        <f t="shared" si="24"/>
        <v>3.225806451612903</v>
      </c>
      <c r="I30" s="1">
        <f t="shared" si="24"/>
        <v>48.387096774193552</v>
      </c>
      <c r="J30" s="1">
        <f t="shared" si="24"/>
        <v>32.258064516129032</v>
      </c>
      <c r="K30" s="1">
        <f t="shared" si="24"/>
        <v>6.4516129032258061</v>
      </c>
      <c r="L30" s="49">
        <f t="shared" si="24"/>
        <v>9.67741935483871</v>
      </c>
    </row>
    <row r="31" spans="1:12" ht="15" customHeight="1" x14ac:dyDescent="0.15">
      <c r="A31" s="8"/>
      <c r="B31" s="27" t="s">
        <v>4</v>
      </c>
      <c r="C31" s="35">
        <f t="shared" si="20"/>
        <v>102</v>
      </c>
      <c r="D31" s="17">
        <f t="shared" si="3"/>
        <v>57.843137254901961</v>
      </c>
      <c r="E31" s="17">
        <f t="shared" si="4"/>
        <v>32.352941176470587</v>
      </c>
      <c r="F31" s="50">
        <f t="shared" si="21"/>
        <v>9.8039215686274517</v>
      </c>
      <c r="G31" s="61">
        <f t="shared" si="22"/>
        <v>102</v>
      </c>
      <c r="H31" s="18">
        <f t="shared" si="24"/>
        <v>3.9215686274509802</v>
      </c>
      <c r="I31" s="18">
        <f t="shared" si="24"/>
        <v>53.921568627450981</v>
      </c>
      <c r="J31" s="18">
        <f t="shared" si="24"/>
        <v>28.431372549019606</v>
      </c>
      <c r="K31" s="18">
        <f t="shared" si="24"/>
        <v>3.9215686274509802</v>
      </c>
      <c r="L31" s="50">
        <f t="shared" si="24"/>
        <v>9.8039215686274517</v>
      </c>
    </row>
    <row r="32" spans="1:12" ht="15" hidden="1" customHeight="1" x14ac:dyDescent="0.15">
      <c r="A32" s="36" t="s">
        <v>22</v>
      </c>
      <c r="B32" s="20" t="s">
        <v>38</v>
      </c>
      <c r="C32" s="33">
        <f t="shared" si="20"/>
        <v>69</v>
      </c>
      <c r="D32" s="65">
        <f t="shared" si="3"/>
        <v>49.275362318840578</v>
      </c>
      <c r="E32" s="65">
        <f t="shared" si="4"/>
        <v>42.028985507246375</v>
      </c>
      <c r="F32" s="2">
        <f t="shared" si="21"/>
        <v>8.695652173913043</v>
      </c>
      <c r="G32" s="59">
        <f t="shared" si="22"/>
        <v>69</v>
      </c>
      <c r="H32" s="21">
        <f t="shared" ref="H32:L41" si="27">IF($G32=0,0,H104/$G32*100)</f>
        <v>10.144927536231885</v>
      </c>
      <c r="I32" s="21">
        <f t="shared" si="27"/>
        <v>39.130434782608695</v>
      </c>
      <c r="J32" s="21">
        <f t="shared" si="27"/>
        <v>36.231884057971016</v>
      </c>
      <c r="K32" s="21">
        <f t="shared" si="27"/>
        <v>5.7971014492753623</v>
      </c>
      <c r="L32" s="2">
        <f t="shared" si="27"/>
        <v>8.695652173913043</v>
      </c>
    </row>
    <row r="33" spans="1:12" ht="15" customHeight="1" x14ac:dyDescent="0.15">
      <c r="A33" s="5" t="s">
        <v>22</v>
      </c>
      <c r="B33" s="24" t="s">
        <v>179</v>
      </c>
      <c r="C33" s="34">
        <f t="shared" si="20"/>
        <v>200</v>
      </c>
      <c r="D33" s="3">
        <f t="shared" ref="D33" si="28">H33+I33</f>
        <v>54</v>
      </c>
      <c r="E33" s="3">
        <f t="shared" ref="E33" si="29">J33+K33</f>
        <v>40</v>
      </c>
      <c r="F33" s="49">
        <f t="shared" si="21"/>
        <v>6</v>
      </c>
      <c r="G33" s="60">
        <f t="shared" si="22"/>
        <v>200</v>
      </c>
      <c r="H33" s="1">
        <f t="shared" si="27"/>
        <v>8.5</v>
      </c>
      <c r="I33" s="1">
        <f t="shared" si="27"/>
        <v>45.5</v>
      </c>
      <c r="J33" s="1">
        <f t="shared" si="27"/>
        <v>33.5</v>
      </c>
      <c r="K33" s="1">
        <f t="shared" si="27"/>
        <v>6.5</v>
      </c>
      <c r="L33" s="49">
        <f t="shared" si="27"/>
        <v>6</v>
      </c>
    </row>
    <row r="34" spans="1:12" ht="15" hidden="1" customHeight="1" x14ac:dyDescent="0.15">
      <c r="A34" s="207" t="s">
        <v>183</v>
      </c>
      <c r="B34" s="24" t="s">
        <v>10</v>
      </c>
      <c r="C34" s="34">
        <f t="shared" ref="C34:G72" si="30">C106</f>
        <v>131</v>
      </c>
      <c r="D34" s="3">
        <f t="shared" si="3"/>
        <v>56.488549618320604</v>
      </c>
      <c r="E34" s="3">
        <f t="shared" si="4"/>
        <v>38.931297709923662</v>
      </c>
      <c r="F34" s="49">
        <f t="shared" si="21"/>
        <v>4.5801526717557248</v>
      </c>
      <c r="G34" s="60">
        <f t="shared" si="30"/>
        <v>131</v>
      </c>
      <c r="H34" s="1">
        <f t="shared" si="27"/>
        <v>7.6335877862595423</v>
      </c>
      <c r="I34" s="1">
        <f t="shared" si="27"/>
        <v>48.854961832061065</v>
      </c>
      <c r="J34" s="1">
        <f t="shared" si="27"/>
        <v>32.061068702290072</v>
      </c>
      <c r="K34" s="1">
        <f t="shared" si="27"/>
        <v>6.8702290076335881</v>
      </c>
      <c r="L34" s="49">
        <f t="shared" si="27"/>
        <v>4.5801526717557248</v>
      </c>
    </row>
    <row r="35" spans="1:12" ht="15" customHeight="1" x14ac:dyDescent="0.15">
      <c r="A35" s="207"/>
      <c r="B35" s="24" t="s">
        <v>11</v>
      </c>
      <c r="C35" s="34">
        <f t="shared" si="30"/>
        <v>106</v>
      </c>
      <c r="D35" s="3">
        <f t="shared" si="3"/>
        <v>55.660377358490571</v>
      </c>
      <c r="E35" s="3">
        <f t="shared" si="4"/>
        <v>36.79245283018868</v>
      </c>
      <c r="F35" s="49">
        <f t="shared" si="21"/>
        <v>7.5471698113207548</v>
      </c>
      <c r="G35" s="60">
        <f t="shared" si="30"/>
        <v>106</v>
      </c>
      <c r="H35" s="1">
        <f t="shared" si="27"/>
        <v>11.320754716981133</v>
      </c>
      <c r="I35" s="1">
        <f t="shared" si="27"/>
        <v>44.339622641509436</v>
      </c>
      <c r="J35" s="1">
        <f t="shared" si="27"/>
        <v>30.188679245283019</v>
      </c>
      <c r="K35" s="1">
        <f t="shared" si="27"/>
        <v>6.6037735849056602</v>
      </c>
      <c r="L35" s="49">
        <f t="shared" si="27"/>
        <v>7.5471698113207548</v>
      </c>
    </row>
    <row r="36" spans="1:12" ht="15" customHeight="1" x14ac:dyDescent="0.15">
      <c r="A36" s="207"/>
      <c r="B36" s="24" t="s">
        <v>12</v>
      </c>
      <c r="C36" s="34">
        <f t="shared" si="30"/>
        <v>64</v>
      </c>
      <c r="D36" s="3">
        <f t="shared" si="3"/>
        <v>51.5625</v>
      </c>
      <c r="E36" s="3">
        <f t="shared" si="4"/>
        <v>40.625</v>
      </c>
      <c r="F36" s="49">
        <f t="shared" si="21"/>
        <v>7.8125</v>
      </c>
      <c r="G36" s="60">
        <f t="shared" si="30"/>
        <v>64</v>
      </c>
      <c r="H36" s="1">
        <f t="shared" si="27"/>
        <v>7.8125</v>
      </c>
      <c r="I36" s="1">
        <f t="shared" si="27"/>
        <v>43.75</v>
      </c>
      <c r="J36" s="1">
        <f t="shared" si="27"/>
        <v>37.5</v>
      </c>
      <c r="K36" s="1">
        <f t="shared" si="27"/>
        <v>3.125</v>
      </c>
      <c r="L36" s="49">
        <f t="shared" si="27"/>
        <v>7.8125</v>
      </c>
    </row>
    <row r="37" spans="1:12" ht="15" customHeight="1" x14ac:dyDescent="0.15">
      <c r="A37" s="207"/>
      <c r="B37" s="24" t="s">
        <v>13</v>
      </c>
      <c r="C37" s="34">
        <f t="shared" si="30"/>
        <v>26</v>
      </c>
      <c r="D37" s="3">
        <f t="shared" si="3"/>
        <v>38.46153846153846</v>
      </c>
      <c r="E37" s="3">
        <f t="shared" si="4"/>
        <v>50</v>
      </c>
      <c r="F37" s="49">
        <f t="shared" si="21"/>
        <v>11.538461538461538</v>
      </c>
      <c r="G37" s="60">
        <f t="shared" si="30"/>
        <v>26</v>
      </c>
      <c r="H37" s="1">
        <f t="shared" si="27"/>
        <v>7.6923076923076925</v>
      </c>
      <c r="I37" s="1">
        <f t="shared" si="27"/>
        <v>30.76923076923077</v>
      </c>
      <c r="J37" s="1">
        <f t="shared" si="27"/>
        <v>46.153846153846153</v>
      </c>
      <c r="K37" s="1">
        <f t="shared" si="27"/>
        <v>3.8461538461538463</v>
      </c>
      <c r="L37" s="49">
        <f t="shared" si="27"/>
        <v>11.538461538461538</v>
      </c>
    </row>
    <row r="38" spans="1:12" ht="15" customHeight="1" x14ac:dyDescent="0.15">
      <c r="A38" s="29"/>
      <c r="B38" s="24" t="s">
        <v>14</v>
      </c>
      <c r="C38" s="34">
        <f t="shared" si="30"/>
        <v>23</v>
      </c>
      <c r="D38" s="3">
        <f t="shared" si="3"/>
        <v>47.826086956521742</v>
      </c>
      <c r="E38" s="3">
        <f t="shared" si="4"/>
        <v>47.826086956521735</v>
      </c>
      <c r="F38" s="49">
        <f t="shared" si="21"/>
        <v>4.3478260869565215</v>
      </c>
      <c r="G38" s="60">
        <f t="shared" si="30"/>
        <v>23</v>
      </c>
      <c r="H38" s="1">
        <f t="shared" si="27"/>
        <v>0</v>
      </c>
      <c r="I38" s="1">
        <f t="shared" si="27"/>
        <v>47.826086956521742</v>
      </c>
      <c r="J38" s="1">
        <f t="shared" si="27"/>
        <v>39.130434782608695</v>
      </c>
      <c r="K38" s="1">
        <f t="shared" si="27"/>
        <v>8.695652173913043</v>
      </c>
      <c r="L38" s="49">
        <f t="shared" si="27"/>
        <v>4.3478260869565215</v>
      </c>
    </row>
    <row r="39" spans="1:12" ht="15" customHeight="1" x14ac:dyDescent="0.15">
      <c r="A39" s="29"/>
      <c r="B39" s="24" t="s">
        <v>15</v>
      </c>
      <c r="C39" s="34">
        <f t="shared" si="30"/>
        <v>12</v>
      </c>
      <c r="D39" s="3">
        <f t="shared" si="3"/>
        <v>58.333333333333336</v>
      </c>
      <c r="E39" s="3">
        <f t="shared" si="4"/>
        <v>25</v>
      </c>
      <c r="F39" s="49">
        <f t="shared" si="21"/>
        <v>16.666666666666664</v>
      </c>
      <c r="G39" s="60">
        <f t="shared" si="30"/>
        <v>12</v>
      </c>
      <c r="H39" s="1">
        <f t="shared" si="27"/>
        <v>0</v>
      </c>
      <c r="I39" s="1">
        <f t="shared" si="27"/>
        <v>58.333333333333336</v>
      </c>
      <c r="J39" s="1">
        <f t="shared" si="27"/>
        <v>25</v>
      </c>
      <c r="K39" s="1">
        <f t="shared" si="27"/>
        <v>0</v>
      </c>
      <c r="L39" s="49">
        <f t="shared" si="27"/>
        <v>16.666666666666664</v>
      </c>
    </row>
    <row r="40" spans="1:12" ht="15" customHeight="1" x14ac:dyDescent="0.15">
      <c r="A40" s="31"/>
      <c r="B40" s="32" t="s">
        <v>4</v>
      </c>
      <c r="C40" s="35">
        <f t="shared" si="30"/>
        <v>75</v>
      </c>
      <c r="D40" s="17">
        <f t="shared" si="3"/>
        <v>60</v>
      </c>
      <c r="E40" s="17">
        <f t="shared" si="4"/>
        <v>32</v>
      </c>
      <c r="F40" s="50">
        <f t="shared" si="21"/>
        <v>8</v>
      </c>
      <c r="G40" s="61">
        <f t="shared" si="30"/>
        <v>75</v>
      </c>
      <c r="H40" s="18">
        <f t="shared" si="27"/>
        <v>8</v>
      </c>
      <c r="I40" s="18">
        <f t="shared" si="27"/>
        <v>52</v>
      </c>
      <c r="J40" s="18">
        <f t="shared" si="27"/>
        <v>28.000000000000004</v>
      </c>
      <c r="K40" s="18">
        <f t="shared" si="27"/>
        <v>4</v>
      </c>
      <c r="L40" s="50">
        <f t="shared" si="27"/>
        <v>8</v>
      </c>
    </row>
    <row r="41" spans="1:12" ht="15" customHeight="1" x14ac:dyDescent="0.15">
      <c r="A41" s="5" t="s">
        <v>23</v>
      </c>
      <c r="B41" s="20" t="s">
        <v>7</v>
      </c>
      <c r="C41" s="33">
        <f t="shared" si="30"/>
        <v>367</v>
      </c>
      <c r="D41" s="65">
        <f t="shared" si="3"/>
        <v>52.588555858310627</v>
      </c>
      <c r="E41" s="65">
        <f t="shared" si="4"/>
        <v>40.326975476839245</v>
      </c>
      <c r="F41" s="2">
        <f t="shared" si="21"/>
        <v>7.0844686648501369</v>
      </c>
      <c r="G41" s="59">
        <f t="shared" si="30"/>
        <v>367</v>
      </c>
      <c r="H41" s="21">
        <f t="shared" si="27"/>
        <v>7.3569482288828345</v>
      </c>
      <c r="I41" s="21">
        <f t="shared" si="27"/>
        <v>45.231607629427792</v>
      </c>
      <c r="J41" s="21">
        <f t="shared" si="27"/>
        <v>33.514986376021803</v>
      </c>
      <c r="K41" s="21">
        <f t="shared" si="27"/>
        <v>6.8119891008174394</v>
      </c>
      <c r="L41" s="2">
        <f t="shared" si="27"/>
        <v>7.0844686648501369</v>
      </c>
    </row>
    <row r="42" spans="1:12" ht="15" customHeight="1" x14ac:dyDescent="0.15">
      <c r="A42" s="23" t="s">
        <v>26</v>
      </c>
      <c r="B42" s="24" t="s">
        <v>31</v>
      </c>
      <c r="C42" s="34">
        <f t="shared" si="30"/>
        <v>34</v>
      </c>
      <c r="D42" s="3">
        <f t="shared" si="3"/>
        <v>76.470588235294116</v>
      </c>
      <c r="E42" s="3">
        <f t="shared" si="4"/>
        <v>17.647058823529413</v>
      </c>
      <c r="F42" s="49">
        <f t="shared" si="21"/>
        <v>5.8823529411764701</v>
      </c>
      <c r="G42" s="60">
        <f t="shared" si="30"/>
        <v>34</v>
      </c>
      <c r="H42" s="1">
        <f t="shared" ref="H42:L51" si="31">IF($G42=0,0,H114/$G42*100)</f>
        <v>14.705882352941178</v>
      </c>
      <c r="I42" s="1">
        <f t="shared" si="31"/>
        <v>61.764705882352942</v>
      </c>
      <c r="J42" s="1">
        <f t="shared" si="31"/>
        <v>17.647058823529413</v>
      </c>
      <c r="K42" s="1">
        <f t="shared" si="31"/>
        <v>0</v>
      </c>
      <c r="L42" s="49">
        <f t="shared" si="31"/>
        <v>5.8823529411764701</v>
      </c>
    </row>
    <row r="43" spans="1:12" ht="15" customHeight="1" x14ac:dyDescent="0.15">
      <c r="A43" s="29"/>
      <c r="B43" s="24" t="s">
        <v>30</v>
      </c>
      <c r="C43" s="34">
        <f t="shared" si="30"/>
        <v>9</v>
      </c>
      <c r="D43" s="3">
        <f t="shared" si="3"/>
        <v>66.666666666666657</v>
      </c>
      <c r="E43" s="3">
        <f t="shared" si="4"/>
        <v>33.333333333333329</v>
      </c>
      <c r="F43" s="49">
        <f t="shared" si="21"/>
        <v>0</v>
      </c>
      <c r="G43" s="60">
        <f t="shared" si="30"/>
        <v>9</v>
      </c>
      <c r="H43" s="1">
        <f t="shared" si="31"/>
        <v>0</v>
      </c>
      <c r="I43" s="1">
        <f t="shared" si="31"/>
        <v>66.666666666666657</v>
      </c>
      <c r="J43" s="1">
        <f t="shared" si="31"/>
        <v>33.333333333333329</v>
      </c>
      <c r="K43" s="1">
        <f t="shared" si="31"/>
        <v>0</v>
      </c>
      <c r="L43" s="49">
        <f t="shared" si="31"/>
        <v>0</v>
      </c>
    </row>
    <row r="44" spans="1:12" ht="15" customHeight="1" x14ac:dyDescent="0.15">
      <c r="A44" s="29"/>
      <c r="B44" s="24" t="s">
        <v>32</v>
      </c>
      <c r="C44" s="34">
        <f t="shared" si="30"/>
        <v>17</v>
      </c>
      <c r="D44" s="3">
        <f t="shared" si="3"/>
        <v>52.941176470588232</v>
      </c>
      <c r="E44" s="3">
        <f t="shared" si="4"/>
        <v>35.294117647058826</v>
      </c>
      <c r="F44" s="49">
        <f t="shared" ref="F44:F72" si="32">IF($G44=0,0,F116/$G44*100)</f>
        <v>11.76470588235294</v>
      </c>
      <c r="G44" s="60">
        <f t="shared" si="30"/>
        <v>17</v>
      </c>
      <c r="H44" s="1">
        <f t="shared" si="31"/>
        <v>11.76470588235294</v>
      </c>
      <c r="I44" s="1">
        <f t="shared" si="31"/>
        <v>41.17647058823529</v>
      </c>
      <c r="J44" s="1">
        <f t="shared" si="31"/>
        <v>35.294117647058826</v>
      </c>
      <c r="K44" s="1">
        <f t="shared" si="31"/>
        <v>0</v>
      </c>
      <c r="L44" s="49">
        <f t="shared" si="31"/>
        <v>11.76470588235294</v>
      </c>
    </row>
    <row r="45" spans="1:12" ht="15" customHeight="1" x14ac:dyDescent="0.15">
      <c r="A45" s="29"/>
      <c r="B45" s="24" t="s">
        <v>33</v>
      </c>
      <c r="C45" s="34">
        <f t="shared" si="30"/>
        <v>9</v>
      </c>
      <c r="D45" s="3">
        <f t="shared" si="3"/>
        <v>55.555555555555557</v>
      </c>
      <c r="E45" s="3">
        <f t="shared" si="4"/>
        <v>44.444444444444443</v>
      </c>
      <c r="F45" s="49">
        <f t="shared" si="32"/>
        <v>0</v>
      </c>
      <c r="G45" s="60">
        <f t="shared" si="30"/>
        <v>9</v>
      </c>
      <c r="H45" s="1">
        <f t="shared" si="31"/>
        <v>11.111111111111111</v>
      </c>
      <c r="I45" s="1">
        <f t="shared" si="31"/>
        <v>44.444444444444443</v>
      </c>
      <c r="J45" s="1">
        <f t="shared" si="31"/>
        <v>44.444444444444443</v>
      </c>
      <c r="K45" s="1">
        <f t="shared" si="31"/>
        <v>0</v>
      </c>
      <c r="L45" s="49">
        <f t="shared" si="31"/>
        <v>0</v>
      </c>
    </row>
    <row r="46" spans="1:12" ht="15" customHeight="1" x14ac:dyDescent="0.15">
      <c r="A46" s="29"/>
      <c r="B46" s="24" t="s">
        <v>34</v>
      </c>
      <c r="C46" s="34">
        <f t="shared" si="30"/>
        <v>10</v>
      </c>
      <c r="D46" s="3">
        <f t="shared" si="3"/>
        <v>60</v>
      </c>
      <c r="E46" s="3">
        <f t="shared" si="4"/>
        <v>30</v>
      </c>
      <c r="F46" s="49">
        <f t="shared" si="32"/>
        <v>10</v>
      </c>
      <c r="G46" s="60">
        <f t="shared" si="30"/>
        <v>10</v>
      </c>
      <c r="H46" s="1">
        <f t="shared" si="31"/>
        <v>30</v>
      </c>
      <c r="I46" s="1">
        <f t="shared" si="31"/>
        <v>30</v>
      </c>
      <c r="J46" s="1">
        <f t="shared" si="31"/>
        <v>30</v>
      </c>
      <c r="K46" s="1">
        <f t="shared" si="31"/>
        <v>0</v>
      </c>
      <c r="L46" s="49">
        <f t="shared" si="31"/>
        <v>10</v>
      </c>
    </row>
    <row r="47" spans="1:12" ht="15" customHeight="1" x14ac:dyDescent="0.15">
      <c r="A47" s="8"/>
      <c r="B47" s="27" t="s">
        <v>5</v>
      </c>
      <c r="C47" s="35">
        <f t="shared" si="30"/>
        <v>60</v>
      </c>
      <c r="D47" s="17">
        <f t="shared" si="3"/>
        <v>46.666666666666664</v>
      </c>
      <c r="E47" s="17">
        <f t="shared" si="4"/>
        <v>43.333333333333336</v>
      </c>
      <c r="F47" s="50">
        <f t="shared" si="32"/>
        <v>10</v>
      </c>
      <c r="G47" s="61">
        <f t="shared" si="30"/>
        <v>60</v>
      </c>
      <c r="H47" s="18">
        <f t="shared" si="31"/>
        <v>6.666666666666667</v>
      </c>
      <c r="I47" s="18">
        <f t="shared" si="31"/>
        <v>40</v>
      </c>
      <c r="J47" s="18">
        <f t="shared" si="31"/>
        <v>38.333333333333336</v>
      </c>
      <c r="K47" s="18">
        <f t="shared" si="31"/>
        <v>5</v>
      </c>
      <c r="L47" s="50">
        <f t="shared" si="31"/>
        <v>10</v>
      </c>
    </row>
    <row r="48" spans="1:12" ht="15" customHeight="1" x14ac:dyDescent="0.15">
      <c r="A48" s="5" t="s">
        <v>24</v>
      </c>
      <c r="B48" s="20" t="s">
        <v>7</v>
      </c>
      <c r="C48" s="33">
        <f t="shared" si="30"/>
        <v>445</v>
      </c>
      <c r="D48" s="65">
        <f t="shared" si="3"/>
        <v>53.932584269662925</v>
      </c>
      <c r="E48" s="65">
        <f t="shared" si="4"/>
        <v>39.101123595505619</v>
      </c>
      <c r="F48" s="2">
        <f t="shared" si="32"/>
        <v>6.9662921348314599</v>
      </c>
      <c r="G48" s="59">
        <f t="shared" si="30"/>
        <v>445</v>
      </c>
      <c r="H48" s="21">
        <f t="shared" si="31"/>
        <v>8.3146067415730336</v>
      </c>
      <c r="I48" s="21">
        <f t="shared" si="31"/>
        <v>45.617977528089888</v>
      </c>
      <c r="J48" s="21">
        <f t="shared" si="31"/>
        <v>33.483146067415731</v>
      </c>
      <c r="K48" s="21">
        <f t="shared" si="31"/>
        <v>5.6179775280898872</v>
      </c>
      <c r="L48" s="2">
        <f t="shared" si="31"/>
        <v>6.9662921348314599</v>
      </c>
    </row>
    <row r="49" spans="1:12" ht="15" customHeight="1" x14ac:dyDescent="0.15">
      <c r="A49" s="29" t="s">
        <v>27</v>
      </c>
      <c r="B49" s="24" t="s">
        <v>8</v>
      </c>
      <c r="C49" s="34">
        <f t="shared" si="30"/>
        <v>3</v>
      </c>
      <c r="D49" s="3">
        <f t="shared" si="3"/>
        <v>99.999999999999986</v>
      </c>
      <c r="E49" s="3">
        <f t="shared" si="4"/>
        <v>0</v>
      </c>
      <c r="F49" s="49">
        <f t="shared" si="32"/>
        <v>0</v>
      </c>
      <c r="G49" s="60">
        <f t="shared" si="30"/>
        <v>3</v>
      </c>
      <c r="H49" s="1">
        <f t="shared" si="31"/>
        <v>66.666666666666657</v>
      </c>
      <c r="I49" s="1">
        <f t="shared" si="31"/>
        <v>33.333333333333329</v>
      </c>
      <c r="J49" s="1">
        <f t="shared" si="31"/>
        <v>0</v>
      </c>
      <c r="K49" s="1">
        <f t="shared" si="31"/>
        <v>0</v>
      </c>
      <c r="L49" s="49">
        <f t="shared" si="31"/>
        <v>0</v>
      </c>
    </row>
    <row r="50" spans="1:12" ht="15" customHeight="1" x14ac:dyDescent="0.15">
      <c r="A50" s="29"/>
      <c r="B50" s="24" t="s">
        <v>29</v>
      </c>
      <c r="C50" s="34">
        <f t="shared" si="30"/>
        <v>3</v>
      </c>
      <c r="D50" s="3">
        <f t="shared" si="3"/>
        <v>33.333333333333329</v>
      </c>
      <c r="E50" s="3">
        <f t="shared" si="4"/>
        <v>66.666666666666657</v>
      </c>
      <c r="F50" s="49">
        <f t="shared" si="32"/>
        <v>0</v>
      </c>
      <c r="G50" s="60">
        <f t="shared" si="30"/>
        <v>3</v>
      </c>
      <c r="H50" s="1">
        <f t="shared" si="31"/>
        <v>0</v>
      </c>
      <c r="I50" s="1">
        <f t="shared" si="31"/>
        <v>33.333333333333329</v>
      </c>
      <c r="J50" s="1">
        <f t="shared" si="31"/>
        <v>66.666666666666657</v>
      </c>
      <c r="K50" s="1">
        <f t="shared" si="31"/>
        <v>0</v>
      </c>
      <c r="L50" s="49">
        <f t="shared" si="31"/>
        <v>0</v>
      </c>
    </row>
    <row r="51" spans="1:12" ht="15" customHeight="1" x14ac:dyDescent="0.15">
      <c r="A51" s="29"/>
      <c r="B51" s="24" t="s">
        <v>30</v>
      </c>
      <c r="C51" s="34">
        <f t="shared" si="30"/>
        <v>2</v>
      </c>
      <c r="D51" s="3">
        <f t="shared" si="3"/>
        <v>100</v>
      </c>
      <c r="E51" s="3">
        <f t="shared" si="4"/>
        <v>0</v>
      </c>
      <c r="F51" s="49">
        <f t="shared" si="32"/>
        <v>0</v>
      </c>
      <c r="G51" s="60">
        <f t="shared" si="30"/>
        <v>2</v>
      </c>
      <c r="H51" s="1">
        <f t="shared" si="31"/>
        <v>0</v>
      </c>
      <c r="I51" s="1">
        <f t="shared" si="31"/>
        <v>100</v>
      </c>
      <c r="J51" s="1">
        <f t="shared" si="31"/>
        <v>0</v>
      </c>
      <c r="K51" s="1">
        <f t="shared" si="31"/>
        <v>0</v>
      </c>
      <c r="L51" s="49">
        <f t="shared" si="31"/>
        <v>0</v>
      </c>
    </row>
    <row r="52" spans="1:12" ht="15" customHeight="1" x14ac:dyDescent="0.15">
      <c r="A52" s="29"/>
      <c r="B52" s="24" t="s">
        <v>9</v>
      </c>
      <c r="C52" s="34">
        <f t="shared" si="30"/>
        <v>2</v>
      </c>
      <c r="D52" s="3">
        <f t="shared" si="3"/>
        <v>100</v>
      </c>
      <c r="E52" s="3">
        <f t="shared" si="4"/>
        <v>0</v>
      </c>
      <c r="F52" s="49">
        <f t="shared" si="32"/>
        <v>0</v>
      </c>
      <c r="G52" s="60">
        <f t="shared" si="30"/>
        <v>2</v>
      </c>
      <c r="H52" s="1">
        <f t="shared" ref="H52:L61" si="33">IF($G52=0,0,H124/$G52*100)</f>
        <v>50</v>
      </c>
      <c r="I52" s="1">
        <f t="shared" si="33"/>
        <v>50</v>
      </c>
      <c r="J52" s="1">
        <f t="shared" si="33"/>
        <v>0</v>
      </c>
      <c r="K52" s="1">
        <f t="shared" si="33"/>
        <v>0</v>
      </c>
      <c r="L52" s="49">
        <f t="shared" si="33"/>
        <v>0</v>
      </c>
    </row>
    <row r="53" spans="1:12" ht="15" customHeight="1" x14ac:dyDescent="0.15">
      <c r="A53" s="8"/>
      <c r="B53" s="27" t="s">
        <v>5</v>
      </c>
      <c r="C53" s="35">
        <f t="shared" si="30"/>
        <v>51</v>
      </c>
      <c r="D53" s="17">
        <f t="shared" si="3"/>
        <v>49.019607843137258</v>
      </c>
      <c r="E53" s="17">
        <f t="shared" si="4"/>
        <v>39.2156862745098</v>
      </c>
      <c r="F53" s="50">
        <f t="shared" si="32"/>
        <v>11.76470588235294</v>
      </c>
      <c r="G53" s="61">
        <f t="shared" si="30"/>
        <v>51</v>
      </c>
      <c r="H53" s="18">
        <f t="shared" si="33"/>
        <v>3.9215686274509802</v>
      </c>
      <c r="I53" s="18">
        <f t="shared" si="33"/>
        <v>45.098039215686278</v>
      </c>
      <c r="J53" s="18">
        <f t="shared" si="33"/>
        <v>33.333333333333329</v>
      </c>
      <c r="K53" s="18">
        <f t="shared" si="33"/>
        <v>5.8823529411764701</v>
      </c>
      <c r="L53" s="50">
        <f t="shared" si="33"/>
        <v>11.76470588235294</v>
      </c>
    </row>
    <row r="54" spans="1:12" ht="15" customHeight="1" x14ac:dyDescent="0.15">
      <c r="A54" s="5" t="s">
        <v>25</v>
      </c>
      <c r="B54" s="20" t="s">
        <v>7</v>
      </c>
      <c r="C54" s="33">
        <f t="shared" si="30"/>
        <v>462</v>
      </c>
      <c r="D54" s="65">
        <f t="shared" si="3"/>
        <v>53.679653679653683</v>
      </c>
      <c r="E54" s="65">
        <f t="shared" si="4"/>
        <v>39.61038961038961</v>
      </c>
      <c r="F54" s="2">
        <f t="shared" si="32"/>
        <v>6.7099567099567103</v>
      </c>
      <c r="G54" s="59">
        <f t="shared" si="30"/>
        <v>462</v>
      </c>
      <c r="H54" s="21">
        <f t="shared" si="33"/>
        <v>8.6580086580086579</v>
      </c>
      <c r="I54" s="21">
        <f t="shared" si="33"/>
        <v>45.021645021645021</v>
      </c>
      <c r="J54" s="21">
        <f t="shared" si="33"/>
        <v>33.98268398268398</v>
      </c>
      <c r="K54" s="21">
        <f t="shared" si="33"/>
        <v>5.6277056277056277</v>
      </c>
      <c r="L54" s="2">
        <f t="shared" si="33"/>
        <v>6.7099567099567103</v>
      </c>
    </row>
    <row r="55" spans="1:12" ht="15" customHeight="1" x14ac:dyDescent="0.15">
      <c r="A55" s="23" t="s">
        <v>28</v>
      </c>
      <c r="B55" s="24" t="s">
        <v>8</v>
      </c>
      <c r="C55" s="34">
        <f t="shared" si="30"/>
        <v>1</v>
      </c>
      <c r="D55" s="3">
        <f t="shared" si="3"/>
        <v>100</v>
      </c>
      <c r="E55" s="3">
        <f t="shared" si="4"/>
        <v>0</v>
      </c>
      <c r="F55" s="49">
        <f t="shared" si="32"/>
        <v>0</v>
      </c>
      <c r="G55" s="60">
        <f t="shared" si="30"/>
        <v>1</v>
      </c>
      <c r="H55" s="1">
        <f t="shared" si="33"/>
        <v>0</v>
      </c>
      <c r="I55" s="1">
        <f t="shared" si="33"/>
        <v>100</v>
      </c>
      <c r="J55" s="1">
        <f t="shared" si="33"/>
        <v>0</v>
      </c>
      <c r="K55" s="1">
        <f t="shared" si="33"/>
        <v>0</v>
      </c>
      <c r="L55" s="49">
        <f t="shared" si="33"/>
        <v>0</v>
      </c>
    </row>
    <row r="56" spans="1:12" ht="15" customHeight="1" x14ac:dyDescent="0.15">
      <c r="A56" s="29"/>
      <c r="B56" s="24" t="s">
        <v>35</v>
      </c>
      <c r="C56" s="34">
        <f t="shared" si="30"/>
        <v>0</v>
      </c>
      <c r="D56" s="3">
        <f t="shared" si="3"/>
        <v>0</v>
      </c>
      <c r="E56" s="3">
        <f t="shared" si="4"/>
        <v>0</v>
      </c>
      <c r="F56" s="49">
        <f t="shared" si="32"/>
        <v>0</v>
      </c>
      <c r="G56" s="60">
        <f t="shared" si="30"/>
        <v>0</v>
      </c>
      <c r="H56" s="1">
        <f t="shared" si="33"/>
        <v>0</v>
      </c>
      <c r="I56" s="1">
        <f t="shared" si="33"/>
        <v>0</v>
      </c>
      <c r="J56" s="1">
        <f t="shared" si="33"/>
        <v>0</v>
      </c>
      <c r="K56" s="1">
        <f t="shared" si="33"/>
        <v>0</v>
      </c>
      <c r="L56" s="49">
        <f t="shared" si="33"/>
        <v>0</v>
      </c>
    </row>
    <row r="57" spans="1:12" ht="15" customHeight="1" x14ac:dyDescent="0.15">
      <c r="A57" s="29"/>
      <c r="B57" s="24" t="s">
        <v>36</v>
      </c>
      <c r="C57" s="34">
        <f t="shared" si="30"/>
        <v>0</v>
      </c>
      <c r="D57" s="3">
        <f t="shared" si="3"/>
        <v>0</v>
      </c>
      <c r="E57" s="3">
        <f t="shared" si="4"/>
        <v>0</v>
      </c>
      <c r="F57" s="49">
        <f t="shared" si="32"/>
        <v>0</v>
      </c>
      <c r="G57" s="60">
        <f t="shared" si="30"/>
        <v>0</v>
      </c>
      <c r="H57" s="1">
        <f t="shared" si="33"/>
        <v>0</v>
      </c>
      <c r="I57" s="1">
        <f t="shared" si="33"/>
        <v>0</v>
      </c>
      <c r="J57" s="1">
        <f t="shared" si="33"/>
        <v>0</v>
      </c>
      <c r="K57" s="1">
        <f t="shared" si="33"/>
        <v>0</v>
      </c>
      <c r="L57" s="49">
        <f t="shared" si="33"/>
        <v>0</v>
      </c>
    </row>
    <row r="58" spans="1:12" ht="15" customHeight="1" x14ac:dyDescent="0.15">
      <c r="A58" s="29"/>
      <c r="B58" s="24" t="s">
        <v>37</v>
      </c>
      <c r="C58" s="34">
        <f t="shared" si="30"/>
        <v>0</v>
      </c>
      <c r="D58" s="3">
        <f t="shared" si="3"/>
        <v>0</v>
      </c>
      <c r="E58" s="3">
        <f t="shared" si="4"/>
        <v>0</v>
      </c>
      <c r="F58" s="49">
        <f t="shared" si="32"/>
        <v>0</v>
      </c>
      <c r="G58" s="60">
        <f t="shared" si="30"/>
        <v>0</v>
      </c>
      <c r="H58" s="1">
        <f t="shared" si="33"/>
        <v>0</v>
      </c>
      <c r="I58" s="1">
        <f t="shared" si="33"/>
        <v>0</v>
      </c>
      <c r="J58" s="1">
        <f t="shared" si="33"/>
        <v>0</v>
      </c>
      <c r="K58" s="1">
        <f t="shared" si="33"/>
        <v>0</v>
      </c>
      <c r="L58" s="49">
        <f t="shared" si="33"/>
        <v>0</v>
      </c>
    </row>
    <row r="59" spans="1:12" ht="15" customHeight="1" x14ac:dyDescent="0.15">
      <c r="A59" s="8"/>
      <c r="B59" s="32" t="s">
        <v>5</v>
      </c>
      <c r="C59" s="35">
        <f t="shared" si="30"/>
        <v>43</v>
      </c>
      <c r="D59" s="17">
        <f t="shared" si="3"/>
        <v>55.8139534883721</v>
      </c>
      <c r="E59" s="17">
        <f t="shared" si="4"/>
        <v>30.232558139534888</v>
      </c>
      <c r="F59" s="50">
        <f t="shared" si="32"/>
        <v>13.953488372093023</v>
      </c>
      <c r="G59" s="61">
        <f t="shared" si="30"/>
        <v>43</v>
      </c>
      <c r="H59" s="18">
        <f t="shared" si="33"/>
        <v>4.6511627906976747</v>
      </c>
      <c r="I59" s="18">
        <f t="shared" si="33"/>
        <v>51.162790697674424</v>
      </c>
      <c r="J59" s="18">
        <f t="shared" si="33"/>
        <v>25.581395348837212</v>
      </c>
      <c r="K59" s="18">
        <f t="shared" si="33"/>
        <v>4.6511627906976747</v>
      </c>
      <c r="L59" s="50">
        <f t="shared" si="33"/>
        <v>13.953488372093023</v>
      </c>
    </row>
    <row r="60" spans="1:12" ht="15" customHeight="1" x14ac:dyDescent="0.15">
      <c r="A60" s="5" t="s">
        <v>62</v>
      </c>
      <c r="B60" s="20" t="s">
        <v>65</v>
      </c>
      <c r="C60" s="37">
        <f t="shared" si="30"/>
        <v>33</v>
      </c>
      <c r="D60" s="65">
        <f t="shared" si="3"/>
        <v>48.484848484848484</v>
      </c>
      <c r="E60" s="65">
        <f t="shared" si="4"/>
        <v>42.424242424242422</v>
      </c>
      <c r="F60" s="2">
        <f t="shared" si="32"/>
        <v>9.0909090909090917</v>
      </c>
      <c r="G60" s="37">
        <f t="shared" si="30"/>
        <v>33</v>
      </c>
      <c r="H60" s="21">
        <f t="shared" si="33"/>
        <v>6.0606060606060606</v>
      </c>
      <c r="I60" s="21">
        <f t="shared" si="33"/>
        <v>42.424242424242422</v>
      </c>
      <c r="J60" s="21">
        <f t="shared" si="33"/>
        <v>33.333333333333329</v>
      </c>
      <c r="K60" s="21">
        <f t="shared" si="33"/>
        <v>9.0909090909090917</v>
      </c>
      <c r="L60" s="2">
        <f t="shared" si="33"/>
        <v>9.0909090909090917</v>
      </c>
    </row>
    <row r="61" spans="1:12" ht="15" customHeight="1" x14ac:dyDescent="0.15">
      <c r="A61" s="29" t="s">
        <v>63</v>
      </c>
      <c r="B61" s="24" t="s">
        <v>66</v>
      </c>
      <c r="C61" s="38">
        <f t="shared" si="30"/>
        <v>253</v>
      </c>
      <c r="D61" s="3">
        <f t="shared" si="3"/>
        <v>57.312252964426882</v>
      </c>
      <c r="E61" s="3">
        <f t="shared" si="4"/>
        <v>37.944664031620555</v>
      </c>
      <c r="F61" s="49">
        <f t="shared" si="32"/>
        <v>4.7430830039525684</v>
      </c>
      <c r="G61" s="38">
        <f t="shared" si="30"/>
        <v>253</v>
      </c>
      <c r="H61" s="1">
        <f t="shared" si="33"/>
        <v>10.276679841897234</v>
      </c>
      <c r="I61" s="1">
        <f t="shared" si="33"/>
        <v>47.035573122529648</v>
      </c>
      <c r="J61" s="1">
        <f t="shared" si="33"/>
        <v>32.015810276679844</v>
      </c>
      <c r="K61" s="1">
        <f t="shared" si="33"/>
        <v>5.928853754940711</v>
      </c>
      <c r="L61" s="49">
        <f t="shared" si="33"/>
        <v>4.7430830039525684</v>
      </c>
    </row>
    <row r="62" spans="1:12" ht="15" customHeight="1" x14ac:dyDescent="0.15">
      <c r="A62" s="29" t="s">
        <v>64</v>
      </c>
      <c r="B62" s="24" t="s">
        <v>67</v>
      </c>
      <c r="C62" s="38">
        <f t="shared" si="30"/>
        <v>170</v>
      </c>
      <c r="D62" s="3">
        <f t="shared" si="3"/>
        <v>51.17647058823529</v>
      </c>
      <c r="E62" s="3">
        <f t="shared" si="4"/>
        <v>37.647058823529406</v>
      </c>
      <c r="F62" s="49">
        <f t="shared" si="32"/>
        <v>11.176470588235295</v>
      </c>
      <c r="G62" s="38">
        <f t="shared" si="30"/>
        <v>170</v>
      </c>
      <c r="H62" s="1">
        <f t="shared" ref="H62:L71" si="34">IF($G62=0,0,H134/$G62*100)</f>
        <v>7.0588235294117645</v>
      </c>
      <c r="I62" s="1">
        <f t="shared" si="34"/>
        <v>44.117647058823529</v>
      </c>
      <c r="J62" s="1">
        <f t="shared" si="34"/>
        <v>32.941176470588232</v>
      </c>
      <c r="K62" s="1">
        <f t="shared" si="34"/>
        <v>4.7058823529411766</v>
      </c>
      <c r="L62" s="49">
        <f t="shared" si="34"/>
        <v>11.176470588235295</v>
      </c>
    </row>
    <row r="63" spans="1:12" ht="15" customHeight="1" x14ac:dyDescent="0.15">
      <c r="A63" s="29"/>
      <c r="B63" s="24" t="s">
        <v>68</v>
      </c>
      <c r="C63" s="38">
        <f t="shared" si="30"/>
        <v>41</v>
      </c>
      <c r="D63" s="3">
        <f t="shared" si="3"/>
        <v>51.219512195121951</v>
      </c>
      <c r="E63" s="3">
        <f t="shared" si="4"/>
        <v>41.463414634146339</v>
      </c>
      <c r="F63" s="49">
        <f t="shared" si="32"/>
        <v>7.3170731707317067</v>
      </c>
      <c r="G63" s="38">
        <f t="shared" si="30"/>
        <v>41</v>
      </c>
      <c r="H63" s="1">
        <f t="shared" si="34"/>
        <v>2.4390243902439024</v>
      </c>
      <c r="I63" s="1">
        <f t="shared" si="34"/>
        <v>48.780487804878049</v>
      </c>
      <c r="J63" s="1">
        <f t="shared" si="34"/>
        <v>36.585365853658537</v>
      </c>
      <c r="K63" s="1">
        <f t="shared" si="34"/>
        <v>4.8780487804878048</v>
      </c>
      <c r="L63" s="49">
        <f t="shared" si="34"/>
        <v>7.3170731707317067</v>
      </c>
    </row>
    <row r="64" spans="1:12" ht="15" customHeight="1" x14ac:dyDescent="0.15">
      <c r="A64" s="8"/>
      <c r="B64" s="27" t="s">
        <v>4</v>
      </c>
      <c r="C64" s="39">
        <f t="shared" si="30"/>
        <v>9</v>
      </c>
      <c r="D64" s="17">
        <f t="shared" si="3"/>
        <v>44.444444444444443</v>
      </c>
      <c r="E64" s="17">
        <f t="shared" si="4"/>
        <v>55.555555555555557</v>
      </c>
      <c r="F64" s="50">
        <f t="shared" si="32"/>
        <v>0</v>
      </c>
      <c r="G64" s="39">
        <f t="shared" si="30"/>
        <v>9</v>
      </c>
      <c r="H64" s="18">
        <f t="shared" si="34"/>
        <v>11.111111111111111</v>
      </c>
      <c r="I64" s="18">
        <f t="shared" si="34"/>
        <v>33.333333333333329</v>
      </c>
      <c r="J64" s="18">
        <f t="shared" si="34"/>
        <v>55.555555555555557</v>
      </c>
      <c r="K64" s="18">
        <f t="shared" si="34"/>
        <v>0</v>
      </c>
      <c r="L64" s="50">
        <f t="shared" si="34"/>
        <v>0</v>
      </c>
    </row>
    <row r="65" spans="1:14" ht="23.25" customHeight="1" x14ac:dyDescent="0.15">
      <c r="A65" s="5" t="s">
        <v>45</v>
      </c>
      <c r="B65" s="135" t="s">
        <v>210</v>
      </c>
      <c r="C65" s="37">
        <f t="shared" si="30"/>
        <v>11</v>
      </c>
      <c r="D65" s="65">
        <f t="shared" si="3"/>
        <v>72.727272727272734</v>
      </c>
      <c r="E65" s="65">
        <f t="shared" si="4"/>
        <v>27.27272727272727</v>
      </c>
      <c r="F65" s="2">
        <f t="shared" si="32"/>
        <v>0</v>
      </c>
      <c r="G65" s="37">
        <f t="shared" si="30"/>
        <v>11</v>
      </c>
      <c r="H65" s="21">
        <f t="shared" si="34"/>
        <v>0</v>
      </c>
      <c r="I65" s="21">
        <f t="shared" si="34"/>
        <v>72.727272727272734</v>
      </c>
      <c r="J65" s="21">
        <f t="shared" si="34"/>
        <v>27.27272727272727</v>
      </c>
      <c r="K65" s="21">
        <f t="shared" si="34"/>
        <v>0</v>
      </c>
      <c r="L65" s="2">
        <f t="shared" si="34"/>
        <v>0</v>
      </c>
    </row>
    <row r="66" spans="1:14" ht="23.25" customHeight="1" x14ac:dyDescent="0.15">
      <c r="A66" s="29" t="s">
        <v>6</v>
      </c>
      <c r="B66" s="135" t="s">
        <v>211</v>
      </c>
      <c r="C66" s="38">
        <f t="shared" si="30"/>
        <v>447</v>
      </c>
      <c r="D66" s="3">
        <f t="shared" si="3"/>
        <v>53.691275167785236</v>
      </c>
      <c r="E66" s="3">
        <f t="shared" si="4"/>
        <v>38.478747203579424</v>
      </c>
      <c r="F66" s="49">
        <f t="shared" si="32"/>
        <v>7.8299776286353469</v>
      </c>
      <c r="G66" s="38">
        <f t="shared" si="30"/>
        <v>447</v>
      </c>
      <c r="H66" s="1">
        <f t="shared" si="34"/>
        <v>8.724832214765101</v>
      </c>
      <c r="I66" s="1">
        <f t="shared" si="34"/>
        <v>44.966442953020135</v>
      </c>
      <c r="J66" s="1">
        <f t="shared" si="34"/>
        <v>33.109619686800897</v>
      </c>
      <c r="K66" s="1">
        <f t="shared" si="34"/>
        <v>5.3691275167785237</v>
      </c>
      <c r="L66" s="49">
        <f t="shared" si="34"/>
        <v>7.8299776286353469</v>
      </c>
    </row>
    <row r="67" spans="1:14" ht="23.25" customHeight="1" x14ac:dyDescent="0.15">
      <c r="A67" s="29"/>
      <c r="B67" s="136" t="s">
        <v>212</v>
      </c>
      <c r="C67" s="38">
        <f t="shared" si="30"/>
        <v>14</v>
      </c>
      <c r="D67" s="3">
        <f t="shared" si="3"/>
        <v>50</v>
      </c>
      <c r="E67" s="3">
        <f t="shared" si="4"/>
        <v>42.857142857142854</v>
      </c>
      <c r="F67" s="49">
        <f t="shared" si="32"/>
        <v>7.1428571428571423</v>
      </c>
      <c r="G67" s="38">
        <f t="shared" si="30"/>
        <v>14</v>
      </c>
      <c r="H67" s="1">
        <f t="shared" si="34"/>
        <v>0</v>
      </c>
      <c r="I67" s="1">
        <f t="shared" si="34"/>
        <v>50</v>
      </c>
      <c r="J67" s="1">
        <f t="shared" si="34"/>
        <v>28.571428571428569</v>
      </c>
      <c r="K67" s="1">
        <f t="shared" si="34"/>
        <v>14.285714285714285</v>
      </c>
      <c r="L67" s="49">
        <f t="shared" si="34"/>
        <v>7.1428571428571423</v>
      </c>
    </row>
    <row r="68" spans="1:14" ht="23.25" customHeight="1" x14ac:dyDescent="0.15">
      <c r="A68" s="29"/>
      <c r="B68" s="136" t="s">
        <v>213</v>
      </c>
      <c r="C68" s="38">
        <f t="shared" si="30"/>
        <v>23</v>
      </c>
      <c r="D68" s="3">
        <f t="shared" si="3"/>
        <v>47.826086956521735</v>
      </c>
      <c r="E68" s="3">
        <f t="shared" si="4"/>
        <v>52.173913043478265</v>
      </c>
      <c r="F68" s="49">
        <f t="shared" si="32"/>
        <v>0</v>
      </c>
      <c r="G68" s="38">
        <f t="shared" si="30"/>
        <v>23</v>
      </c>
      <c r="H68" s="1">
        <f t="shared" si="34"/>
        <v>8.695652173913043</v>
      </c>
      <c r="I68" s="1">
        <f t="shared" si="34"/>
        <v>39.130434782608695</v>
      </c>
      <c r="J68" s="1">
        <f t="shared" si="34"/>
        <v>43.478260869565219</v>
      </c>
      <c r="K68" s="1">
        <f t="shared" si="34"/>
        <v>8.695652173913043</v>
      </c>
      <c r="L68" s="49">
        <f t="shared" si="34"/>
        <v>0</v>
      </c>
    </row>
    <row r="69" spans="1:14" ht="23.25" customHeight="1" x14ac:dyDescent="0.15">
      <c r="A69" s="31"/>
      <c r="B69" s="137" t="s">
        <v>2</v>
      </c>
      <c r="C69" s="39">
        <f t="shared" si="30"/>
        <v>11</v>
      </c>
      <c r="D69" s="17">
        <f t="shared" si="3"/>
        <v>63.636363636363633</v>
      </c>
      <c r="E69" s="17">
        <f t="shared" si="4"/>
        <v>27.27272727272727</v>
      </c>
      <c r="F69" s="50">
        <f t="shared" si="32"/>
        <v>9.0909090909090917</v>
      </c>
      <c r="G69" s="39">
        <f t="shared" si="30"/>
        <v>11</v>
      </c>
      <c r="H69" s="18">
        <f t="shared" si="34"/>
        <v>9.0909090909090917</v>
      </c>
      <c r="I69" s="18">
        <f t="shared" si="34"/>
        <v>54.54545454545454</v>
      </c>
      <c r="J69" s="18">
        <f t="shared" si="34"/>
        <v>27.27272727272727</v>
      </c>
      <c r="K69" s="18">
        <f t="shared" si="34"/>
        <v>0</v>
      </c>
      <c r="L69" s="50">
        <f t="shared" si="34"/>
        <v>9.0909090909090917</v>
      </c>
    </row>
    <row r="70" spans="1:14" ht="15" customHeight="1" x14ac:dyDescent="0.15">
      <c r="A70" s="5" t="s">
        <v>55</v>
      </c>
      <c r="B70" s="20" t="s">
        <v>56</v>
      </c>
      <c r="C70" s="37">
        <f t="shared" si="30"/>
        <v>111</v>
      </c>
      <c r="D70" s="65">
        <f t="shared" si="3"/>
        <v>53.153153153153148</v>
      </c>
      <c r="E70" s="65">
        <f t="shared" si="4"/>
        <v>37.837837837837832</v>
      </c>
      <c r="F70" s="2">
        <f t="shared" si="32"/>
        <v>9.0090090090090094</v>
      </c>
      <c r="G70" s="37">
        <f t="shared" si="30"/>
        <v>111</v>
      </c>
      <c r="H70" s="21">
        <f t="shared" si="34"/>
        <v>6.3063063063063058</v>
      </c>
      <c r="I70" s="21">
        <f t="shared" si="34"/>
        <v>46.846846846846844</v>
      </c>
      <c r="J70" s="21">
        <f t="shared" si="34"/>
        <v>33.333333333333329</v>
      </c>
      <c r="K70" s="21">
        <f t="shared" si="34"/>
        <v>4.5045045045045047</v>
      </c>
      <c r="L70" s="2">
        <f t="shared" si="34"/>
        <v>9.0090090090090094</v>
      </c>
    </row>
    <row r="71" spans="1:14" ht="15" customHeight="1" x14ac:dyDescent="0.15">
      <c r="A71" s="30" t="s">
        <v>57</v>
      </c>
      <c r="B71" s="24" t="s">
        <v>58</v>
      </c>
      <c r="C71" s="38">
        <f t="shared" si="30"/>
        <v>361</v>
      </c>
      <c r="D71" s="3">
        <f t="shared" si="3"/>
        <v>54.293628808864263</v>
      </c>
      <c r="E71" s="3">
        <f t="shared" si="4"/>
        <v>39.058171745152357</v>
      </c>
      <c r="F71" s="49">
        <f t="shared" si="32"/>
        <v>6.64819944598338</v>
      </c>
      <c r="G71" s="38">
        <f t="shared" si="30"/>
        <v>361</v>
      </c>
      <c r="H71" s="1">
        <f t="shared" si="34"/>
        <v>8.86426592797784</v>
      </c>
      <c r="I71" s="1">
        <f t="shared" si="34"/>
        <v>45.429362880886423</v>
      </c>
      <c r="J71" s="1">
        <f t="shared" si="34"/>
        <v>32.963988919667592</v>
      </c>
      <c r="K71" s="1">
        <f t="shared" si="34"/>
        <v>6.094182825484765</v>
      </c>
      <c r="L71" s="49">
        <f t="shared" si="34"/>
        <v>6.64819944598338</v>
      </c>
    </row>
    <row r="72" spans="1:14" ht="15" customHeight="1" x14ac:dyDescent="0.15">
      <c r="A72" s="31" t="s">
        <v>59</v>
      </c>
      <c r="B72" s="32" t="s">
        <v>2</v>
      </c>
      <c r="C72" s="39">
        <f t="shared" si="30"/>
        <v>34</v>
      </c>
      <c r="D72" s="17">
        <f t="shared" si="3"/>
        <v>52.941176470588232</v>
      </c>
      <c r="E72" s="17">
        <f t="shared" si="4"/>
        <v>38.235294117647058</v>
      </c>
      <c r="F72" s="50">
        <f t="shared" si="32"/>
        <v>8.8235294117647065</v>
      </c>
      <c r="G72" s="39">
        <f t="shared" si="30"/>
        <v>34</v>
      </c>
      <c r="H72" s="18">
        <f t="shared" ref="H72:L72" si="35">IF($G72=0,0,H144/$G72*100)</f>
        <v>8.8235294117647065</v>
      </c>
      <c r="I72" s="18">
        <f t="shared" si="35"/>
        <v>44.117647058823529</v>
      </c>
      <c r="J72" s="18">
        <f t="shared" si="35"/>
        <v>35.294117647058826</v>
      </c>
      <c r="K72" s="18">
        <f t="shared" si="35"/>
        <v>2.9411764705882351</v>
      </c>
      <c r="L72" s="50">
        <f t="shared" si="35"/>
        <v>8.8235294117647065</v>
      </c>
    </row>
    <row r="74" spans="1:14" ht="15" hidden="1" customHeight="1" x14ac:dyDescent="0.15"/>
    <row r="75" spans="1:14" ht="15" hidden="1" customHeight="1" x14ac:dyDescent="0.15"/>
    <row r="76" spans="1:14" ht="15" hidden="1" customHeight="1" x14ac:dyDescent="0.15">
      <c r="A76" s="13" t="s">
        <v>0</v>
      </c>
      <c r="B76" s="14"/>
      <c r="C76" s="42">
        <v>506</v>
      </c>
      <c r="D76" s="42">
        <f t="shared" ref="D76:D142" si="36">H76+I76</f>
        <v>273</v>
      </c>
      <c r="E76" s="42">
        <f t="shared" ref="E76:E142" si="37">J76+K76</f>
        <v>196</v>
      </c>
      <c r="F76" s="42">
        <v>37</v>
      </c>
      <c r="G76" s="42">
        <v>506</v>
      </c>
      <c r="H76" s="42">
        <v>42</v>
      </c>
      <c r="I76" s="42">
        <v>231</v>
      </c>
      <c r="J76" s="42">
        <v>168</v>
      </c>
      <c r="K76" s="42">
        <v>28</v>
      </c>
      <c r="L76" s="42">
        <v>37</v>
      </c>
    </row>
    <row r="77" spans="1:14" ht="15" hidden="1" customHeight="1" x14ac:dyDescent="0.15">
      <c r="A77" s="8"/>
      <c r="B77" s="9"/>
      <c r="C77" s="42"/>
      <c r="F77" s="42"/>
      <c r="G77" s="42"/>
      <c r="H77" s="42"/>
      <c r="I77" s="42"/>
      <c r="J77" s="42"/>
      <c r="K77" s="42"/>
      <c r="L77" s="42"/>
    </row>
    <row r="78" spans="1:14" ht="15" hidden="1" customHeight="1" x14ac:dyDescent="0.15">
      <c r="A78" s="29" t="s">
        <v>200</v>
      </c>
      <c r="B78" s="66" t="s">
        <v>202</v>
      </c>
      <c r="C78" s="42">
        <v>250</v>
      </c>
      <c r="D78" s="42">
        <f t="shared" ref="D78" si="38">H78+I78</f>
        <v>133</v>
      </c>
      <c r="E78" s="42">
        <f t="shared" ref="E78" si="39">J78+K78</f>
        <v>93</v>
      </c>
      <c r="F78" s="42">
        <v>24</v>
      </c>
      <c r="G78" s="42">
        <v>250</v>
      </c>
      <c r="H78" s="42">
        <v>16</v>
      </c>
      <c r="I78" s="42">
        <v>117</v>
      </c>
      <c r="J78" s="42">
        <v>77</v>
      </c>
      <c r="K78" s="42">
        <v>16</v>
      </c>
      <c r="L78" s="42">
        <v>24</v>
      </c>
      <c r="M78" s="42"/>
      <c r="N78" s="42"/>
    </row>
    <row r="79" spans="1:14" ht="15" hidden="1" customHeight="1" x14ac:dyDescent="0.15">
      <c r="A79" s="29" t="s">
        <v>201</v>
      </c>
      <c r="B79" s="67" t="s">
        <v>203</v>
      </c>
      <c r="C79" s="42">
        <v>75</v>
      </c>
      <c r="D79" s="42">
        <f t="shared" ref="D79:D83" si="40">H79+I79</f>
        <v>47</v>
      </c>
      <c r="E79" s="42">
        <f t="shared" ref="E79:E83" si="41">J79+K79</f>
        <v>25</v>
      </c>
      <c r="F79" s="42">
        <v>3</v>
      </c>
      <c r="G79" s="42">
        <v>75</v>
      </c>
      <c r="H79" s="42">
        <v>7</v>
      </c>
      <c r="I79" s="42">
        <v>40</v>
      </c>
      <c r="J79" s="42">
        <v>24</v>
      </c>
      <c r="K79" s="42">
        <v>1</v>
      </c>
      <c r="L79" s="42">
        <v>3</v>
      </c>
      <c r="M79" s="42"/>
      <c r="N79" s="42"/>
    </row>
    <row r="80" spans="1:14" ht="15" hidden="1" customHeight="1" x14ac:dyDescent="0.15">
      <c r="A80" s="29"/>
      <c r="B80" s="67" t="s">
        <v>204</v>
      </c>
      <c r="C80" s="42">
        <v>55</v>
      </c>
      <c r="D80" s="42">
        <f t="shared" si="40"/>
        <v>29</v>
      </c>
      <c r="E80" s="42">
        <f t="shared" si="41"/>
        <v>22</v>
      </c>
      <c r="F80" s="42">
        <v>4</v>
      </c>
      <c r="G80" s="42">
        <v>55</v>
      </c>
      <c r="H80" s="42">
        <v>6</v>
      </c>
      <c r="I80" s="42">
        <v>23</v>
      </c>
      <c r="J80" s="42">
        <v>18</v>
      </c>
      <c r="K80" s="42">
        <v>4</v>
      </c>
      <c r="L80" s="42">
        <v>4</v>
      </c>
      <c r="M80" s="42"/>
      <c r="N80" s="42"/>
    </row>
    <row r="81" spans="1:14" ht="15" hidden="1" customHeight="1" x14ac:dyDescent="0.15">
      <c r="A81" s="29"/>
      <c r="B81" s="67" t="s">
        <v>205</v>
      </c>
      <c r="C81" s="42">
        <v>83</v>
      </c>
      <c r="D81" s="42">
        <f t="shared" si="40"/>
        <v>46</v>
      </c>
      <c r="E81" s="42">
        <f t="shared" si="41"/>
        <v>33</v>
      </c>
      <c r="F81" s="42">
        <v>4</v>
      </c>
      <c r="G81" s="42">
        <v>83</v>
      </c>
      <c r="H81" s="42">
        <v>10</v>
      </c>
      <c r="I81" s="42">
        <v>36</v>
      </c>
      <c r="J81" s="42">
        <v>30</v>
      </c>
      <c r="K81" s="42">
        <v>3</v>
      </c>
      <c r="L81" s="42">
        <v>4</v>
      </c>
      <c r="M81" s="42"/>
      <c r="N81" s="42"/>
    </row>
    <row r="82" spans="1:14" ht="15" hidden="1" customHeight="1" x14ac:dyDescent="0.15">
      <c r="A82" s="29"/>
      <c r="B82" s="67" t="s">
        <v>206</v>
      </c>
      <c r="C82" s="42">
        <v>24</v>
      </c>
      <c r="D82" s="42">
        <f t="shared" si="40"/>
        <v>11</v>
      </c>
      <c r="E82" s="42">
        <f t="shared" si="41"/>
        <v>12</v>
      </c>
      <c r="F82" s="42">
        <v>1</v>
      </c>
      <c r="G82" s="42">
        <v>24</v>
      </c>
      <c r="H82" s="42">
        <v>3</v>
      </c>
      <c r="I82" s="42">
        <v>8</v>
      </c>
      <c r="J82" s="42">
        <v>9</v>
      </c>
      <c r="K82" s="42">
        <v>3</v>
      </c>
      <c r="L82" s="42">
        <v>1</v>
      </c>
      <c r="M82" s="42"/>
      <c r="N82" s="42"/>
    </row>
    <row r="83" spans="1:14" ht="15" hidden="1" customHeight="1" x14ac:dyDescent="0.15">
      <c r="A83" s="29"/>
      <c r="B83" s="32" t="s">
        <v>207</v>
      </c>
      <c r="C83" s="42">
        <v>19</v>
      </c>
      <c r="D83" s="42">
        <f t="shared" si="40"/>
        <v>7</v>
      </c>
      <c r="E83" s="42">
        <f t="shared" si="41"/>
        <v>11</v>
      </c>
      <c r="F83" s="42">
        <v>1</v>
      </c>
      <c r="G83" s="42">
        <v>19</v>
      </c>
      <c r="H83" s="42">
        <v>0</v>
      </c>
      <c r="I83" s="42">
        <v>7</v>
      </c>
      <c r="J83" s="42">
        <v>10</v>
      </c>
      <c r="K83" s="42">
        <v>1</v>
      </c>
      <c r="L83" s="42">
        <v>1</v>
      </c>
      <c r="M83" s="42"/>
      <c r="N83" s="42"/>
    </row>
    <row r="84" spans="1:14" ht="15" hidden="1" customHeight="1" x14ac:dyDescent="0.15">
      <c r="A84" s="5" t="s">
        <v>40</v>
      </c>
      <c r="B84" s="20" t="s">
        <v>42</v>
      </c>
      <c r="C84" s="42">
        <v>464</v>
      </c>
      <c r="D84" s="42">
        <f t="shared" si="36"/>
        <v>255</v>
      </c>
      <c r="E84" s="42">
        <f t="shared" si="37"/>
        <v>177</v>
      </c>
      <c r="F84" s="42">
        <v>32</v>
      </c>
      <c r="G84" s="42">
        <v>464</v>
      </c>
      <c r="H84" s="42">
        <v>42</v>
      </c>
      <c r="I84" s="42">
        <v>213</v>
      </c>
      <c r="J84" s="42">
        <v>149</v>
      </c>
      <c r="K84" s="42">
        <v>28</v>
      </c>
      <c r="L84" s="42">
        <v>32</v>
      </c>
    </row>
    <row r="85" spans="1:14" ht="15" hidden="1" customHeight="1" x14ac:dyDescent="0.15">
      <c r="A85" s="23" t="s">
        <v>41</v>
      </c>
      <c r="B85" s="24" t="s">
        <v>43</v>
      </c>
      <c r="C85" s="42">
        <v>28</v>
      </c>
      <c r="D85" s="42">
        <f t="shared" si="36"/>
        <v>14</v>
      </c>
      <c r="E85" s="42">
        <f t="shared" si="37"/>
        <v>10</v>
      </c>
      <c r="F85" s="42">
        <v>4</v>
      </c>
      <c r="G85" s="42">
        <v>28</v>
      </c>
      <c r="H85" s="42">
        <v>0</v>
      </c>
      <c r="I85" s="42">
        <v>14</v>
      </c>
      <c r="J85" s="42">
        <v>10</v>
      </c>
      <c r="K85" s="42">
        <v>0</v>
      </c>
      <c r="L85" s="42">
        <v>4</v>
      </c>
    </row>
    <row r="86" spans="1:14" ht="15" hidden="1" customHeight="1" x14ac:dyDescent="0.15">
      <c r="A86" s="8"/>
      <c r="B86" s="27" t="s">
        <v>2</v>
      </c>
      <c r="C86" s="42">
        <v>14</v>
      </c>
      <c r="D86" s="42">
        <f t="shared" si="36"/>
        <v>4</v>
      </c>
      <c r="E86" s="42">
        <f t="shared" si="37"/>
        <v>9</v>
      </c>
      <c r="F86" s="42">
        <v>1</v>
      </c>
      <c r="G86" s="42">
        <v>14</v>
      </c>
      <c r="H86" s="42">
        <v>0</v>
      </c>
      <c r="I86" s="42">
        <v>4</v>
      </c>
      <c r="J86" s="42">
        <v>9</v>
      </c>
      <c r="K86" s="42">
        <v>0</v>
      </c>
      <c r="L86" s="42">
        <v>1</v>
      </c>
    </row>
    <row r="87" spans="1:14" ht="15" hidden="1" customHeight="1" x14ac:dyDescent="0.15">
      <c r="A87" s="29" t="s">
        <v>44</v>
      </c>
      <c r="B87" s="24" t="s">
        <v>42</v>
      </c>
      <c r="C87" s="42">
        <v>465</v>
      </c>
      <c r="D87" s="42">
        <f t="shared" si="36"/>
        <v>251</v>
      </c>
      <c r="E87" s="42">
        <f t="shared" si="37"/>
        <v>186</v>
      </c>
      <c r="F87" s="42">
        <v>28</v>
      </c>
      <c r="G87" s="42">
        <v>465</v>
      </c>
      <c r="H87" s="42">
        <v>42</v>
      </c>
      <c r="I87" s="42">
        <v>209</v>
      </c>
      <c r="J87" s="42">
        <v>158</v>
      </c>
      <c r="K87" s="42">
        <v>28</v>
      </c>
      <c r="L87" s="42">
        <v>28</v>
      </c>
    </row>
    <row r="88" spans="1:14" ht="15" hidden="1" customHeight="1" x14ac:dyDescent="0.15">
      <c r="A88" s="30" t="s">
        <v>60</v>
      </c>
      <c r="B88" s="24" t="s">
        <v>43</v>
      </c>
      <c r="C88" s="42">
        <v>36</v>
      </c>
      <c r="D88" s="42">
        <f t="shared" si="36"/>
        <v>20</v>
      </c>
      <c r="E88" s="42">
        <f t="shared" si="37"/>
        <v>9</v>
      </c>
      <c r="F88" s="42">
        <v>7</v>
      </c>
      <c r="G88" s="42">
        <v>36</v>
      </c>
      <c r="H88" s="42">
        <v>0</v>
      </c>
      <c r="I88" s="42">
        <v>20</v>
      </c>
      <c r="J88" s="42">
        <v>9</v>
      </c>
      <c r="K88" s="42">
        <v>0</v>
      </c>
      <c r="L88" s="42">
        <v>7</v>
      </c>
    </row>
    <row r="89" spans="1:14" ht="15" hidden="1" customHeight="1" x14ac:dyDescent="0.15">
      <c r="A89" s="31" t="s">
        <v>61</v>
      </c>
      <c r="B89" s="32" t="s">
        <v>2</v>
      </c>
      <c r="C89" s="42">
        <v>5</v>
      </c>
      <c r="D89" s="42">
        <f t="shared" si="36"/>
        <v>2</v>
      </c>
      <c r="E89" s="42">
        <f t="shared" si="37"/>
        <v>1</v>
      </c>
      <c r="F89" s="42">
        <v>2</v>
      </c>
      <c r="G89" s="42">
        <v>5</v>
      </c>
      <c r="H89" s="42">
        <v>0</v>
      </c>
      <c r="I89" s="42">
        <v>2</v>
      </c>
      <c r="J89" s="42">
        <v>1</v>
      </c>
      <c r="K89" s="42">
        <v>0</v>
      </c>
      <c r="L89" s="42">
        <v>2</v>
      </c>
    </row>
    <row r="90" spans="1:14" ht="15" hidden="1" customHeight="1" x14ac:dyDescent="0.15">
      <c r="A90" s="5" t="s">
        <v>16</v>
      </c>
      <c r="B90" s="20" t="s">
        <v>17</v>
      </c>
      <c r="C90" s="42">
        <v>67</v>
      </c>
      <c r="D90" s="42">
        <f t="shared" si="36"/>
        <v>41</v>
      </c>
      <c r="E90" s="42">
        <f t="shared" si="37"/>
        <v>22</v>
      </c>
      <c r="F90" s="42">
        <v>4</v>
      </c>
      <c r="G90" s="42">
        <v>67</v>
      </c>
      <c r="H90" s="42">
        <v>6</v>
      </c>
      <c r="I90" s="42">
        <v>35</v>
      </c>
      <c r="J90" s="42">
        <v>17</v>
      </c>
      <c r="K90" s="42">
        <v>5</v>
      </c>
      <c r="L90" s="42">
        <v>4</v>
      </c>
    </row>
    <row r="91" spans="1:14" ht="15" hidden="1" customHeight="1" x14ac:dyDescent="0.15">
      <c r="A91" s="29" t="s">
        <v>53</v>
      </c>
      <c r="B91" s="24" t="s">
        <v>14</v>
      </c>
      <c r="C91" s="42">
        <v>175</v>
      </c>
      <c r="D91" s="42">
        <f t="shared" si="36"/>
        <v>94</v>
      </c>
      <c r="E91" s="42">
        <f t="shared" si="37"/>
        <v>73</v>
      </c>
      <c r="F91" s="42">
        <v>8</v>
      </c>
      <c r="G91" s="42">
        <v>175</v>
      </c>
      <c r="H91" s="42">
        <v>18</v>
      </c>
      <c r="I91" s="42">
        <v>76</v>
      </c>
      <c r="J91" s="42">
        <v>63</v>
      </c>
      <c r="K91" s="42">
        <v>10</v>
      </c>
      <c r="L91" s="42">
        <v>8</v>
      </c>
    </row>
    <row r="92" spans="1:14" ht="15" hidden="1" customHeight="1" x14ac:dyDescent="0.15">
      <c r="A92" s="29" t="s">
        <v>54</v>
      </c>
      <c r="B92" s="24" t="s">
        <v>18</v>
      </c>
      <c r="C92" s="42">
        <v>147</v>
      </c>
      <c r="D92" s="42">
        <f t="shared" si="36"/>
        <v>83</v>
      </c>
      <c r="E92" s="42">
        <f t="shared" si="37"/>
        <v>52</v>
      </c>
      <c r="F92" s="42">
        <v>12</v>
      </c>
      <c r="G92" s="42">
        <v>147</v>
      </c>
      <c r="H92" s="42">
        <v>13</v>
      </c>
      <c r="I92" s="42">
        <v>70</v>
      </c>
      <c r="J92" s="42">
        <v>45</v>
      </c>
      <c r="K92" s="42">
        <v>7</v>
      </c>
      <c r="L92" s="42">
        <v>12</v>
      </c>
    </row>
    <row r="93" spans="1:14" ht="15" hidden="1" customHeight="1" x14ac:dyDescent="0.15">
      <c r="A93" s="29"/>
      <c r="B93" s="24" t="s">
        <v>19</v>
      </c>
      <c r="C93" s="42">
        <v>103</v>
      </c>
      <c r="D93" s="42">
        <f t="shared" si="36"/>
        <v>48</v>
      </c>
      <c r="E93" s="42">
        <f t="shared" si="37"/>
        <v>42</v>
      </c>
      <c r="F93" s="42">
        <v>13</v>
      </c>
      <c r="G93" s="42">
        <v>103</v>
      </c>
      <c r="H93" s="42">
        <v>3</v>
      </c>
      <c r="I93" s="42">
        <v>45</v>
      </c>
      <c r="J93" s="42">
        <v>37</v>
      </c>
      <c r="K93" s="42">
        <v>5</v>
      </c>
      <c r="L93" s="42">
        <v>13</v>
      </c>
    </row>
    <row r="94" spans="1:14" ht="15" hidden="1" customHeight="1" x14ac:dyDescent="0.15">
      <c r="A94" s="8"/>
      <c r="B94" s="27" t="s">
        <v>3</v>
      </c>
      <c r="C94" s="42">
        <v>14</v>
      </c>
      <c r="D94" s="42">
        <f t="shared" si="36"/>
        <v>7</v>
      </c>
      <c r="E94" s="42">
        <f t="shared" si="37"/>
        <v>7</v>
      </c>
      <c r="F94" s="42">
        <v>0</v>
      </c>
      <c r="G94" s="42">
        <v>14</v>
      </c>
      <c r="H94" s="42">
        <v>2</v>
      </c>
      <c r="I94" s="42">
        <v>5</v>
      </c>
      <c r="J94" s="42">
        <v>6</v>
      </c>
      <c r="K94" s="42">
        <v>1</v>
      </c>
      <c r="L94" s="42">
        <v>0</v>
      </c>
    </row>
    <row r="95" spans="1:14" ht="15" hidden="1" customHeight="1" x14ac:dyDescent="0.15">
      <c r="A95" s="29" t="s">
        <v>21</v>
      </c>
      <c r="B95" s="24" t="s">
        <v>38</v>
      </c>
      <c r="C95" s="42">
        <v>4</v>
      </c>
      <c r="D95" s="42">
        <f t="shared" si="36"/>
        <v>2</v>
      </c>
      <c r="E95" s="42">
        <f t="shared" si="37"/>
        <v>1</v>
      </c>
      <c r="F95" s="42">
        <v>1</v>
      </c>
      <c r="G95" s="42">
        <v>4</v>
      </c>
      <c r="H95" s="42">
        <v>1</v>
      </c>
      <c r="I95" s="42">
        <v>1</v>
      </c>
      <c r="J95" s="42">
        <v>1</v>
      </c>
      <c r="K95" s="42">
        <v>0</v>
      </c>
      <c r="L95" s="42">
        <v>1</v>
      </c>
    </row>
    <row r="96" spans="1:14" ht="15" hidden="1" customHeight="1" x14ac:dyDescent="0.15">
      <c r="A96" s="29" t="s">
        <v>180</v>
      </c>
      <c r="B96" s="24" t="s">
        <v>181</v>
      </c>
      <c r="C96" s="42">
        <f>C95+C97</f>
        <v>41</v>
      </c>
      <c r="D96" s="42">
        <f t="shared" si="36"/>
        <v>13</v>
      </c>
      <c r="E96" s="42">
        <f t="shared" si="37"/>
        <v>26</v>
      </c>
      <c r="F96" s="42">
        <f t="shared" ref="F96:L96" si="42">F95+F97</f>
        <v>2</v>
      </c>
      <c r="G96" s="42">
        <f t="shared" si="42"/>
        <v>41</v>
      </c>
      <c r="H96" s="42">
        <f t="shared" si="42"/>
        <v>1</v>
      </c>
      <c r="I96" s="42">
        <f t="shared" si="42"/>
        <v>12</v>
      </c>
      <c r="J96" s="42">
        <f t="shared" si="42"/>
        <v>20</v>
      </c>
      <c r="K96" s="42">
        <f t="shared" si="42"/>
        <v>6</v>
      </c>
      <c r="L96" s="42">
        <f t="shared" si="42"/>
        <v>2</v>
      </c>
    </row>
    <row r="97" spans="1:12" ht="15" hidden="1" customHeight="1" x14ac:dyDescent="0.15">
      <c r="A97" s="29" t="s">
        <v>182</v>
      </c>
      <c r="B97" s="24" t="s">
        <v>10</v>
      </c>
      <c r="C97" s="42">
        <v>37</v>
      </c>
      <c r="D97" s="42">
        <f t="shared" si="36"/>
        <v>11</v>
      </c>
      <c r="E97" s="42">
        <f t="shared" si="37"/>
        <v>25</v>
      </c>
      <c r="F97" s="42">
        <v>1</v>
      </c>
      <c r="G97" s="42">
        <v>37</v>
      </c>
      <c r="H97" s="42">
        <v>0</v>
      </c>
      <c r="I97" s="42">
        <v>11</v>
      </c>
      <c r="J97" s="42">
        <v>19</v>
      </c>
      <c r="K97" s="42">
        <v>6</v>
      </c>
      <c r="L97" s="42">
        <v>1</v>
      </c>
    </row>
    <row r="98" spans="1:12" ht="15" hidden="1" customHeight="1" x14ac:dyDescent="0.15">
      <c r="A98" s="29"/>
      <c r="B98" s="24" t="s">
        <v>11</v>
      </c>
      <c r="C98" s="42">
        <v>67</v>
      </c>
      <c r="D98" s="42">
        <f t="shared" si="36"/>
        <v>42</v>
      </c>
      <c r="E98" s="42">
        <f t="shared" si="37"/>
        <v>23</v>
      </c>
      <c r="F98" s="42">
        <v>2</v>
      </c>
      <c r="G98" s="42">
        <v>67</v>
      </c>
      <c r="H98" s="42">
        <v>9</v>
      </c>
      <c r="I98" s="42">
        <v>33</v>
      </c>
      <c r="J98" s="42">
        <v>17</v>
      </c>
      <c r="K98" s="42">
        <v>6</v>
      </c>
      <c r="L98" s="42">
        <v>2</v>
      </c>
    </row>
    <row r="99" spans="1:12" ht="15" hidden="1" customHeight="1" x14ac:dyDescent="0.15">
      <c r="A99" s="29"/>
      <c r="B99" s="24" t="s">
        <v>12</v>
      </c>
      <c r="C99" s="42">
        <v>95</v>
      </c>
      <c r="D99" s="42">
        <f t="shared" si="36"/>
        <v>47</v>
      </c>
      <c r="E99" s="42">
        <f t="shared" si="37"/>
        <v>39</v>
      </c>
      <c r="F99" s="42">
        <v>9</v>
      </c>
      <c r="G99" s="42">
        <v>95</v>
      </c>
      <c r="H99" s="42">
        <v>7</v>
      </c>
      <c r="I99" s="42">
        <v>40</v>
      </c>
      <c r="J99" s="42">
        <v>34</v>
      </c>
      <c r="K99" s="42">
        <v>5</v>
      </c>
      <c r="L99" s="42">
        <v>9</v>
      </c>
    </row>
    <row r="100" spans="1:12" ht="15" hidden="1" customHeight="1" x14ac:dyDescent="0.15">
      <c r="A100" s="29"/>
      <c r="B100" s="24" t="s">
        <v>13</v>
      </c>
      <c r="C100" s="42">
        <v>73</v>
      </c>
      <c r="D100" s="42">
        <f t="shared" si="36"/>
        <v>42</v>
      </c>
      <c r="E100" s="42">
        <f t="shared" si="37"/>
        <v>27</v>
      </c>
      <c r="F100" s="42">
        <v>4</v>
      </c>
      <c r="G100" s="42">
        <v>73</v>
      </c>
      <c r="H100" s="42">
        <v>7</v>
      </c>
      <c r="I100" s="42">
        <v>35</v>
      </c>
      <c r="J100" s="42">
        <v>25</v>
      </c>
      <c r="K100" s="42">
        <v>2</v>
      </c>
      <c r="L100" s="42">
        <v>4</v>
      </c>
    </row>
    <row r="101" spans="1:12" ht="15" hidden="1" customHeight="1" x14ac:dyDescent="0.15">
      <c r="A101" s="29"/>
      <c r="B101" s="24" t="s">
        <v>14</v>
      </c>
      <c r="C101" s="42">
        <v>97</v>
      </c>
      <c r="D101" s="42">
        <f t="shared" si="36"/>
        <v>54</v>
      </c>
      <c r="E101" s="42">
        <f t="shared" si="37"/>
        <v>36</v>
      </c>
      <c r="F101" s="42">
        <v>7</v>
      </c>
      <c r="G101" s="42">
        <v>97</v>
      </c>
      <c r="H101" s="42">
        <v>13</v>
      </c>
      <c r="I101" s="42">
        <v>41</v>
      </c>
      <c r="J101" s="42">
        <v>33</v>
      </c>
      <c r="K101" s="42">
        <v>3</v>
      </c>
      <c r="L101" s="42">
        <v>7</v>
      </c>
    </row>
    <row r="102" spans="1:12" ht="15" hidden="1" customHeight="1" x14ac:dyDescent="0.15">
      <c r="A102" s="29"/>
      <c r="B102" s="24" t="s">
        <v>15</v>
      </c>
      <c r="C102" s="42">
        <v>31</v>
      </c>
      <c r="D102" s="42">
        <f t="shared" si="36"/>
        <v>16</v>
      </c>
      <c r="E102" s="42">
        <f t="shared" si="37"/>
        <v>12</v>
      </c>
      <c r="F102" s="42">
        <v>3</v>
      </c>
      <c r="G102" s="42">
        <v>31</v>
      </c>
      <c r="H102" s="42">
        <v>1</v>
      </c>
      <c r="I102" s="42">
        <v>15</v>
      </c>
      <c r="J102" s="42">
        <v>10</v>
      </c>
      <c r="K102" s="42">
        <v>2</v>
      </c>
      <c r="L102" s="42">
        <v>3</v>
      </c>
    </row>
    <row r="103" spans="1:12" ht="15" hidden="1" customHeight="1" x14ac:dyDescent="0.15">
      <c r="A103" s="8"/>
      <c r="B103" s="27" t="s">
        <v>4</v>
      </c>
      <c r="C103" s="42">
        <v>102</v>
      </c>
      <c r="D103" s="42">
        <f t="shared" si="36"/>
        <v>59</v>
      </c>
      <c r="E103" s="42">
        <f t="shared" si="37"/>
        <v>33</v>
      </c>
      <c r="F103" s="42">
        <v>10</v>
      </c>
      <c r="G103" s="42">
        <v>102</v>
      </c>
      <c r="H103" s="42">
        <v>4</v>
      </c>
      <c r="I103" s="42">
        <v>55</v>
      </c>
      <c r="J103" s="42">
        <v>29</v>
      </c>
      <c r="K103" s="42">
        <v>4</v>
      </c>
      <c r="L103" s="42">
        <v>10</v>
      </c>
    </row>
    <row r="104" spans="1:12" ht="15" hidden="1" customHeight="1" x14ac:dyDescent="0.15">
      <c r="A104" s="5" t="s">
        <v>22</v>
      </c>
      <c r="B104" s="24" t="s">
        <v>38</v>
      </c>
      <c r="C104" s="42">
        <v>69</v>
      </c>
      <c r="D104" s="42">
        <f t="shared" si="36"/>
        <v>34</v>
      </c>
      <c r="E104" s="42">
        <f t="shared" si="37"/>
        <v>29</v>
      </c>
      <c r="F104" s="42">
        <v>6</v>
      </c>
      <c r="G104" s="42">
        <v>69</v>
      </c>
      <c r="H104" s="42">
        <v>7</v>
      </c>
      <c r="I104" s="42">
        <v>27</v>
      </c>
      <c r="J104" s="42">
        <v>25</v>
      </c>
      <c r="K104" s="42">
        <v>4</v>
      </c>
      <c r="L104" s="42">
        <v>6</v>
      </c>
    </row>
    <row r="105" spans="1:12" ht="15" hidden="1" customHeight="1" x14ac:dyDescent="0.15">
      <c r="A105" s="207" t="s">
        <v>183</v>
      </c>
      <c r="B105" s="24" t="s">
        <v>181</v>
      </c>
      <c r="C105" s="42">
        <f>C104+C106</f>
        <v>200</v>
      </c>
      <c r="D105" s="42">
        <f t="shared" si="36"/>
        <v>108</v>
      </c>
      <c r="E105" s="42">
        <f t="shared" si="37"/>
        <v>80</v>
      </c>
      <c r="F105" s="42">
        <f t="shared" ref="F105:L105" si="43">F104+F106</f>
        <v>12</v>
      </c>
      <c r="G105" s="42">
        <f t="shared" si="43"/>
        <v>200</v>
      </c>
      <c r="H105" s="42">
        <f t="shared" si="43"/>
        <v>17</v>
      </c>
      <c r="I105" s="42">
        <f t="shared" si="43"/>
        <v>91</v>
      </c>
      <c r="J105" s="42">
        <f t="shared" si="43"/>
        <v>67</v>
      </c>
      <c r="K105" s="42">
        <f t="shared" si="43"/>
        <v>13</v>
      </c>
      <c r="L105" s="42">
        <f t="shared" si="43"/>
        <v>12</v>
      </c>
    </row>
    <row r="106" spans="1:12" ht="15" hidden="1" customHeight="1" x14ac:dyDescent="0.15">
      <c r="A106" s="207"/>
      <c r="B106" s="24" t="s">
        <v>10</v>
      </c>
      <c r="C106" s="42">
        <v>131</v>
      </c>
      <c r="D106" s="42">
        <f t="shared" si="36"/>
        <v>74</v>
      </c>
      <c r="E106" s="42">
        <f t="shared" si="37"/>
        <v>51</v>
      </c>
      <c r="F106" s="42">
        <v>6</v>
      </c>
      <c r="G106" s="42">
        <v>131</v>
      </c>
      <c r="H106" s="42">
        <v>10</v>
      </c>
      <c r="I106" s="42">
        <v>64</v>
      </c>
      <c r="J106" s="42">
        <v>42</v>
      </c>
      <c r="K106" s="42">
        <v>9</v>
      </c>
      <c r="L106" s="42">
        <v>6</v>
      </c>
    </row>
    <row r="107" spans="1:12" ht="15" hidden="1" customHeight="1" x14ac:dyDescent="0.15">
      <c r="A107" s="207"/>
      <c r="B107" s="24" t="s">
        <v>11</v>
      </c>
      <c r="C107" s="42">
        <v>106</v>
      </c>
      <c r="D107" s="42">
        <f t="shared" si="36"/>
        <v>59</v>
      </c>
      <c r="E107" s="42">
        <f t="shared" si="37"/>
        <v>39</v>
      </c>
      <c r="F107" s="42">
        <v>8</v>
      </c>
      <c r="G107" s="42">
        <v>106</v>
      </c>
      <c r="H107" s="42">
        <v>12</v>
      </c>
      <c r="I107" s="42">
        <v>47</v>
      </c>
      <c r="J107" s="42">
        <v>32</v>
      </c>
      <c r="K107" s="42">
        <v>7</v>
      </c>
      <c r="L107" s="42">
        <v>8</v>
      </c>
    </row>
    <row r="108" spans="1:12" ht="15" hidden="1" customHeight="1" x14ac:dyDescent="0.15">
      <c r="A108" s="207"/>
      <c r="B108" s="24" t="s">
        <v>12</v>
      </c>
      <c r="C108" s="42">
        <v>64</v>
      </c>
      <c r="D108" s="42">
        <f t="shared" si="36"/>
        <v>33</v>
      </c>
      <c r="E108" s="42">
        <f t="shared" si="37"/>
        <v>26</v>
      </c>
      <c r="F108" s="42">
        <v>5</v>
      </c>
      <c r="G108" s="42">
        <v>64</v>
      </c>
      <c r="H108" s="42">
        <v>5</v>
      </c>
      <c r="I108" s="42">
        <v>28</v>
      </c>
      <c r="J108" s="42">
        <v>24</v>
      </c>
      <c r="K108" s="42">
        <v>2</v>
      </c>
      <c r="L108" s="42">
        <v>5</v>
      </c>
    </row>
    <row r="109" spans="1:12" ht="15" hidden="1" customHeight="1" x14ac:dyDescent="0.15">
      <c r="A109" s="29"/>
      <c r="B109" s="24" t="s">
        <v>13</v>
      </c>
      <c r="C109" s="42">
        <v>26</v>
      </c>
      <c r="D109" s="42">
        <f t="shared" si="36"/>
        <v>10</v>
      </c>
      <c r="E109" s="42">
        <f t="shared" si="37"/>
        <v>13</v>
      </c>
      <c r="F109" s="42">
        <v>3</v>
      </c>
      <c r="G109" s="42">
        <v>26</v>
      </c>
      <c r="H109" s="42">
        <v>2</v>
      </c>
      <c r="I109" s="42">
        <v>8</v>
      </c>
      <c r="J109" s="42">
        <v>12</v>
      </c>
      <c r="K109" s="42">
        <v>1</v>
      </c>
      <c r="L109" s="42">
        <v>3</v>
      </c>
    </row>
    <row r="110" spans="1:12" ht="15" hidden="1" customHeight="1" x14ac:dyDescent="0.15">
      <c r="A110" s="29"/>
      <c r="B110" s="24" t="s">
        <v>14</v>
      </c>
      <c r="C110" s="42">
        <v>23</v>
      </c>
      <c r="D110" s="42">
        <f t="shared" si="36"/>
        <v>11</v>
      </c>
      <c r="E110" s="42">
        <f t="shared" si="37"/>
        <v>11</v>
      </c>
      <c r="F110" s="42">
        <v>1</v>
      </c>
      <c r="G110" s="42">
        <v>23</v>
      </c>
      <c r="H110" s="42">
        <v>0</v>
      </c>
      <c r="I110" s="42">
        <v>11</v>
      </c>
      <c r="J110" s="42">
        <v>9</v>
      </c>
      <c r="K110" s="42">
        <v>2</v>
      </c>
      <c r="L110" s="42">
        <v>1</v>
      </c>
    </row>
    <row r="111" spans="1:12" ht="15" hidden="1" customHeight="1" x14ac:dyDescent="0.15">
      <c r="A111" s="29"/>
      <c r="B111" s="24" t="s">
        <v>15</v>
      </c>
      <c r="C111" s="42">
        <v>12</v>
      </c>
      <c r="D111" s="42">
        <f t="shared" si="36"/>
        <v>7</v>
      </c>
      <c r="E111" s="42">
        <f t="shared" si="37"/>
        <v>3</v>
      </c>
      <c r="F111" s="42">
        <v>2</v>
      </c>
      <c r="G111" s="42">
        <v>12</v>
      </c>
      <c r="H111" s="42">
        <v>0</v>
      </c>
      <c r="I111" s="42">
        <v>7</v>
      </c>
      <c r="J111" s="42">
        <v>3</v>
      </c>
      <c r="K111" s="42">
        <v>0</v>
      </c>
      <c r="L111" s="42">
        <v>2</v>
      </c>
    </row>
    <row r="112" spans="1:12" ht="15" hidden="1" customHeight="1" x14ac:dyDescent="0.15">
      <c r="A112" s="31"/>
      <c r="B112" s="32" t="s">
        <v>4</v>
      </c>
      <c r="C112" s="42">
        <v>75</v>
      </c>
      <c r="D112" s="42">
        <f t="shared" si="36"/>
        <v>45</v>
      </c>
      <c r="E112" s="42">
        <f t="shared" si="37"/>
        <v>24</v>
      </c>
      <c r="F112" s="42">
        <v>6</v>
      </c>
      <c r="G112" s="42">
        <v>75</v>
      </c>
      <c r="H112" s="42">
        <v>6</v>
      </c>
      <c r="I112" s="42">
        <v>39</v>
      </c>
      <c r="J112" s="42">
        <v>21</v>
      </c>
      <c r="K112" s="42">
        <v>3</v>
      </c>
      <c r="L112" s="42">
        <v>6</v>
      </c>
    </row>
    <row r="113" spans="1:12" ht="15" hidden="1" customHeight="1" x14ac:dyDescent="0.15">
      <c r="A113" s="5" t="s">
        <v>23</v>
      </c>
      <c r="B113" s="20" t="s">
        <v>7</v>
      </c>
      <c r="C113" s="42">
        <v>367</v>
      </c>
      <c r="D113" s="42">
        <f t="shared" si="36"/>
        <v>193</v>
      </c>
      <c r="E113" s="42">
        <f t="shared" si="37"/>
        <v>148</v>
      </c>
      <c r="F113" s="42">
        <v>26</v>
      </c>
      <c r="G113" s="42">
        <v>367</v>
      </c>
      <c r="H113" s="42">
        <v>27</v>
      </c>
      <c r="I113" s="42">
        <v>166</v>
      </c>
      <c r="J113" s="42">
        <v>123</v>
      </c>
      <c r="K113" s="42">
        <v>25</v>
      </c>
      <c r="L113" s="42">
        <v>26</v>
      </c>
    </row>
    <row r="114" spans="1:12" ht="15" hidden="1" customHeight="1" x14ac:dyDescent="0.15">
      <c r="A114" s="23" t="s">
        <v>26</v>
      </c>
      <c r="B114" s="24" t="s">
        <v>31</v>
      </c>
      <c r="C114" s="42">
        <v>34</v>
      </c>
      <c r="D114" s="42">
        <f t="shared" si="36"/>
        <v>26</v>
      </c>
      <c r="E114" s="42">
        <f t="shared" si="37"/>
        <v>6</v>
      </c>
      <c r="F114" s="42">
        <v>2</v>
      </c>
      <c r="G114" s="42">
        <v>34</v>
      </c>
      <c r="H114" s="42">
        <v>5</v>
      </c>
      <c r="I114" s="42">
        <v>21</v>
      </c>
      <c r="J114" s="42">
        <v>6</v>
      </c>
      <c r="K114" s="42">
        <v>0</v>
      </c>
      <c r="L114" s="42">
        <v>2</v>
      </c>
    </row>
    <row r="115" spans="1:12" ht="15" hidden="1" customHeight="1" x14ac:dyDescent="0.15">
      <c r="A115" s="29"/>
      <c r="B115" s="24" t="s">
        <v>30</v>
      </c>
      <c r="C115" s="42">
        <v>9</v>
      </c>
      <c r="D115" s="42">
        <f t="shared" si="36"/>
        <v>6</v>
      </c>
      <c r="E115" s="42">
        <f t="shared" si="37"/>
        <v>3</v>
      </c>
      <c r="F115" s="42">
        <v>0</v>
      </c>
      <c r="G115" s="42">
        <v>9</v>
      </c>
      <c r="H115" s="42">
        <v>0</v>
      </c>
      <c r="I115" s="42">
        <v>6</v>
      </c>
      <c r="J115" s="42">
        <v>3</v>
      </c>
      <c r="K115" s="42">
        <v>0</v>
      </c>
      <c r="L115" s="42">
        <v>0</v>
      </c>
    </row>
    <row r="116" spans="1:12" ht="15" hidden="1" customHeight="1" x14ac:dyDescent="0.15">
      <c r="A116" s="29"/>
      <c r="B116" s="24" t="s">
        <v>32</v>
      </c>
      <c r="C116" s="42">
        <v>17</v>
      </c>
      <c r="D116" s="42">
        <f t="shared" si="36"/>
        <v>9</v>
      </c>
      <c r="E116" s="42">
        <f t="shared" si="37"/>
        <v>6</v>
      </c>
      <c r="F116" s="42">
        <v>2</v>
      </c>
      <c r="G116" s="42">
        <v>17</v>
      </c>
      <c r="H116" s="42">
        <v>2</v>
      </c>
      <c r="I116" s="42">
        <v>7</v>
      </c>
      <c r="J116" s="42">
        <v>6</v>
      </c>
      <c r="K116" s="42">
        <v>0</v>
      </c>
      <c r="L116" s="42">
        <v>2</v>
      </c>
    </row>
    <row r="117" spans="1:12" ht="15" hidden="1" customHeight="1" x14ac:dyDescent="0.15">
      <c r="A117" s="29"/>
      <c r="B117" s="24" t="s">
        <v>33</v>
      </c>
      <c r="C117" s="42">
        <v>9</v>
      </c>
      <c r="D117" s="42">
        <f t="shared" si="36"/>
        <v>5</v>
      </c>
      <c r="E117" s="42">
        <f t="shared" si="37"/>
        <v>4</v>
      </c>
      <c r="F117" s="42">
        <v>0</v>
      </c>
      <c r="G117" s="42">
        <v>9</v>
      </c>
      <c r="H117" s="42">
        <v>1</v>
      </c>
      <c r="I117" s="42">
        <v>4</v>
      </c>
      <c r="J117" s="42">
        <v>4</v>
      </c>
      <c r="K117" s="42">
        <v>0</v>
      </c>
      <c r="L117" s="42">
        <v>0</v>
      </c>
    </row>
    <row r="118" spans="1:12" ht="15" hidden="1" customHeight="1" x14ac:dyDescent="0.15">
      <c r="A118" s="29"/>
      <c r="B118" s="24" t="s">
        <v>34</v>
      </c>
      <c r="C118" s="42">
        <v>10</v>
      </c>
      <c r="D118" s="42">
        <f t="shared" si="36"/>
        <v>6</v>
      </c>
      <c r="E118" s="42">
        <f t="shared" si="37"/>
        <v>3</v>
      </c>
      <c r="F118" s="42">
        <v>1</v>
      </c>
      <c r="G118" s="42">
        <v>10</v>
      </c>
      <c r="H118" s="42">
        <v>3</v>
      </c>
      <c r="I118" s="42">
        <v>3</v>
      </c>
      <c r="J118" s="42">
        <v>3</v>
      </c>
      <c r="K118" s="42">
        <v>0</v>
      </c>
      <c r="L118" s="42">
        <v>1</v>
      </c>
    </row>
    <row r="119" spans="1:12" ht="15" hidden="1" customHeight="1" x14ac:dyDescent="0.15">
      <c r="A119" s="8"/>
      <c r="B119" s="27" t="s">
        <v>5</v>
      </c>
      <c r="C119" s="42">
        <v>60</v>
      </c>
      <c r="D119" s="42">
        <f t="shared" si="36"/>
        <v>28</v>
      </c>
      <c r="E119" s="42">
        <f t="shared" si="37"/>
        <v>26</v>
      </c>
      <c r="F119" s="42">
        <v>6</v>
      </c>
      <c r="G119" s="42">
        <v>60</v>
      </c>
      <c r="H119" s="42">
        <v>4</v>
      </c>
      <c r="I119" s="42">
        <v>24</v>
      </c>
      <c r="J119" s="42">
        <v>23</v>
      </c>
      <c r="K119" s="42">
        <v>3</v>
      </c>
      <c r="L119" s="42">
        <v>6</v>
      </c>
    </row>
    <row r="120" spans="1:12" ht="15" hidden="1" customHeight="1" x14ac:dyDescent="0.15">
      <c r="A120" s="29" t="s">
        <v>24</v>
      </c>
      <c r="B120" s="24" t="s">
        <v>7</v>
      </c>
      <c r="C120" s="42">
        <v>445</v>
      </c>
      <c r="D120" s="42">
        <f t="shared" si="36"/>
        <v>240</v>
      </c>
      <c r="E120" s="42">
        <f t="shared" si="37"/>
        <v>174</v>
      </c>
      <c r="F120" s="42">
        <v>31</v>
      </c>
      <c r="G120" s="42">
        <v>445</v>
      </c>
      <c r="H120" s="42">
        <v>37</v>
      </c>
      <c r="I120" s="42">
        <v>203</v>
      </c>
      <c r="J120" s="42">
        <v>149</v>
      </c>
      <c r="K120" s="42">
        <v>25</v>
      </c>
      <c r="L120" s="42">
        <v>31</v>
      </c>
    </row>
    <row r="121" spans="1:12" ht="15" hidden="1" customHeight="1" x14ac:dyDescent="0.15">
      <c r="A121" s="29" t="s">
        <v>27</v>
      </c>
      <c r="B121" s="24" t="s">
        <v>8</v>
      </c>
      <c r="C121" s="42">
        <v>3</v>
      </c>
      <c r="D121" s="42">
        <f t="shared" si="36"/>
        <v>3</v>
      </c>
      <c r="E121" s="42">
        <f t="shared" si="37"/>
        <v>0</v>
      </c>
      <c r="F121" s="42">
        <v>0</v>
      </c>
      <c r="G121" s="42">
        <v>3</v>
      </c>
      <c r="H121" s="42">
        <v>2</v>
      </c>
      <c r="I121" s="42">
        <v>1</v>
      </c>
      <c r="J121" s="42">
        <v>0</v>
      </c>
      <c r="K121" s="42">
        <v>0</v>
      </c>
      <c r="L121" s="42">
        <v>0</v>
      </c>
    </row>
    <row r="122" spans="1:12" ht="15" hidden="1" customHeight="1" x14ac:dyDescent="0.15">
      <c r="A122" s="29"/>
      <c r="B122" s="24" t="s">
        <v>29</v>
      </c>
      <c r="C122" s="42">
        <v>3</v>
      </c>
      <c r="D122" s="42">
        <f t="shared" si="36"/>
        <v>1</v>
      </c>
      <c r="E122" s="42">
        <f t="shared" si="37"/>
        <v>2</v>
      </c>
      <c r="F122" s="42">
        <v>0</v>
      </c>
      <c r="G122" s="42">
        <v>3</v>
      </c>
      <c r="H122" s="42">
        <v>0</v>
      </c>
      <c r="I122" s="42">
        <v>1</v>
      </c>
      <c r="J122" s="42">
        <v>2</v>
      </c>
      <c r="K122" s="42">
        <v>0</v>
      </c>
      <c r="L122" s="42">
        <v>0</v>
      </c>
    </row>
    <row r="123" spans="1:12" ht="15" hidden="1" customHeight="1" x14ac:dyDescent="0.15">
      <c r="A123" s="29"/>
      <c r="B123" s="24" t="s">
        <v>30</v>
      </c>
      <c r="C123" s="42">
        <v>2</v>
      </c>
      <c r="D123" s="42">
        <f t="shared" si="36"/>
        <v>2</v>
      </c>
      <c r="E123" s="42">
        <f t="shared" si="37"/>
        <v>0</v>
      </c>
      <c r="F123" s="42">
        <v>0</v>
      </c>
      <c r="G123" s="42">
        <v>2</v>
      </c>
      <c r="H123" s="42">
        <v>0</v>
      </c>
      <c r="I123" s="42">
        <v>2</v>
      </c>
      <c r="J123" s="42">
        <v>0</v>
      </c>
      <c r="K123" s="42">
        <v>0</v>
      </c>
      <c r="L123" s="42">
        <v>0</v>
      </c>
    </row>
    <row r="124" spans="1:12" ht="15" hidden="1" customHeight="1" x14ac:dyDescent="0.15">
      <c r="A124" s="29"/>
      <c r="B124" s="24" t="s">
        <v>9</v>
      </c>
      <c r="C124" s="42">
        <v>2</v>
      </c>
      <c r="D124" s="42">
        <f t="shared" si="36"/>
        <v>2</v>
      </c>
      <c r="E124" s="42">
        <f t="shared" si="37"/>
        <v>0</v>
      </c>
      <c r="F124" s="42">
        <v>0</v>
      </c>
      <c r="G124" s="42">
        <v>2</v>
      </c>
      <c r="H124" s="42">
        <v>1</v>
      </c>
      <c r="I124" s="42">
        <v>1</v>
      </c>
      <c r="J124" s="42">
        <v>0</v>
      </c>
      <c r="K124" s="42">
        <v>0</v>
      </c>
      <c r="L124" s="42">
        <v>0</v>
      </c>
    </row>
    <row r="125" spans="1:12" ht="15" hidden="1" customHeight="1" x14ac:dyDescent="0.15">
      <c r="A125" s="8"/>
      <c r="B125" s="27" t="s">
        <v>5</v>
      </c>
      <c r="C125" s="42">
        <v>51</v>
      </c>
      <c r="D125" s="42">
        <f t="shared" si="36"/>
        <v>25</v>
      </c>
      <c r="E125" s="42">
        <f t="shared" si="37"/>
        <v>20</v>
      </c>
      <c r="F125" s="42">
        <v>6</v>
      </c>
      <c r="G125" s="42">
        <v>51</v>
      </c>
      <c r="H125" s="42">
        <v>2</v>
      </c>
      <c r="I125" s="42">
        <v>23</v>
      </c>
      <c r="J125" s="42">
        <v>17</v>
      </c>
      <c r="K125" s="42">
        <v>3</v>
      </c>
      <c r="L125" s="42">
        <v>6</v>
      </c>
    </row>
    <row r="126" spans="1:12" ht="15" hidden="1" customHeight="1" x14ac:dyDescent="0.15">
      <c r="A126" s="29" t="s">
        <v>25</v>
      </c>
      <c r="B126" s="24" t="s">
        <v>7</v>
      </c>
      <c r="C126" s="42">
        <v>462</v>
      </c>
      <c r="D126" s="42">
        <f t="shared" si="36"/>
        <v>248</v>
      </c>
      <c r="E126" s="42">
        <f t="shared" si="37"/>
        <v>183</v>
      </c>
      <c r="F126" s="42">
        <v>31</v>
      </c>
      <c r="G126" s="42">
        <v>462</v>
      </c>
      <c r="H126" s="42">
        <v>40</v>
      </c>
      <c r="I126" s="42">
        <v>208</v>
      </c>
      <c r="J126" s="42">
        <v>157</v>
      </c>
      <c r="K126" s="42">
        <v>26</v>
      </c>
      <c r="L126" s="42">
        <v>31</v>
      </c>
    </row>
    <row r="127" spans="1:12" ht="15" hidden="1" customHeight="1" x14ac:dyDescent="0.15">
      <c r="A127" s="23" t="s">
        <v>28</v>
      </c>
      <c r="B127" s="24" t="s">
        <v>8</v>
      </c>
      <c r="C127" s="42">
        <v>1</v>
      </c>
      <c r="D127" s="42">
        <f t="shared" si="36"/>
        <v>1</v>
      </c>
      <c r="E127" s="42">
        <f t="shared" si="37"/>
        <v>0</v>
      </c>
      <c r="F127" s="42">
        <v>0</v>
      </c>
      <c r="G127" s="42">
        <v>1</v>
      </c>
      <c r="H127" s="42">
        <v>0</v>
      </c>
      <c r="I127" s="42">
        <v>1</v>
      </c>
      <c r="J127" s="42">
        <v>0</v>
      </c>
      <c r="K127" s="42">
        <v>0</v>
      </c>
      <c r="L127" s="42">
        <v>0</v>
      </c>
    </row>
    <row r="128" spans="1:12" ht="15" hidden="1" customHeight="1" x14ac:dyDescent="0.15">
      <c r="A128" s="29"/>
      <c r="B128" s="24" t="s">
        <v>35</v>
      </c>
      <c r="C128" s="42">
        <v>0</v>
      </c>
      <c r="D128" s="42">
        <f t="shared" si="36"/>
        <v>0</v>
      </c>
      <c r="E128" s="42">
        <f t="shared" si="37"/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</row>
    <row r="129" spans="1:12" ht="15" hidden="1" customHeight="1" x14ac:dyDescent="0.15">
      <c r="A129" s="29"/>
      <c r="B129" s="24" t="s">
        <v>36</v>
      </c>
      <c r="C129" s="42">
        <v>0</v>
      </c>
      <c r="D129" s="42">
        <f t="shared" si="36"/>
        <v>0</v>
      </c>
      <c r="E129" s="42">
        <f t="shared" si="37"/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</row>
    <row r="130" spans="1:12" ht="15" hidden="1" customHeight="1" x14ac:dyDescent="0.15">
      <c r="A130" s="29"/>
      <c r="B130" s="24" t="s">
        <v>37</v>
      </c>
      <c r="C130" s="42">
        <v>0</v>
      </c>
      <c r="D130" s="42">
        <f t="shared" si="36"/>
        <v>0</v>
      </c>
      <c r="E130" s="42">
        <f t="shared" si="37"/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</row>
    <row r="131" spans="1:12" ht="15" hidden="1" customHeight="1" x14ac:dyDescent="0.15">
      <c r="A131" s="8"/>
      <c r="B131" s="32" t="s">
        <v>5</v>
      </c>
      <c r="C131" s="42">
        <v>43</v>
      </c>
      <c r="D131" s="42">
        <f t="shared" si="36"/>
        <v>24</v>
      </c>
      <c r="E131" s="42">
        <f t="shared" si="37"/>
        <v>13</v>
      </c>
      <c r="F131" s="42">
        <v>6</v>
      </c>
      <c r="G131" s="42">
        <v>43</v>
      </c>
      <c r="H131" s="42">
        <v>2</v>
      </c>
      <c r="I131" s="42">
        <v>22</v>
      </c>
      <c r="J131" s="42">
        <v>11</v>
      </c>
      <c r="K131" s="42">
        <v>2</v>
      </c>
      <c r="L131" s="42">
        <v>6</v>
      </c>
    </row>
    <row r="132" spans="1:12" ht="15" hidden="1" customHeight="1" x14ac:dyDescent="0.15">
      <c r="A132" s="5" t="s">
        <v>62</v>
      </c>
      <c r="B132" s="20" t="s">
        <v>65</v>
      </c>
      <c r="C132" s="42">
        <v>33</v>
      </c>
      <c r="D132" s="42">
        <f t="shared" si="36"/>
        <v>16</v>
      </c>
      <c r="E132" s="42">
        <f t="shared" si="37"/>
        <v>14</v>
      </c>
      <c r="F132" s="42">
        <v>3</v>
      </c>
      <c r="G132" s="42">
        <v>33</v>
      </c>
      <c r="H132" s="42">
        <v>2</v>
      </c>
      <c r="I132" s="42">
        <v>14</v>
      </c>
      <c r="J132" s="42">
        <v>11</v>
      </c>
      <c r="K132" s="42">
        <v>3</v>
      </c>
      <c r="L132" s="42">
        <v>3</v>
      </c>
    </row>
    <row r="133" spans="1:12" ht="15" hidden="1" customHeight="1" x14ac:dyDescent="0.15">
      <c r="A133" s="29" t="s">
        <v>63</v>
      </c>
      <c r="B133" s="24" t="s">
        <v>66</v>
      </c>
      <c r="C133" s="42">
        <v>253</v>
      </c>
      <c r="D133" s="42">
        <f t="shared" si="36"/>
        <v>145</v>
      </c>
      <c r="E133" s="42">
        <f t="shared" si="37"/>
        <v>96</v>
      </c>
      <c r="F133" s="42">
        <v>12</v>
      </c>
      <c r="G133" s="42">
        <v>253</v>
      </c>
      <c r="H133" s="42">
        <v>26</v>
      </c>
      <c r="I133" s="42">
        <v>119</v>
      </c>
      <c r="J133" s="42">
        <v>81</v>
      </c>
      <c r="K133" s="42">
        <v>15</v>
      </c>
      <c r="L133" s="42">
        <v>12</v>
      </c>
    </row>
    <row r="134" spans="1:12" ht="15" hidden="1" customHeight="1" x14ac:dyDescent="0.15">
      <c r="A134" s="29" t="s">
        <v>64</v>
      </c>
      <c r="B134" s="24" t="s">
        <v>67</v>
      </c>
      <c r="C134" s="42">
        <v>170</v>
      </c>
      <c r="D134" s="42">
        <f t="shared" si="36"/>
        <v>87</v>
      </c>
      <c r="E134" s="42">
        <f t="shared" si="37"/>
        <v>64</v>
      </c>
      <c r="F134" s="42">
        <v>19</v>
      </c>
      <c r="G134" s="42">
        <v>170</v>
      </c>
      <c r="H134" s="42">
        <v>12</v>
      </c>
      <c r="I134" s="42">
        <v>75</v>
      </c>
      <c r="J134" s="42">
        <v>56</v>
      </c>
      <c r="K134" s="42">
        <v>8</v>
      </c>
      <c r="L134" s="42">
        <v>19</v>
      </c>
    </row>
    <row r="135" spans="1:12" ht="15" hidden="1" customHeight="1" x14ac:dyDescent="0.15">
      <c r="A135" s="29"/>
      <c r="B135" s="24" t="s">
        <v>68</v>
      </c>
      <c r="C135" s="42">
        <v>41</v>
      </c>
      <c r="D135" s="42">
        <f t="shared" si="36"/>
        <v>21</v>
      </c>
      <c r="E135" s="42">
        <f t="shared" si="37"/>
        <v>17</v>
      </c>
      <c r="F135" s="42">
        <v>3</v>
      </c>
      <c r="G135" s="42">
        <v>41</v>
      </c>
      <c r="H135" s="42">
        <v>1</v>
      </c>
      <c r="I135" s="42">
        <v>20</v>
      </c>
      <c r="J135" s="42">
        <v>15</v>
      </c>
      <c r="K135" s="42">
        <v>2</v>
      </c>
      <c r="L135" s="42">
        <v>3</v>
      </c>
    </row>
    <row r="136" spans="1:12" ht="15" hidden="1" customHeight="1" x14ac:dyDescent="0.15">
      <c r="A136" s="8"/>
      <c r="B136" s="27" t="s">
        <v>4</v>
      </c>
      <c r="C136" s="42">
        <v>9</v>
      </c>
      <c r="D136" s="42">
        <f t="shared" si="36"/>
        <v>4</v>
      </c>
      <c r="E136" s="42">
        <f t="shared" si="37"/>
        <v>5</v>
      </c>
      <c r="F136" s="42">
        <v>0</v>
      </c>
      <c r="G136" s="42">
        <v>9</v>
      </c>
      <c r="H136" s="42">
        <v>1</v>
      </c>
      <c r="I136" s="42">
        <v>3</v>
      </c>
      <c r="J136" s="42">
        <v>5</v>
      </c>
      <c r="K136" s="42">
        <v>0</v>
      </c>
      <c r="L136" s="42">
        <v>0</v>
      </c>
    </row>
    <row r="137" spans="1:12" ht="15" hidden="1" customHeight="1" x14ac:dyDescent="0.15">
      <c r="A137" s="29" t="s">
        <v>45</v>
      </c>
      <c r="B137" s="24" t="s">
        <v>46</v>
      </c>
      <c r="C137" s="42">
        <v>11</v>
      </c>
      <c r="D137" s="42">
        <f t="shared" si="36"/>
        <v>8</v>
      </c>
      <c r="E137" s="42">
        <f t="shared" si="37"/>
        <v>3</v>
      </c>
      <c r="F137" s="42">
        <v>0</v>
      </c>
      <c r="G137" s="42">
        <v>11</v>
      </c>
      <c r="H137" s="42">
        <v>0</v>
      </c>
      <c r="I137" s="42">
        <v>8</v>
      </c>
      <c r="J137" s="42">
        <v>3</v>
      </c>
      <c r="K137" s="42">
        <v>0</v>
      </c>
      <c r="L137" s="42">
        <v>0</v>
      </c>
    </row>
    <row r="138" spans="1:12" ht="15" hidden="1" customHeight="1" x14ac:dyDescent="0.15">
      <c r="A138" s="29" t="s">
        <v>6</v>
      </c>
      <c r="B138" s="24" t="s">
        <v>47</v>
      </c>
      <c r="C138" s="42">
        <v>447</v>
      </c>
      <c r="D138" s="42">
        <f t="shared" si="36"/>
        <v>240</v>
      </c>
      <c r="E138" s="42">
        <f t="shared" si="37"/>
        <v>172</v>
      </c>
      <c r="F138" s="42">
        <v>35</v>
      </c>
      <c r="G138" s="42">
        <v>447</v>
      </c>
      <c r="H138" s="42">
        <v>39</v>
      </c>
      <c r="I138" s="42">
        <v>201</v>
      </c>
      <c r="J138" s="42">
        <v>148</v>
      </c>
      <c r="K138" s="42">
        <v>24</v>
      </c>
      <c r="L138" s="42">
        <v>35</v>
      </c>
    </row>
    <row r="139" spans="1:12" ht="15" hidden="1" customHeight="1" x14ac:dyDescent="0.15">
      <c r="A139" s="29"/>
      <c r="B139" s="40" t="s">
        <v>48</v>
      </c>
      <c r="C139" s="42">
        <v>14</v>
      </c>
      <c r="D139" s="42">
        <f t="shared" si="36"/>
        <v>7</v>
      </c>
      <c r="E139" s="42">
        <f t="shared" si="37"/>
        <v>6</v>
      </c>
      <c r="F139" s="42">
        <v>1</v>
      </c>
      <c r="G139" s="42">
        <v>14</v>
      </c>
      <c r="H139" s="42">
        <v>0</v>
      </c>
      <c r="I139" s="42">
        <v>7</v>
      </c>
      <c r="J139" s="42">
        <v>4</v>
      </c>
      <c r="K139" s="42">
        <v>2</v>
      </c>
      <c r="L139" s="42">
        <v>1</v>
      </c>
    </row>
    <row r="140" spans="1:12" ht="15" hidden="1" customHeight="1" x14ac:dyDescent="0.15">
      <c r="A140" s="29"/>
      <c r="B140" s="41" t="s">
        <v>49</v>
      </c>
      <c r="C140" s="42">
        <v>23</v>
      </c>
      <c r="D140" s="42">
        <f t="shared" si="36"/>
        <v>11</v>
      </c>
      <c r="E140" s="42">
        <f t="shared" si="37"/>
        <v>12</v>
      </c>
      <c r="F140" s="42">
        <v>0</v>
      </c>
      <c r="G140" s="42">
        <v>23</v>
      </c>
      <c r="H140" s="42">
        <v>2</v>
      </c>
      <c r="I140" s="42">
        <v>9</v>
      </c>
      <c r="J140" s="42">
        <v>10</v>
      </c>
      <c r="K140" s="42">
        <v>2</v>
      </c>
      <c r="L140" s="42">
        <v>0</v>
      </c>
    </row>
    <row r="141" spans="1:12" ht="15" hidden="1" customHeight="1" x14ac:dyDescent="0.15">
      <c r="A141" s="31"/>
      <c r="B141" s="32" t="s">
        <v>2</v>
      </c>
      <c r="C141" s="42">
        <v>11</v>
      </c>
      <c r="D141" s="42">
        <f t="shared" si="36"/>
        <v>7</v>
      </c>
      <c r="E141" s="42">
        <f t="shared" si="37"/>
        <v>3</v>
      </c>
      <c r="F141" s="42">
        <v>1</v>
      </c>
      <c r="G141" s="42">
        <v>11</v>
      </c>
      <c r="H141" s="42">
        <v>1</v>
      </c>
      <c r="I141" s="42">
        <v>6</v>
      </c>
      <c r="J141" s="42">
        <v>3</v>
      </c>
      <c r="K141" s="42">
        <v>0</v>
      </c>
      <c r="L141" s="42">
        <v>1</v>
      </c>
    </row>
    <row r="142" spans="1:12" ht="15" hidden="1" customHeight="1" x14ac:dyDescent="0.15">
      <c r="A142" s="5" t="s">
        <v>55</v>
      </c>
      <c r="B142" s="20" t="s">
        <v>56</v>
      </c>
      <c r="C142" s="42">
        <v>111</v>
      </c>
      <c r="D142" s="42">
        <f t="shared" si="36"/>
        <v>59</v>
      </c>
      <c r="E142" s="42">
        <f t="shared" si="37"/>
        <v>42</v>
      </c>
      <c r="F142" s="42">
        <v>10</v>
      </c>
      <c r="G142" s="42">
        <v>111</v>
      </c>
      <c r="H142" s="42">
        <v>7</v>
      </c>
      <c r="I142" s="42">
        <v>52</v>
      </c>
      <c r="J142" s="42">
        <v>37</v>
      </c>
      <c r="K142" s="42">
        <v>5</v>
      </c>
      <c r="L142" s="42">
        <v>10</v>
      </c>
    </row>
    <row r="143" spans="1:12" ht="15" hidden="1" customHeight="1" x14ac:dyDescent="0.15">
      <c r="A143" s="30" t="s">
        <v>57</v>
      </c>
      <c r="B143" s="24" t="s">
        <v>58</v>
      </c>
      <c r="C143" s="42">
        <v>361</v>
      </c>
      <c r="D143" s="42">
        <f t="shared" ref="D143:D144" si="44">H143+I143</f>
        <v>196</v>
      </c>
      <c r="E143" s="42">
        <f t="shared" ref="E143:E144" si="45">J143+K143</f>
        <v>141</v>
      </c>
      <c r="F143" s="42">
        <v>24</v>
      </c>
      <c r="G143" s="42">
        <v>361</v>
      </c>
      <c r="H143" s="42">
        <v>32</v>
      </c>
      <c r="I143" s="42">
        <v>164</v>
      </c>
      <c r="J143" s="42">
        <v>119</v>
      </c>
      <c r="K143" s="42">
        <v>22</v>
      </c>
      <c r="L143" s="42">
        <v>24</v>
      </c>
    </row>
    <row r="144" spans="1:12" ht="15" hidden="1" customHeight="1" x14ac:dyDescent="0.15">
      <c r="A144" s="31" t="s">
        <v>59</v>
      </c>
      <c r="B144" s="32" t="s">
        <v>2</v>
      </c>
      <c r="C144" s="42">
        <v>34</v>
      </c>
      <c r="D144" s="42">
        <f t="shared" si="44"/>
        <v>18</v>
      </c>
      <c r="E144" s="42">
        <f t="shared" si="45"/>
        <v>13</v>
      </c>
      <c r="F144" s="42">
        <v>3</v>
      </c>
      <c r="G144" s="42">
        <v>34</v>
      </c>
      <c r="H144" s="42">
        <v>3</v>
      </c>
      <c r="I144" s="42">
        <v>15</v>
      </c>
      <c r="J144" s="42">
        <v>12</v>
      </c>
      <c r="K144" s="42">
        <v>1</v>
      </c>
      <c r="L144" s="42">
        <v>3</v>
      </c>
    </row>
  </sheetData>
  <mergeCells count="2">
    <mergeCell ref="A105:A108"/>
    <mergeCell ref="A34:A37"/>
  </mergeCells>
  <phoneticPr fontId="3"/>
  <pageMargins left="0.39370078740157483" right="0.39370078740157483" top="0.6692913385826772" bottom="0.39370078740157483" header="0.31496062992125984" footer="0.19685039370078741"/>
  <pageSetup paperSize="9" scale="75" orientation="landscape" horizontalDpi="200" verticalDpi="200" r:id="rId1"/>
  <headerFooter alignWithMargins="0">
    <oddHeader>&amp;L医２．配置医師業務を負担に感じている医師の特徴
医２－１．配置医師業務を負担に感じている医師の特徴</oddHeader>
  </headerFooter>
  <rowBreaks count="1" manualBreakCount="1">
    <brk id="40" max="16383" man="1"/>
  </rowBreaks>
  <ignoredErrors>
    <ignoredError sqref="G34:G72 C5 G12:G23 G25:G32 G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34BF4-04B6-4138-A07E-813E78947113}">
  <dimension ref="A2:L158"/>
  <sheetViews>
    <sheetView showGridLines="0" zoomScaleNormal="100" workbookViewId="0">
      <pane ySplit="6" topLeftCell="A7" activePane="bottomLeft" state="frozen"/>
      <selection activeCell="W42" sqref="W42"/>
      <selection pane="bottomLeft"/>
    </sheetView>
  </sheetViews>
  <sheetFormatPr defaultColWidth="8" defaultRowHeight="15" customHeight="1" x14ac:dyDescent="0.15"/>
  <cols>
    <col min="1" max="1" width="25" style="69" customWidth="1"/>
    <col min="2" max="2" width="29.28515625" style="69" customWidth="1"/>
    <col min="3" max="3" width="9.85546875" style="69" customWidth="1"/>
    <col min="4" max="6" width="19" style="69" customWidth="1"/>
    <col min="7" max="12" width="9.85546875" style="69" hidden="1" customWidth="1"/>
    <col min="13" max="16384" width="8" style="69"/>
  </cols>
  <sheetData>
    <row r="2" spans="1:12" ht="15" customHeight="1" x14ac:dyDescent="0.15">
      <c r="A2" s="4"/>
      <c r="B2" s="4"/>
      <c r="C2" s="4" t="s">
        <v>159</v>
      </c>
      <c r="D2" s="4"/>
      <c r="E2" s="4"/>
      <c r="F2" s="4"/>
      <c r="G2" s="4" t="s">
        <v>159</v>
      </c>
      <c r="H2" s="4"/>
      <c r="I2" s="4"/>
      <c r="J2" s="4"/>
      <c r="K2" s="4"/>
      <c r="L2" s="4"/>
    </row>
    <row r="3" spans="1:12" ht="43.5" x14ac:dyDescent="0.15">
      <c r="A3" s="43"/>
      <c r="B3" s="44"/>
      <c r="C3" s="7" t="s">
        <v>1</v>
      </c>
      <c r="D3" s="45" t="s">
        <v>198</v>
      </c>
      <c r="E3" s="46" t="s">
        <v>199</v>
      </c>
      <c r="F3" s="47" t="s">
        <v>77</v>
      </c>
      <c r="G3" s="7" t="s">
        <v>1</v>
      </c>
      <c r="H3" s="11" t="s">
        <v>155</v>
      </c>
      <c r="I3" s="46" t="s">
        <v>156</v>
      </c>
      <c r="J3" s="48" t="s">
        <v>157</v>
      </c>
      <c r="K3" s="48" t="s">
        <v>158</v>
      </c>
      <c r="L3" s="47" t="s">
        <v>77</v>
      </c>
    </row>
    <row r="4" spans="1:12" ht="15" customHeight="1" x14ac:dyDescent="0.15">
      <c r="A4" s="13" t="s">
        <v>0</v>
      </c>
      <c r="B4" s="14"/>
      <c r="C4" s="15">
        <f>C83</f>
        <v>528</v>
      </c>
      <c r="D4" s="15">
        <f t="shared" ref="D4:D35" si="0">H4+I4</f>
        <v>284</v>
      </c>
      <c r="E4" s="15">
        <f t="shared" ref="E4:E35" si="1">J4+K4</f>
        <v>206</v>
      </c>
      <c r="F4" s="33">
        <f t="shared" ref="F4:L4" si="2">F83</f>
        <v>38</v>
      </c>
      <c r="G4" s="15">
        <f t="shared" si="2"/>
        <v>528</v>
      </c>
      <c r="H4" s="15">
        <f t="shared" si="2"/>
        <v>42</v>
      </c>
      <c r="I4" s="15">
        <f t="shared" si="2"/>
        <v>242</v>
      </c>
      <c r="J4" s="15">
        <f t="shared" si="2"/>
        <v>177</v>
      </c>
      <c r="K4" s="15">
        <f t="shared" si="2"/>
        <v>29</v>
      </c>
      <c r="L4" s="15">
        <f t="shared" si="2"/>
        <v>38</v>
      </c>
    </row>
    <row r="5" spans="1:12" ht="15" customHeight="1" x14ac:dyDescent="0.15">
      <c r="A5" s="8"/>
      <c r="B5" s="9"/>
      <c r="C5" s="17">
        <f>SUM(D5:F5)</f>
        <v>100</v>
      </c>
      <c r="D5" s="17">
        <f t="shared" si="0"/>
        <v>53.787878787878782</v>
      </c>
      <c r="E5" s="17">
        <f t="shared" si="1"/>
        <v>39.015151515151516</v>
      </c>
      <c r="F5" s="50">
        <f>F4/$G4*100</f>
        <v>7.1969696969696972</v>
      </c>
      <c r="G5" s="17">
        <f>SUM(H5:L5)</f>
        <v>100.00000000000001</v>
      </c>
      <c r="H5" s="18">
        <f>H4/$G4*100</f>
        <v>7.9545454545454541</v>
      </c>
      <c r="I5" s="18">
        <f>I4/$G4*100</f>
        <v>45.833333333333329</v>
      </c>
      <c r="J5" s="18">
        <f>J4/$G4*100</f>
        <v>33.522727272727273</v>
      </c>
      <c r="K5" s="18">
        <f>K4/$G4*100</f>
        <v>5.4924242424242422</v>
      </c>
      <c r="L5" s="18">
        <f>L4/$G4*100</f>
        <v>7.1969696969696972</v>
      </c>
    </row>
    <row r="6" spans="1:12" ht="15" hidden="1" customHeight="1" x14ac:dyDescent="0.15">
      <c r="A6" s="5" t="s">
        <v>69</v>
      </c>
      <c r="B6" s="20" t="s">
        <v>71</v>
      </c>
      <c r="C6" s="15">
        <f t="shared" ref="C6:C37" si="3">C85</f>
        <v>13</v>
      </c>
      <c r="D6" s="65">
        <f t="shared" si="0"/>
        <v>38.46153846153846</v>
      </c>
      <c r="E6" s="65">
        <f t="shared" si="1"/>
        <v>53.846153846153847</v>
      </c>
      <c r="F6" s="2">
        <f t="shared" ref="F6:F37" si="4">IF($G6=0,0,F85/$G6*100)</f>
        <v>7.6923076923076925</v>
      </c>
      <c r="G6" s="15">
        <f t="shared" ref="G6:G37" si="5">G85</f>
        <v>13</v>
      </c>
      <c r="H6" s="21">
        <f t="shared" ref="H6:L15" si="6">IF($G6=0,0,H85/$G6*100)</f>
        <v>15.384615384615385</v>
      </c>
      <c r="I6" s="21">
        <f t="shared" si="6"/>
        <v>23.076923076923077</v>
      </c>
      <c r="J6" s="21">
        <f t="shared" si="6"/>
        <v>53.846153846153847</v>
      </c>
      <c r="K6" s="21">
        <f t="shared" si="6"/>
        <v>0</v>
      </c>
      <c r="L6" s="2">
        <f t="shared" si="6"/>
        <v>7.6923076923076925</v>
      </c>
    </row>
    <row r="7" spans="1:12" ht="15" customHeight="1" x14ac:dyDescent="0.15">
      <c r="A7" s="5" t="s">
        <v>69</v>
      </c>
      <c r="B7" s="20" t="s">
        <v>184</v>
      </c>
      <c r="C7" s="15">
        <f t="shared" si="3"/>
        <v>60</v>
      </c>
      <c r="D7" s="126">
        <f t="shared" si="0"/>
        <v>41.666666666666664</v>
      </c>
      <c r="E7" s="132">
        <f t="shared" si="1"/>
        <v>53.333333333333336</v>
      </c>
      <c r="F7" s="127">
        <f t="shared" si="4"/>
        <v>5</v>
      </c>
      <c r="G7" s="42">
        <f t="shared" si="5"/>
        <v>60</v>
      </c>
      <c r="H7" s="1">
        <f t="shared" si="6"/>
        <v>10</v>
      </c>
      <c r="I7" s="1">
        <f t="shared" si="6"/>
        <v>31.666666666666664</v>
      </c>
      <c r="J7" s="1">
        <f t="shared" si="6"/>
        <v>48.333333333333336</v>
      </c>
      <c r="K7" s="1">
        <f t="shared" si="6"/>
        <v>5</v>
      </c>
      <c r="L7" s="49">
        <f t="shared" si="6"/>
        <v>5</v>
      </c>
    </row>
    <row r="8" spans="1:12" ht="15" hidden="1" customHeight="1" x14ac:dyDescent="0.15">
      <c r="A8" s="29" t="s">
        <v>70</v>
      </c>
      <c r="B8" s="24" t="s">
        <v>72</v>
      </c>
      <c r="C8" s="25">
        <f t="shared" si="3"/>
        <v>47</v>
      </c>
      <c r="D8" s="128">
        <f t="shared" si="0"/>
        <v>42.553191489361701</v>
      </c>
      <c r="E8" s="133">
        <f t="shared" si="1"/>
        <v>53.191489361702132</v>
      </c>
      <c r="F8" s="129">
        <f t="shared" si="4"/>
        <v>4.2553191489361701</v>
      </c>
      <c r="G8" s="42">
        <f t="shared" si="5"/>
        <v>47</v>
      </c>
      <c r="H8" s="1">
        <f t="shared" si="6"/>
        <v>8.5106382978723403</v>
      </c>
      <c r="I8" s="1">
        <f t="shared" si="6"/>
        <v>34.042553191489361</v>
      </c>
      <c r="J8" s="1">
        <f t="shared" si="6"/>
        <v>46.808510638297875</v>
      </c>
      <c r="K8" s="1">
        <f t="shared" si="6"/>
        <v>6.3829787234042552</v>
      </c>
      <c r="L8" s="49">
        <f t="shared" si="6"/>
        <v>4.2553191489361701</v>
      </c>
    </row>
    <row r="9" spans="1:12" ht="15" customHeight="1" x14ac:dyDescent="0.15">
      <c r="A9" s="29" t="s">
        <v>70</v>
      </c>
      <c r="B9" s="24" t="s">
        <v>73</v>
      </c>
      <c r="C9" s="25">
        <f t="shared" si="3"/>
        <v>104</v>
      </c>
      <c r="D9" s="128">
        <f t="shared" si="0"/>
        <v>60.57692307692308</v>
      </c>
      <c r="E9" s="133">
        <f t="shared" si="1"/>
        <v>36.53846153846154</v>
      </c>
      <c r="F9" s="129">
        <f t="shared" si="4"/>
        <v>2.8846153846153846</v>
      </c>
      <c r="G9" s="42">
        <f t="shared" si="5"/>
        <v>104</v>
      </c>
      <c r="H9" s="1">
        <f t="shared" si="6"/>
        <v>9.6153846153846168</v>
      </c>
      <c r="I9" s="1">
        <f t="shared" si="6"/>
        <v>50.96153846153846</v>
      </c>
      <c r="J9" s="1">
        <f t="shared" si="6"/>
        <v>29.807692307692307</v>
      </c>
      <c r="K9" s="1">
        <f t="shared" si="6"/>
        <v>6.7307692307692308</v>
      </c>
      <c r="L9" s="49">
        <f t="shared" si="6"/>
        <v>2.8846153846153846</v>
      </c>
    </row>
    <row r="10" spans="1:12" ht="15" customHeight="1" x14ac:dyDescent="0.15">
      <c r="A10" s="29"/>
      <c r="B10" s="24" t="s">
        <v>74</v>
      </c>
      <c r="C10" s="25">
        <f t="shared" si="3"/>
        <v>135</v>
      </c>
      <c r="D10" s="128">
        <f t="shared" si="0"/>
        <v>57.777777777777771</v>
      </c>
      <c r="E10" s="133">
        <f t="shared" si="1"/>
        <v>38.518518518518519</v>
      </c>
      <c r="F10" s="129">
        <f t="shared" si="4"/>
        <v>3.7037037037037033</v>
      </c>
      <c r="G10" s="42">
        <f t="shared" si="5"/>
        <v>135</v>
      </c>
      <c r="H10" s="1">
        <f t="shared" si="6"/>
        <v>7.4074074074074066</v>
      </c>
      <c r="I10" s="1">
        <f t="shared" si="6"/>
        <v>50.370370370370367</v>
      </c>
      <c r="J10" s="1">
        <f t="shared" si="6"/>
        <v>35.555555555555557</v>
      </c>
      <c r="K10" s="1">
        <f t="shared" si="6"/>
        <v>2.9629629629629632</v>
      </c>
      <c r="L10" s="49">
        <f t="shared" si="6"/>
        <v>3.7037037037037033</v>
      </c>
    </row>
    <row r="11" spans="1:12" ht="15" customHeight="1" x14ac:dyDescent="0.15">
      <c r="A11" s="29"/>
      <c r="B11" s="24" t="s">
        <v>75</v>
      </c>
      <c r="C11" s="25">
        <f t="shared" si="3"/>
        <v>100</v>
      </c>
      <c r="D11" s="128">
        <f t="shared" si="0"/>
        <v>57</v>
      </c>
      <c r="E11" s="133">
        <f t="shared" si="1"/>
        <v>36</v>
      </c>
      <c r="F11" s="129">
        <f t="shared" si="4"/>
        <v>7.0000000000000009</v>
      </c>
      <c r="G11" s="42">
        <f t="shared" si="5"/>
        <v>100</v>
      </c>
      <c r="H11" s="1">
        <f t="shared" si="6"/>
        <v>8</v>
      </c>
      <c r="I11" s="1">
        <f t="shared" si="6"/>
        <v>49</v>
      </c>
      <c r="J11" s="1">
        <f t="shared" si="6"/>
        <v>28.999999999999996</v>
      </c>
      <c r="K11" s="1">
        <f t="shared" si="6"/>
        <v>7.0000000000000009</v>
      </c>
      <c r="L11" s="49">
        <f t="shared" si="6"/>
        <v>7.0000000000000009</v>
      </c>
    </row>
    <row r="12" spans="1:12" ht="15" customHeight="1" x14ac:dyDescent="0.15">
      <c r="A12" s="29"/>
      <c r="B12" s="24" t="s">
        <v>76</v>
      </c>
      <c r="C12" s="25">
        <f t="shared" si="3"/>
        <v>33</v>
      </c>
      <c r="D12" s="128">
        <f t="shared" si="0"/>
        <v>36.363636363636367</v>
      </c>
      <c r="E12" s="133">
        <f t="shared" si="1"/>
        <v>57.575757575757578</v>
      </c>
      <c r="F12" s="129">
        <f t="shared" si="4"/>
        <v>6.0606060606060606</v>
      </c>
      <c r="G12" s="42">
        <f t="shared" si="5"/>
        <v>33</v>
      </c>
      <c r="H12" s="1">
        <f t="shared" si="6"/>
        <v>6.0606060606060606</v>
      </c>
      <c r="I12" s="1">
        <f t="shared" si="6"/>
        <v>30.303030303030305</v>
      </c>
      <c r="J12" s="1">
        <f t="shared" si="6"/>
        <v>48.484848484848484</v>
      </c>
      <c r="K12" s="1">
        <f t="shared" si="6"/>
        <v>9.0909090909090917</v>
      </c>
      <c r="L12" s="49">
        <f t="shared" si="6"/>
        <v>6.0606060606060606</v>
      </c>
    </row>
    <row r="13" spans="1:12" ht="15" customHeight="1" x14ac:dyDescent="0.15">
      <c r="A13" s="8"/>
      <c r="B13" s="27" t="s">
        <v>77</v>
      </c>
      <c r="C13" s="28">
        <f t="shared" si="3"/>
        <v>96</v>
      </c>
      <c r="D13" s="130">
        <f t="shared" si="0"/>
        <v>51.041666666666671</v>
      </c>
      <c r="E13" s="134">
        <f t="shared" si="1"/>
        <v>30.208333333333336</v>
      </c>
      <c r="F13" s="131">
        <f t="shared" si="4"/>
        <v>18.75</v>
      </c>
      <c r="G13" s="39">
        <f t="shared" si="5"/>
        <v>96</v>
      </c>
      <c r="H13" s="18">
        <f t="shared" si="6"/>
        <v>6.25</v>
      </c>
      <c r="I13" s="18">
        <f t="shared" si="6"/>
        <v>44.791666666666671</v>
      </c>
      <c r="J13" s="18">
        <f t="shared" si="6"/>
        <v>25</v>
      </c>
      <c r="K13" s="18">
        <f t="shared" si="6"/>
        <v>5.2083333333333339</v>
      </c>
      <c r="L13" s="50">
        <f t="shared" si="6"/>
        <v>18.75</v>
      </c>
    </row>
    <row r="14" spans="1:12" ht="15" customHeight="1" x14ac:dyDescent="0.15">
      <c r="A14" s="5" t="s">
        <v>78</v>
      </c>
      <c r="B14" s="20" t="s">
        <v>80</v>
      </c>
      <c r="C14" s="15">
        <f t="shared" si="3"/>
        <v>458</v>
      </c>
      <c r="D14" s="126">
        <f t="shared" si="0"/>
        <v>55.67685589519651</v>
      </c>
      <c r="E14" s="132">
        <f t="shared" si="1"/>
        <v>37.772925764192138</v>
      </c>
      <c r="F14" s="127">
        <f t="shared" si="4"/>
        <v>6.5502183406113534</v>
      </c>
      <c r="G14" s="37">
        <f t="shared" si="5"/>
        <v>458</v>
      </c>
      <c r="H14" s="21">
        <f t="shared" si="6"/>
        <v>8.0786026200873362</v>
      </c>
      <c r="I14" s="21">
        <f t="shared" si="6"/>
        <v>47.598253275109172</v>
      </c>
      <c r="J14" s="21">
        <f t="shared" si="6"/>
        <v>32.532751091703055</v>
      </c>
      <c r="K14" s="21">
        <f t="shared" si="6"/>
        <v>5.2401746724890828</v>
      </c>
      <c r="L14" s="2">
        <f t="shared" si="6"/>
        <v>6.5502183406113534</v>
      </c>
    </row>
    <row r="15" spans="1:12" ht="15" customHeight="1" x14ac:dyDescent="0.15">
      <c r="A15" s="29" t="s">
        <v>79</v>
      </c>
      <c r="B15" s="24" t="s">
        <v>81</v>
      </c>
      <c r="C15" s="25">
        <f t="shared" si="3"/>
        <v>64</v>
      </c>
      <c r="D15" s="128">
        <f t="shared" si="0"/>
        <v>40.625</v>
      </c>
      <c r="E15" s="133">
        <f t="shared" si="1"/>
        <v>51.5625</v>
      </c>
      <c r="F15" s="129">
        <f t="shared" si="4"/>
        <v>7.8125</v>
      </c>
      <c r="G15" s="42">
        <f t="shared" si="5"/>
        <v>64</v>
      </c>
      <c r="H15" s="1">
        <f t="shared" si="6"/>
        <v>6.25</v>
      </c>
      <c r="I15" s="1">
        <f t="shared" si="6"/>
        <v>34.375</v>
      </c>
      <c r="J15" s="1">
        <f t="shared" si="6"/>
        <v>43.75</v>
      </c>
      <c r="K15" s="1">
        <f t="shared" si="6"/>
        <v>7.8125</v>
      </c>
      <c r="L15" s="49">
        <f t="shared" si="6"/>
        <v>7.8125</v>
      </c>
    </row>
    <row r="16" spans="1:12" ht="15" customHeight="1" x14ac:dyDescent="0.15">
      <c r="A16" s="31"/>
      <c r="B16" s="32" t="s">
        <v>2</v>
      </c>
      <c r="C16" s="28">
        <f t="shared" si="3"/>
        <v>6</v>
      </c>
      <c r="D16" s="130">
        <f t="shared" si="0"/>
        <v>49.999999999999993</v>
      </c>
      <c r="E16" s="134">
        <f t="shared" si="1"/>
        <v>0</v>
      </c>
      <c r="F16" s="131">
        <f t="shared" si="4"/>
        <v>50</v>
      </c>
      <c r="G16" s="39">
        <f t="shared" si="5"/>
        <v>6</v>
      </c>
      <c r="H16" s="18">
        <f t="shared" ref="H16:L25" si="7">IF($G16=0,0,H95/$G16*100)</f>
        <v>16.666666666666664</v>
      </c>
      <c r="I16" s="18">
        <f t="shared" si="7"/>
        <v>33.333333333333329</v>
      </c>
      <c r="J16" s="18">
        <f t="shared" si="7"/>
        <v>0</v>
      </c>
      <c r="K16" s="18">
        <f t="shared" si="7"/>
        <v>0</v>
      </c>
      <c r="L16" s="50">
        <f t="shared" si="7"/>
        <v>50</v>
      </c>
    </row>
    <row r="17" spans="1:12" ht="15" customHeight="1" x14ac:dyDescent="0.15">
      <c r="A17" s="5" t="s">
        <v>82</v>
      </c>
      <c r="B17" s="20" t="s">
        <v>84</v>
      </c>
      <c r="C17" s="33">
        <f t="shared" si="3"/>
        <v>383</v>
      </c>
      <c r="D17" s="126">
        <f t="shared" si="0"/>
        <v>59.268929503916446</v>
      </c>
      <c r="E17" s="132">
        <f t="shared" si="1"/>
        <v>36.031331592689291</v>
      </c>
      <c r="F17" s="127">
        <f t="shared" si="4"/>
        <v>4.6997389033942554</v>
      </c>
      <c r="G17" s="59">
        <f t="shared" si="5"/>
        <v>383</v>
      </c>
      <c r="H17" s="21">
        <f t="shared" si="7"/>
        <v>8.3550913838120113</v>
      </c>
      <c r="I17" s="21">
        <f t="shared" si="7"/>
        <v>50.913838120104437</v>
      </c>
      <c r="J17" s="21">
        <f t="shared" si="7"/>
        <v>30.809399477806785</v>
      </c>
      <c r="K17" s="21">
        <f t="shared" si="7"/>
        <v>5.221932114882506</v>
      </c>
      <c r="L17" s="2">
        <f t="shared" si="7"/>
        <v>4.6997389033942554</v>
      </c>
    </row>
    <row r="18" spans="1:12" ht="15" customHeight="1" x14ac:dyDescent="0.15">
      <c r="A18" s="29" t="s">
        <v>83</v>
      </c>
      <c r="B18" s="24" t="s">
        <v>85</v>
      </c>
      <c r="C18" s="34">
        <f t="shared" si="3"/>
        <v>112</v>
      </c>
      <c r="D18" s="128">
        <f t="shared" si="0"/>
        <v>41.071428571428569</v>
      </c>
      <c r="E18" s="133">
        <f t="shared" si="1"/>
        <v>53.571428571428569</v>
      </c>
      <c r="F18" s="129">
        <f t="shared" si="4"/>
        <v>5.3571428571428568</v>
      </c>
      <c r="G18" s="60">
        <f t="shared" si="5"/>
        <v>112</v>
      </c>
      <c r="H18" s="1">
        <f t="shared" si="7"/>
        <v>7.1428571428571423</v>
      </c>
      <c r="I18" s="1">
        <f t="shared" si="7"/>
        <v>33.928571428571431</v>
      </c>
      <c r="J18" s="1">
        <f t="shared" si="7"/>
        <v>46.428571428571431</v>
      </c>
      <c r="K18" s="1">
        <f t="shared" si="7"/>
        <v>7.1428571428571423</v>
      </c>
      <c r="L18" s="49">
        <f t="shared" si="7"/>
        <v>5.3571428571428568</v>
      </c>
    </row>
    <row r="19" spans="1:12" ht="15" customHeight="1" x14ac:dyDescent="0.15">
      <c r="A19" s="8"/>
      <c r="B19" s="27" t="s">
        <v>77</v>
      </c>
      <c r="C19" s="35">
        <f t="shared" si="3"/>
        <v>33</v>
      </c>
      <c r="D19" s="130">
        <f t="shared" si="0"/>
        <v>33.333333333333329</v>
      </c>
      <c r="E19" s="134">
        <f t="shared" si="1"/>
        <v>24.242424242424242</v>
      </c>
      <c r="F19" s="131">
        <f t="shared" si="4"/>
        <v>42.424242424242422</v>
      </c>
      <c r="G19" s="61">
        <f t="shared" si="5"/>
        <v>33</v>
      </c>
      <c r="H19" s="18">
        <f t="shared" si="7"/>
        <v>6.0606060606060606</v>
      </c>
      <c r="I19" s="18">
        <f t="shared" si="7"/>
        <v>27.27272727272727</v>
      </c>
      <c r="J19" s="18">
        <f t="shared" si="7"/>
        <v>21.212121212121211</v>
      </c>
      <c r="K19" s="18">
        <f t="shared" si="7"/>
        <v>3.0303030303030303</v>
      </c>
      <c r="L19" s="50">
        <f t="shared" si="7"/>
        <v>42.424242424242422</v>
      </c>
    </row>
    <row r="20" spans="1:12" ht="15" customHeight="1" x14ac:dyDescent="0.15">
      <c r="A20" s="5" t="s">
        <v>86</v>
      </c>
      <c r="B20" s="20" t="s">
        <v>88</v>
      </c>
      <c r="C20" s="33">
        <f t="shared" si="3"/>
        <v>22</v>
      </c>
      <c r="D20" s="126">
        <f t="shared" si="0"/>
        <v>54.545454545454547</v>
      </c>
      <c r="E20" s="132">
        <f t="shared" si="1"/>
        <v>36.36363636363636</v>
      </c>
      <c r="F20" s="127">
        <f t="shared" si="4"/>
        <v>9.0909090909090917</v>
      </c>
      <c r="G20" s="59">
        <f t="shared" si="5"/>
        <v>22</v>
      </c>
      <c r="H20" s="21">
        <f t="shared" si="7"/>
        <v>4.5454545454545459</v>
      </c>
      <c r="I20" s="21">
        <f t="shared" si="7"/>
        <v>50</v>
      </c>
      <c r="J20" s="21">
        <f t="shared" si="7"/>
        <v>31.818181818181817</v>
      </c>
      <c r="K20" s="21">
        <f t="shared" si="7"/>
        <v>4.5454545454545459</v>
      </c>
      <c r="L20" s="2">
        <f t="shared" si="7"/>
        <v>9.0909090909090917</v>
      </c>
    </row>
    <row r="21" spans="1:12" ht="15" customHeight="1" x14ac:dyDescent="0.15">
      <c r="A21" s="29" t="s">
        <v>87</v>
      </c>
      <c r="B21" s="24" t="s">
        <v>89</v>
      </c>
      <c r="C21" s="34">
        <f t="shared" si="3"/>
        <v>332</v>
      </c>
      <c r="D21" s="128">
        <f t="shared" si="0"/>
        <v>56.626506024096386</v>
      </c>
      <c r="E21" s="128">
        <f t="shared" si="1"/>
        <v>36.445783132530117</v>
      </c>
      <c r="F21" s="129">
        <f t="shared" si="4"/>
        <v>6.927710843373494</v>
      </c>
      <c r="G21" s="60">
        <f t="shared" si="5"/>
        <v>332</v>
      </c>
      <c r="H21" s="1">
        <f t="shared" si="7"/>
        <v>9.0361445783132535</v>
      </c>
      <c r="I21" s="1">
        <f t="shared" si="7"/>
        <v>47.590361445783131</v>
      </c>
      <c r="J21" s="1">
        <f t="shared" si="7"/>
        <v>30.722891566265059</v>
      </c>
      <c r="K21" s="1">
        <f t="shared" si="7"/>
        <v>5.7228915662650603</v>
      </c>
      <c r="L21" s="49">
        <f t="shared" si="7"/>
        <v>6.927710843373494</v>
      </c>
    </row>
    <row r="22" spans="1:12" ht="15" customHeight="1" x14ac:dyDescent="0.15">
      <c r="A22" s="29"/>
      <c r="B22" s="24" t="s">
        <v>90</v>
      </c>
      <c r="C22" s="34">
        <f t="shared" si="3"/>
        <v>149</v>
      </c>
      <c r="D22" s="128">
        <f t="shared" si="0"/>
        <v>48.322147651006716</v>
      </c>
      <c r="E22" s="128">
        <f t="shared" si="1"/>
        <v>44.966442953020135</v>
      </c>
      <c r="F22" s="129">
        <f t="shared" si="4"/>
        <v>6.7114093959731544</v>
      </c>
      <c r="G22" s="60">
        <f t="shared" si="5"/>
        <v>149</v>
      </c>
      <c r="H22" s="1">
        <f t="shared" si="7"/>
        <v>7.3825503355704702</v>
      </c>
      <c r="I22" s="1">
        <f t="shared" si="7"/>
        <v>40.939597315436245</v>
      </c>
      <c r="J22" s="1">
        <f t="shared" si="7"/>
        <v>38.926174496644293</v>
      </c>
      <c r="K22" s="1">
        <f t="shared" si="7"/>
        <v>6.0402684563758395</v>
      </c>
      <c r="L22" s="49">
        <f t="shared" si="7"/>
        <v>6.7114093959731544</v>
      </c>
    </row>
    <row r="23" spans="1:12" ht="15" customHeight="1" x14ac:dyDescent="0.15">
      <c r="A23" s="8"/>
      <c r="B23" s="27" t="s">
        <v>77</v>
      </c>
      <c r="C23" s="35">
        <f t="shared" si="3"/>
        <v>25</v>
      </c>
      <c r="D23" s="130">
        <f t="shared" si="0"/>
        <v>48</v>
      </c>
      <c r="E23" s="130">
        <f t="shared" si="1"/>
        <v>40</v>
      </c>
      <c r="F23" s="131">
        <f t="shared" si="4"/>
        <v>12</v>
      </c>
      <c r="G23" s="61">
        <f t="shared" si="5"/>
        <v>25</v>
      </c>
      <c r="H23" s="18">
        <f t="shared" si="7"/>
        <v>0</v>
      </c>
      <c r="I23" s="18">
        <f t="shared" si="7"/>
        <v>48</v>
      </c>
      <c r="J23" s="18">
        <f t="shared" si="7"/>
        <v>40</v>
      </c>
      <c r="K23" s="18">
        <f t="shared" si="7"/>
        <v>0</v>
      </c>
      <c r="L23" s="50">
        <f t="shared" si="7"/>
        <v>12</v>
      </c>
    </row>
    <row r="24" spans="1:12" ht="15" customHeight="1" x14ac:dyDescent="0.15">
      <c r="A24" s="5" t="s">
        <v>91</v>
      </c>
      <c r="B24" s="20" t="s">
        <v>93</v>
      </c>
      <c r="C24" s="33">
        <f t="shared" si="3"/>
        <v>165</v>
      </c>
      <c r="D24" s="126">
        <f t="shared" si="0"/>
        <v>55.151515151515149</v>
      </c>
      <c r="E24" s="126">
        <f t="shared" si="1"/>
        <v>40</v>
      </c>
      <c r="F24" s="127">
        <f t="shared" si="4"/>
        <v>4.8484848484848486</v>
      </c>
      <c r="G24" s="59">
        <f t="shared" si="5"/>
        <v>165</v>
      </c>
      <c r="H24" s="21">
        <f t="shared" si="7"/>
        <v>9.6969696969696972</v>
      </c>
      <c r="I24" s="21">
        <f t="shared" si="7"/>
        <v>45.454545454545453</v>
      </c>
      <c r="J24" s="21">
        <f t="shared" si="7"/>
        <v>34.545454545454547</v>
      </c>
      <c r="K24" s="21">
        <f t="shared" si="7"/>
        <v>5.4545454545454541</v>
      </c>
      <c r="L24" s="2">
        <f t="shared" si="7"/>
        <v>4.8484848484848486</v>
      </c>
    </row>
    <row r="25" spans="1:12" ht="15" customHeight="1" x14ac:dyDescent="0.15">
      <c r="A25" s="62" t="s">
        <v>299</v>
      </c>
      <c r="B25" s="24" t="s">
        <v>94</v>
      </c>
      <c r="C25" s="34">
        <f t="shared" si="3"/>
        <v>168</v>
      </c>
      <c r="D25" s="128">
        <f t="shared" si="0"/>
        <v>57.738095238095241</v>
      </c>
      <c r="E25" s="128">
        <f t="shared" si="1"/>
        <v>34.523809523809526</v>
      </c>
      <c r="F25" s="129">
        <f t="shared" si="4"/>
        <v>7.7380952380952381</v>
      </c>
      <c r="G25" s="60">
        <f t="shared" si="5"/>
        <v>168</v>
      </c>
      <c r="H25" s="1">
        <f t="shared" si="7"/>
        <v>8.3333333333333321</v>
      </c>
      <c r="I25" s="1">
        <f t="shared" si="7"/>
        <v>49.404761904761905</v>
      </c>
      <c r="J25" s="1">
        <f t="shared" si="7"/>
        <v>32.142857142857146</v>
      </c>
      <c r="K25" s="1">
        <f t="shared" si="7"/>
        <v>2.3809523809523809</v>
      </c>
      <c r="L25" s="49">
        <f t="shared" si="7"/>
        <v>7.7380952380952381</v>
      </c>
    </row>
    <row r="26" spans="1:12" ht="15" customHeight="1" x14ac:dyDescent="0.15">
      <c r="A26" s="62" t="s">
        <v>300</v>
      </c>
      <c r="B26" s="24" t="s">
        <v>95</v>
      </c>
      <c r="C26" s="34">
        <f t="shared" si="3"/>
        <v>53</v>
      </c>
      <c r="D26" s="128">
        <f t="shared" si="0"/>
        <v>50.943396226415096</v>
      </c>
      <c r="E26" s="128">
        <f t="shared" si="1"/>
        <v>45.283018867924532</v>
      </c>
      <c r="F26" s="129">
        <f t="shared" si="4"/>
        <v>3.7735849056603774</v>
      </c>
      <c r="G26" s="60">
        <f t="shared" si="5"/>
        <v>53</v>
      </c>
      <c r="H26" s="1">
        <f t="shared" ref="H26:L35" si="8">IF($G26=0,0,H105/$G26*100)</f>
        <v>5.6603773584905666</v>
      </c>
      <c r="I26" s="1">
        <f t="shared" si="8"/>
        <v>45.283018867924532</v>
      </c>
      <c r="J26" s="1">
        <f t="shared" si="8"/>
        <v>37.735849056603776</v>
      </c>
      <c r="K26" s="1">
        <f t="shared" si="8"/>
        <v>7.5471698113207548</v>
      </c>
      <c r="L26" s="49">
        <f t="shared" si="8"/>
        <v>3.7735849056603774</v>
      </c>
    </row>
    <row r="27" spans="1:12" ht="15" customHeight="1" x14ac:dyDescent="0.15">
      <c r="A27" s="29"/>
      <c r="B27" s="24" t="s">
        <v>96</v>
      </c>
      <c r="C27" s="34">
        <f t="shared" si="3"/>
        <v>21</v>
      </c>
      <c r="D27" s="128">
        <f t="shared" si="0"/>
        <v>42.857142857142854</v>
      </c>
      <c r="E27" s="128">
        <f t="shared" si="1"/>
        <v>52.38095238095238</v>
      </c>
      <c r="F27" s="129">
        <f t="shared" si="4"/>
        <v>4.7619047619047619</v>
      </c>
      <c r="G27" s="60">
        <f t="shared" si="5"/>
        <v>21</v>
      </c>
      <c r="H27" s="1">
        <f t="shared" si="8"/>
        <v>4.7619047619047619</v>
      </c>
      <c r="I27" s="1">
        <f t="shared" si="8"/>
        <v>38.095238095238095</v>
      </c>
      <c r="J27" s="1">
        <f t="shared" si="8"/>
        <v>38.095238095238095</v>
      </c>
      <c r="K27" s="1">
        <f t="shared" si="8"/>
        <v>14.285714285714285</v>
      </c>
      <c r="L27" s="49">
        <f t="shared" si="8"/>
        <v>4.7619047619047619</v>
      </c>
    </row>
    <row r="28" spans="1:12" ht="15" customHeight="1" x14ac:dyDescent="0.15">
      <c r="A28" s="29"/>
      <c r="B28" s="24" t="s">
        <v>97</v>
      </c>
      <c r="C28" s="34">
        <f t="shared" si="3"/>
        <v>10</v>
      </c>
      <c r="D28" s="128">
        <f t="shared" si="0"/>
        <v>70</v>
      </c>
      <c r="E28" s="128">
        <f t="shared" si="1"/>
        <v>20</v>
      </c>
      <c r="F28" s="129">
        <f t="shared" si="4"/>
        <v>10</v>
      </c>
      <c r="G28" s="60">
        <f t="shared" si="5"/>
        <v>10</v>
      </c>
      <c r="H28" s="1">
        <f t="shared" si="8"/>
        <v>10</v>
      </c>
      <c r="I28" s="1">
        <f t="shared" si="8"/>
        <v>60</v>
      </c>
      <c r="J28" s="1">
        <f t="shared" si="8"/>
        <v>10</v>
      </c>
      <c r="K28" s="1">
        <f t="shared" si="8"/>
        <v>10</v>
      </c>
      <c r="L28" s="49">
        <f t="shared" si="8"/>
        <v>10</v>
      </c>
    </row>
    <row r="29" spans="1:12" ht="15" customHeight="1" x14ac:dyDescent="0.15">
      <c r="A29" s="29"/>
      <c r="B29" s="24" t="s">
        <v>98</v>
      </c>
      <c r="C29" s="34">
        <f t="shared" si="3"/>
        <v>17</v>
      </c>
      <c r="D29" s="128">
        <f t="shared" si="0"/>
        <v>47.058823529411761</v>
      </c>
      <c r="E29" s="128">
        <f t="shared" si="1"/>
        <v>41.17647058823529</v>
      </c>
      <c r="F29" s="129">
        <f t="shared" si="4"/>
        <v>11.76470588235294</v>
      </c>
      <c r="G29" s="60">
        <f t="shared" si="5"/>
        <v>17</v>
      </c>
      <c r="H29" s="1">
        <f t="shared" si="8"/>
        <v>0</v>
      </c>
      <c r="I29" s="1">
        <f t="shared" si="8"/>
        <v>47.058823529411761</v>
      </c>
      <c r="J29" s="1">
        <f t="shared" si="8"/>
        <v>41.17647058823529</v>
      </c>
      <c r="K29" s="1">
        <f t="shared" si="8"/>
        <v>0</v>
      </c>
      <c r="L29" s="49">
        <f t="shared" si="8"/>
        <v>11.76470588235294</v>
      </c>
    </row>
    <row r="30" spans="1:12" ht="15" customHeight="1" x14ac:dyDescent="0.15">
      <c r="A30" s="31"/>
      <c r="B30" s="32" t="s">
        <v>77</v>
      </c>
      <c r="C30" s="35">
        <f t="shared" si="3"/>
        <v>94</v>
      </c>
      <c r="D30" s="130">
        <f t="shared" si="0"/>
        <v>47.87234042553191</v>
      </c>
      <c r="E30" s="130">
        <f t="shared" si="1"/>
        <v>40.425531914893618</v>
      </c>
      <c r="F30" s="131">
        <f t="shared" si="4"/>
        <v>11.702127659574469</v>
      </c>
      <c r="G30" s="61">
        <f t="shared" si="5"/>
        <v>94</v>
      </c>
      <c r="H30" s="18">
        <f t="shared" si="8"/>
        <v>7.4468085106382977</v>
      </c>
      <c r="I30" s="18">
        <f t="shared" si="8"/>
        <v>40.425531914893611</v>
      </c>
      <c r="J30" s="18">
        <f t="shared" si="8"/>
        <v>31.914893617021278</v>
      </c>
      <c r="K30" s="18">
        <f t="shared" si="8"/>
        <v>8.5106382978723403</v>
      </c>
      <c r="L30" s="50">
        <f t="shared" si="8"/>
        <v>11.702127659574469</v>
      </c>
    </row>
    <row r="31" spans="1:12" ht="15" customHeight="1" x14ac:dyDescent="0.15">
      <c r="A31" s="5" t="s">
        <v>99</v>
      </c>
      <c r="B31" s="20" t="s">
        <v>101</v>
      </c>
      <c r="C31" s="33">
        <f t="shared" si="3"/>
        <v>245</v>
      </c>
      <c r="D31" s="126">
        <f t="shared" si="0"/>
        <v>53.061224489795919</v>
      </c>
      <c r="E31" s="126">
        <f t="shared" si="1"/>
        <v>39.183673469387756</v>
      </c>
      <c r="F31" s="127">
        <f t="shared" si="4"/>
        <v>7.7551020408163263</v>
      </c>
      <c r="G31" s="59">
        <f t="shared" si="5"/>
        <v>245</v>
      </c>
      <c r="H31" s="21">
        <f t="shared" si="8"/>
        <v>8.5714285714285712</v>
      </c>
      <c r="I31" s="21">
        <f t="shared" si="8"/>
        <v>44.489795918367349</v>
      </c>
      <c r="J31" s="21">
        <f t="shared" si="8"/>
        <v>35.102040816326529</v>
      </c>
      <c r="K31" s="21">
        <f t="shared" si="8"/>
        <v>4.0816326530612246</v>
      </c>
      <c r="L31" s="2">
        <f t="shared" si="8"/>
        <v>7.7551020408163263</v>
      </c>
    </row>
    <row r="32" spans="1:12" ht="15" customHeight="1" x14ac:dyDescent="0.15">
      <c r="A32" s="29" t="s">
        <v>100</v>
      </c>
      <c r="B32" s="24" t="s">
        <v>102</v>
      </c>
      <c r="C32" s="34">
        <f t="shared" si="3"/>
        <v>124</v>
      </c>
      <c r="D32" s="128">
        <f t="shared" si="0"/>
        <v>57.258064516129032</v>
      </c>
      <c r="E32" s="128">
        <f t="shared" si="1"/>
        <v>37.903225806451609</v>
      </c>
      <c r="F32" s="129">
        <f t="shared" si="4"/>
        <v>4.838709677419355</v>
      </c>
      <c r="G32" s="60">
        <f t="shared" si="5"/>
        <v>124</v>
      </c>
      <c r="H32" s="1">
        <f t="shared" si="8"/>
        <v>8.064516129032258</v>
      </c>
      <c r="I32" s="1">
        <f t="shared" si="8"/>
        <v>49.193548387096776</v>
      </c>
      <c r="J32" s="1">
        <f t="shared" si="8"/>
        <v>33.064516129032256</v>
      </c>
      <c r="K32" s="1">
        <f t="shared" si="8"/>
        <v>4.838709677419355</v>
      </c>
      <c r="L32" s="49">
        <f t="shared" si="8"/>
        <v>4.838709677419355</v>
      </c>
    </row>
    <row r="33" spans="1:12" ht="15" customHeight="1" x14ac:dyDescent="0.15">
      <c r="A33" s="29"/>
      <c r="B33" s="24" t="s">
        <v>103</v>
      </c>
      <c r="C33" s="34">
        <f t="shared" si="3"/>
        <v>74</v>
      </c>
      <c r="D33" s="128">
        <f t="shared" si="0"/>
        <v>47.297297297297291</v>
      </c>
      <c r="E33" s="128">
        <f t="shared" si="1"/>
        <v>52.702702702702702</v>
      </c>
      <c r="F33" s="129">
        <f t="shared" si="4"/>
        <v>0</v>
      </c>
      <c r="G33" s="60">
        <f t="shared" si="5"/>
        <v>74</v>
      </c>
      <c r="H33" s="1">
        <f t="shared" si="8"/>
        <v>8.1081081081081088</v>
      </c>
      <c r="I33" s="1">
        <f t="shared" si="8"/>
        <v>39.189189189189186</v>
      </c>
      <c r="J33" s="1">
        <f t="shared" si="8"/>
        <v>43.243243243243242</v>
      </c>
      <c r="K33" s="1">
        <f t="shared" si="8"/>
        <v>9.4594594594594597</v>
      </c>
      <c r="L33" s="49">
        <f t="shared" si="8"/>
        <v>0</v>
      </c>
    </row>
    <row r="34" spans="1:12" ht="15" customHeight="1" x14ac:dyDescent="0.15">
      <c r="A34" s="29"/>
      <c r="B34" s="24" t="s">
        <v>104</v>
      </c>
      <c r="C34" s="34">
        <f t="shared" si="3"/>
        <v>66</v>
      </c>
      <c r="D34" s="128">
        <f t="shared" si="0"/>
        <v>63.636363636363633</v>
      </c>
      <c r="E34" s="128">
        <f t="shared" si="1"/>
        <v>28.787878787878789</v>
      </c>
      <c r="F34" s="129">
        <f t="shared" si="4"/>
        <v>7.5757575757575761</v>
      </c>
      <c r="G34" s="60">
        <f t="shared" si="5"/>
        <v>66</v>
      </c>
      <c r="H34" s="1">
        <f t="shared" si="8"/>
        <v>7.5757575757575761</v>
      </c>
      <c r="I34" s="1">
        <f t="shared" si="8"/>
        <v>56.060606060606055</v>
      </c>
      <c r="J34" s="1">
        <f t="shared" si="8"/>
        <v>21.212121212121211</v>
      </c>
      <c r="K34" s="1">
        <f t="shared" si="8"/>
        <v>7.5757575757575761</v>
      </c>
      <c r="L34" s="49">
        <f t="shared" si="8"/>
        <v>7.5757575757575761</v>
      </c>
    </row>
    <row r="35" spans="1:12" ht="15" customHeight="1" x14ac:dyDescent="0.15">
      <c r="A35" s="8"/>
      <c r="B35" s="27" t="s">
        <v>77</v>
      </c>
      <c r="C35" s="35">
        <f t="shared" si="3"/>
        <v>19</v>
      </c>
      <c r="D35" s="130">
        <f t="shared" si="0"/>
        <v>31.578947368421051</v>
      </c>
      <c r="E35" s="130">
        <f t="shared" si="1"/>
        <v>26.315789473684209</v>
      </c>
      <c r="F35" s="131">
        <f t="shared" si="4"/>
        <v>42.105263157894733</v>
      </c>
      <c r="G35" s="61">
        <f t="shared" si="5"/>
        <v>19</v>
      </c>
      <c r="H35" s="18">
        <f t="shared" si="8"/>
        <v>0</v>
      </c>
      <c r="I35" s="18">
        <f t="shared" si="8"/>
        <v>31.578947368421051</v>
      </c>
      <c r="J35" s="18">
        <f t="shared" si="8"/>
        <v>21.052631578947366</v>
      </c>
      <c r="K35" s="18">
        <f t="shared" si="8"/>
        <v>5.2631578947368416</v>
      </c>
      <c r="L35" s="50">
        <f t="shared" si="8"/>
        <v>42.105263157894733</v>
      </c>
    </row>
    <row r="36" spans="1:12" ht="15" customHeight="1" x14ac:dyDescent="0.15">
      <c r="A36" s="5" t="s">
        <v>105</v>
      </c>
      <c r="B36" s="20" t="s">
        <v>107</v>
      </c>
      <c r="C36" s="33">
        <f t="shared" si="3"/>
        <v>92</v>
      </c>
      <c r="D36" s="126">
        <f t="shared" ref="D36:D67" si="9">H36+I36</f>
        <v>57.608695652173914</v>
      </c>
      <c r="E36" s="126">
        <f t="shared" ref="E36:E67" si="10">J36+K36</f>
        <v>31.521739130434781</v>
      </c>
      <c r="F36" s="127">
        <f t="shared" si="4"/>
        <v>10.869565217391305</v>
      </c>
      <c r="G36" s="59">
        <f t="shared" si="5"/>
        <v>92</v>
      </c>
      <c r="H36" s="21">
        <f t="shared" ref="H36:L45" si="11">IF($G36=0,0,H115/$G36*100)</f>
        <v>7.608695652173914</v>
      </c>
      <c r="I36" s="21">
        <f t="shared" si="11"/>
        <v>50</v>
      </c>
      <c r="J36" s="21">
        <f t="shared" si="11"/>
        <v>26.086956521739129</v>
      </c>
      <c r="K36" s="21">
        <f t="shared" si="11"/>
        <v>5.4347826086956523</v>
      </c>
      <c r="L36" s="2">
        <f t="shared" si="11"/>
        <v>10.869565217391305</v>
      </c>
    </row>
    <row r="37" spans="1:12" ht="15" customHeight="1" x14ac:dyDescent="0.15">
      <c r="A37" s="29" t="s">
        <v>106</v>
      </c>
      <c r="B37" s="24" t="s">
        <v>108</v>
      </c>
      <c r="C37" s="34">
        <f t="shared" si="3"/>
        <v>421</v>
      </c>
      <c r="D37" s="128">
        <f t="shared" si="9"/>
        <v>52.969121140142512</v>
      </c>
      <c r="E37" s="128">
        <f t="shared" si="10"/>
        <v>41.092636579572442</v>
      </c>
      <c r="F37" s="129">
        <f t="shared" si="4"/>
        <v>5.938242280285035</v>
      </c>
      <c r="G37" s="60">
        <f t="shared" si="5"/>
        <v>421</v>
      </c>
      <c r="H37" s="1">
        <f t="shared" si="11"/>
        <v>8.31353919239905</v>
      </c>
      <c r="I37" s="1">
        <f t="shared" si="11"/>
        <v>44.655581947743464</v>
      </c>
      <c r="J37" s="1">
        <f t="shared" si="11"/>
        <v>35.39192399049881</v>
      </c>
      <c r="K37" s="1">
        <f t="shared" si="11"/>
        <v>5.7007125890736345</v>
      </c>
      <c r="L37" s="49">
        <f t="shared" si="11"/>
        <v>5.938242280285035</v>
      </c>
    </row>
    <row r="38" spans="1:12" ht="15" customHeight="1" x14ac:dyDescent="0.15">
      <c r="A38" s="8"/>
      <c r="B38" s="27" t="s">
        <v>77</v>
      </c>
      <c r="C38" s="35">
        <f t="shared" ref="C38:C69" si="12">C117</f>
        <v>15</v>
      </c>
      <c r="D38" s="130">
        <f t="shared" si="9"/>
        <v>53.333333333333336</v>
      </c>
      <c r="E38" s="130">
        <f t="shared" si="10"/>
        <v>26.666666666666668</v>
      </c>
      <c r="F38" s="131">
        <f t="shared" ref="F38:F69" si="13">IF($G38=0,0,F117/$G38*100)</f>
        <v>20</v>
      </c>
      <c r="G38" s="61">
        <f t="shared" ref="G38:G69" si="14">G117</f>
        <v>15</v>
      </c>
      <c r="H38" s="18">
        <f t="shared" si="11"/>
        <v>0</v>
      </c>
      <c r="I38" s="18">
        <f t="shared" si="11"/>
        <v>53.333333333333336</v>
      </c>
      <c r="J38" s="18">
        <f t="shared" si="11"/>
        <v>26.666666666666668</v>
      </c>
      <c r="K38" s="18">
        <f t="shared" si="11"/>
        <v>0</v>
      </c>
      <c r="L38" s="50">
        <f t="shared" si="11"/>
        <v>20</v>
      </c>
    </row>
    <row r="39" spans="1:12" ht="15" customHeight="1" x14ac:dyDescent="0.15">
      <c r="A39" s="5" t="s">
        <v>109</v>
      </c>
      <c r="B39" s="20" t="s">
        <v>111</v>
      </c>
      <c r="C39" s="33">
        <f t="shared" si="12"/>
        <v>92</v>
      </c>
      <c r="D39" s="132">
        <f t="shared" si="9"/>
        <v>57.608695652173914</v>
      </c>
      <c r="E39" s="126">
        <f t="shared" si="10"/>
        <v>31.521739130434781</v>
      </c>
      <c r="F39" s="127">
        <f t="shared" si="13"/>
        <v>10.869565217391305</v>
      </c>
      <c r="G39" s="59">
        <f t="shared" si="14"/>
        <v>92</v>
      </c>
      <c r="H39" s="21">
        <f t="shared" si="11"/>
        <v>7.608695652173914</v>
      </c>
      <c r="I39" s="21">
        <f t="shared" si="11"/>
        <v>50</v>
      </c>
      <c r="J39" s="21">
        <f t="shared" si="11"/>
        <v>26.086956521739129</v>
      </c>
      <c r="K39" s="21">
        <f t="shared" si="11"/>
        <v>5.4347826086956523</v>
      </c>
      <c r="L39" s="2">
        <f t="shared" si="11"/>
        <v>10.869565217391305</v>
      </c>
    </row>
    <row r="40" spans="1:12" ht="15" customHeight="1" x14ac:dyDescent="0.15">
      <c r="A40" s="29" t="s">
        <v>110</v>
      </c>
      <c r="B40" s="24" t="s">
        <v>112</v>
      </c>
      <c r="C40" s="34">
        <f t="shared" si="12"/>
        <v>14</v>
      </c>
      <c r="D40" s="133">
        <f t="shared" si="9"/>
        <v>64.285714285714278</v>
      </c>
      <c r="E40" s="128">
        <f t="shared" si="10"/>
        <v>35.714285714285708</v>
      </c>
      <c r="F40" s="129">
        <f t="shared" si="13"/>
        <v>0</v>
      </c>
      <c r="G40" s="60">
        <f t="shared" si="14"/>
        <v>14</v>
      </c>
      <c r="H40" s="1">
        <f t="shared" si="11"/>
        <v>14.285714285714285</v>
      </c>
      <c r="I40" s="1">
        <f t="shared" si="11"/>
        <v>50</v>
      </c>
      <c r="J40" s="1">
        <f t="shared" si="11"/>
        <v>28.571428571428569</v>
      </c>
      <c r="K40" s="1">
        <f t="shared" si="11"/>
        <v>7.1428571428571423</v>
      </c>
      <c r="L40" s="49">
        <f t="shared" si="11"/>
        <v>0</v>
      </c>
    </row>
    <row r="41" spans="1:12" ht="15" customHeight="1" x14ac:dyDescent="0.15">
      <c r="A41" s="29"/>
      <c r="B41" s="24" t="s">
        <v>113</v>
      </c>
      <c r="C41" s="34">
        <f t="shared" si="12"/>
        <v>80</v>
      </c>
      <c r="D41" s="133">
        <f t="shared" si="9"/>
        <v>66.25</v>
      </c>
      <c r="E41" s="128">
        <f t="shared" si="10"/>
        <v>31.25</v>
      </c>
      <c r="F41" s="129">
        <f t="shared" si="13"/>
        <v>2.5</v>
      </c>
      <c r="G41" s="60">
        <f t="shared" si="14"/>
        <v>80</v>
      </c>
      <c r="H41" s="1">
        <f t="shared" si="11"/>
        <v>18.75</v>
      </c>
      <c r="I41" s="1">
        <f t="shared" si="11"/>
        <v>47.5</v>
      </c>
      <c r="J41" s="1">
        <f t="shared" si="11"/>
        <v>26.25</v>
      </c>
      <c r="K41" s="1">
        <f t="shared" si="11"/>
        <v>5</v>
      </c>
      <c r="L41" s="49">
        <f t="shared" si="11"/>
        <v>2.5</v>
      </c>
    </row>
    <row r="42" spans="1:12" ht="15" customHeight="1" x14ac:dyDescent="0.15">
      <c r="A42" s="29"/>
      <c r="B42" s="24" t="s">
        <v>114</v>
      </c>
      <c r="C42" s="34">
        <f t="shared" si="12"/>
        <v>124</v>
      </c>
      <c r="D42" s="133">
        <f t="shared" si="9"/>
        <v>39.516129032258064</v>
      </c>
      <c r="E42" s="128">
        <f t="shared" si="10"/>
        <v>53.225806451612904</v>
      </c>
      <c r="F42" s="129">
        <f t="shared" si="13"/>
        <v>7.2580645161290329</v>
      </c>
      <c r="G42" s="60">
        <f t="shared" si="14"/>
        <v>124</v>
      </c>
      <c r="H42" s="1">
        <f t="shared" si="11"/>
        <v>4.838709677419355</v>
      </c>
      <c r="I42" s="1">
        <f t="shared" si="11"/>
        <v>34.677419354838712</v>
      </c>
      <c r="J42" s="1">
        <f t="shared" si="11"/>
        <v>43.548387096774192</v>
      </c>
      <c r="K42" s="1">
        <f t="shared" si="11"/>
        <v>9.67741935483871</v>
      </c>
      <c r="L42" s="49">
        <f t="shared" si="11"/>
        <v>7.2580645161290329</v>
      </c>
    </row>
    <row r="43" spans="1:12" ht="15" customHeight="1" x14ac:dyDescent="0.15">
      <c r="A43" s="29"/>
      <c r="B43" s="24" t="s">
        <v>115</v>
      </c>
      <c r="C43" s="34">
        <f t="shared" si="12"/>
        <v>150</v>
      </c>
      <c r="D43" s="128">
        <f t="shared" si="9"/>
        <v>58</v>
      </c>
      <c r="E43" s="128">
        <f t="shared" si="10"/>
        <v>35.333333333333336</v>
      </c>
      <c r="F43" s="129">
        <f t="shared" si="13"/>
        <v>6.666666666666667</v>
      </c>
      <c r="G43" s="60">
        <f t="shared" si="14"/>
        <v>150</v>
      </c>
      <c r="H43" s="1">
        <f t="shared" si="11"/>
        <v>4.666666666666667</v>
      </c>
      <c r="I43" s="1">
        <f t="shared" si="11"/>
        <v>53.333333333333336</v>
      </c>
      <c r="J43" s="1">
        <f t="shared" si="11"/>
        <v>32</v>
      </c>
      <c r="K43" s="1">
        <f t="shared" si="11"/>
        <v>3.3333333333333335</v>
      </c>
      <c r="L43" s="49">
        <f t="shared" si="11"/>
        <v>6.666666666666667</v>
      </c>
    </row>
    <row r="44" spans="1:12" ht="15" customHeight="1" x14ac:dyDescent="0.15">
      <c r="A44" s="29"/>
      <c r="B44" s="24" t="s">
        <v>116</v>
      </c>
      <c r="C44" s="34">
        <f t="shared" si="12"/>
        <v>18</v>
      </c>
      <c r="D44" s="128">
        <f t="shared" si="9"/>
        <v>33.333333333333329</v>
      </c>
      <c r="E44" s="128">
        <f t="shared" si="10"/>
        <v>61.111111111111114</v>
      </c>
      <c r="F44" s="129">
        <f t="shared" si="13"/>
        <v>5.5555555555555554</v>
      </c>
      <c r="G44" s="60">
        <f t="shared" si="14"/>
        <v>18</v>
      </c>
      <c r="H44" s="1">
        <f t="shared" si="11"/>
        <v>11.111111111111111</v>
      </c>
      <c r="I44" s="1">
        <f t="shared" si="11"/>
        <v>22.222222222222221</v>
      </c>
      <c r="J44" s="1">
        <f t="shared" si="11"/>
        <v>50</v>
      </c>
      <c r="K44" s="1">
        <f t="shared" si="11"/>
        <v>11.111111111111111</v>
      </c>
      <c r="L44" s="49">
        <f t="shared" si="11"/>
        <v>5.5555555555555554</v>
      </c>
    </row>
    <row r="45" spans="1:12" ht="15" customHeight="1" x14ac:dyDescent="0.15">
      <c r="A45" s="29"/>
      <c r="B45" s="24" t="s">
        <v>117</v>
      </c>
      <c r="C45" s="34">
        <f t="shared" si="12"/>
        <v>9</v>
      </c>
      <c r="D45" s="128">
        <f t="shared" si="9"/>
        <v>44.444444444444443</v>
      </c>
      <c r="E45" s="128">
        <f t="shared" si="10"/>
        <v>44.444444444444443</v>
      </c>
      <c r="F45" s="129">
        <f t="shared" si="13"/>
        <v>11.111111111111111</v>
      </c>
      <c r="G45" s="60">
        <f t="shared" si="14"/>
        <v>9</v>
      </c>
      <c r="H45" s="1">
        <f t="shared" si="11"/>
        <v>0</v>
      </c>
      <c r="I45" s="1">
        <f t="shared" si="11"/>
        <v>44.444444444444443</v>
      </c>
      <c r="J45" s="1">
        <f t="shared" si="11"/>
        <v>44.444444444444443</v>
      </c>
      <c r="K45" s="1">
        <f t="shared" si="11"/>
        <v>0</v>
      </c>
      <c r="L45" s="49">
        <f t="shared" si="11"/>
        <v>11.111111111111111</v>
      </c>
    </row>
    <row r="46" spans="1:12" ht="15" customHeight="1" x14ac:dyDescent="0.15">
      <c r="A46" s="8"/>
      <c r="B46" s="32" t="s">
        <v>77</v>
      </c>
      <c r="C46" s="35">
        <f t="shared" si="12"/>
        <v>41</v>
      </c>
      <c r="D46" s="130">
        <f t="shared" si="9"/>
        <v>56.097560975609753</v>
      </c>
      <c r="E46" s="130">
        <f t="shared" si="10"/>
        <v>31.707317073170731</v>
      </c>
      <c r="F46" s="131">
        <f t="shared" si="13"/>
        <v>12.195121951219512</v>
      </c>
      <c r="G46" s="61">
        <f t="shared" si="14"/>
        <v>41</v>
      </c>
      <c r="H46" s="18">
        <f t="shared" ref="H46:L55" si="15">IF($G46=0,0,H125/$G46*100)</f>
        <v>7.3170731707317067</v>
      </c>
      <c r="I46" s="18">
        <f t="shared" si="15"/>
        <v>48.780487804878049</v>
      </c>
      <c r="J46" s="18">
        <f t="shared" si="15"/>
        <v>31.707317073170731</v>
      </c>
      <c r="K46" s="18">
        <f t="shared" si="15"/>
        <v>0</v>
      </c>
      <c r="L46" s="50">
        <f t="shared" si="15"/>
        <v>12.195121951219512</v>
      </c>
    </row>
    <row r="47" spans="1:12" ht="15" customHeight="1" x14ac:dyDescent="0.15">
      <c r="A47" s="5" t="s">
        <v>118</v>
      </c>
      <c r="B47" s="20" t="s">
        <v>120</v>
      </c>
      <c r="C47" s="37">
        <f t="shared" si="12"/>
        <v>90</v>
      </c>
      <c r="D47" s="126">
        <f t="shared" si="9"/>
        <v>53.333333333333336</v>
      </c>
      <c r="E47" s="126">
        <f t="shared" si="10"/>
        <v>43.333333333333329</v>
      </c>
      <c r="F47" s="127">
        <f t="shared" si="13"/>
        <v>3.3333333333333335</v>
      </c>
      <c r="G47" s="37">
        <f t="shared" si="14"/>
        <v>90</v>
      </c>
      <c r="H47" s="21">
        <f t="shared" si="15"/>
        <v>3.3333333333333335</v>
      </c>
      <c r="I47" s="21">
        <f t="shared" si="15"/>
        <v>50</v>
      </c>
      <c r="J47" s="21">
        <f t="shared" si="15"/>
        <v>36.666666666666664</v>
      </c>
      <c r="K47" s="21">
        <f t="shared" si="15"/>
        <v>6.666666666666667</v>
      </c>
      <c r="L47" s="2">
        <f t="shared" si="15"/>
        <v>3.3333333333333335</v>
      </c>
    </row>
    <row r="48" spans="1:12" ht="15" customHeight="1" x14ac:dyDescent="0.15">
      <c r="A48" s="29" t="s">
        <v>119</v>
      </c>
      <c r="B48" s="24" t="s">
        <v>121</v>
      </c>
      <c r="C48" s="42">
        <f t="shared" si="12"/>
        <v>314</v>
      </c>
      <c r="D48" s="128">
        <f t="shared" si="9"/>
        <v>52.229299363057329</v>
      </c>
      <c r="E48" s="128">
        <f t="shared" si="10"/>
        <v>41.082802547770704</v>
      </c>
      <c r="F48" s="129">
        <f t="shared" si="13"/>
        <v>6.6878980891719744</v>
      </c>
      <c r="G48" s="42">
        <f t="shared" si="14"/>
        <v>314</v>
      </c>
      <c r="H48" s="1">
        <f t="shared" si="15"/>
        <v>9.8726114649681538</v>
      </c>
      <c r="I48" s="1">
        <f t="shared" si="15"/>
        <v>42.356687898089177</v>
      </c>
      <c r="J48" s="1">
        <f t="shared" si="15"/>
        <v>35.35031847133758</v>
      </c>
      <c r="K48" s="1">
        <f t="shared" si="15"/>
        <v>5.7324840764331215</v>
      </c>
      <c r="L48" s="49">
        <f t="shared" si="15"/>
        <v>6.6878980891719744</v>
      </c>
    </row>
    <row r="49" spans="1:12" ht="15" customHeight="1" x14ac:dyDescent="0.15">
      <c r="A49" s="8"/>
      <c r="B49" s="27" t="s">
        <v>77</v>
      </c>
      <c r="C49" s="39">
        <f t="shared" si="12"/>
        <v>17</v>
      </c>
      <c r="D49" s="130">
        <f t="shared" si="9"/>
        <v>64.705882352941174</v>
      </c>
      <c r="E49" s="130">
        <f t="shared" si="10"/>
        <v>29.411764705882355</v>
      </c>
      <c r="F49" s="131">
        <f t="shared" si="13"/>
        <v>5.8823529411764701</v>
      </c>
      <c r="G49" s="39">
        <f t="shared" si="14"/>
        <v>17</v>
      </c>
      <c r="H49" s="18">
        <f t="shared" si="15"/>
        <v>5.8823529411764701</v>
      </c>
      <c r="I49" s="18">
        <f t="shared" si="15"/>
        <v>58.82352941176471</v>
      </c>
      <c r="J49" s="18">
        <f t="shared" si="15"/>
        <v>29.411764705882355</v>
      </c>
      <c r="K49" s="18">
        <f t="shared" si="15"/>
        <v>0</v>
      </c>
      <c r="L49" s="50">
        <f t="shared" si="15"/>
        <v>5.8823529411764701</v>
      </c>
    </row>
    <row r="50" spans="1:12" ht="15" customHeight="1" x14ac:dyDescent="0.15">
      <c r="A50" s="5" t="s">
        <v>122</v>
      </c>
      <c r="B50" s="20" t="s">
        <v>123</v>
      </c>
      <c r="C50" s="37">
        <f t="shared" si="12"/>
        <v>47</v>
      </c>
      <c r="D50" s="126">
        <f t="shared" si="9"/>
        <v>68.085106382978722</v>
      </c>
      <c r="E50" s="126">
        <f t="shared" si="10"/>
        <v>27.659574468085108</v>
      </c>
      <c r="F50" s="127">
        <f t="shared" si="13"/>
        <v>4.2553191489361701</v>
      </c>
      <c r="G50" s="37">
        <f t="shared" si="14"/>
        <v>47</v>
      </c>
      <c r="H50" s="21">
        <f t="shared" si="15"/>
        <v>14.893617021276595</v>
      </c>
      <c r="I50" s="21">
        <f t="shared" si="15"/>
        <v>53.191489361702125</v>
      </c>
      <c r="J50" s="21">
        <f t="shared" si="15"/>
        <v>23.404255319148938</v>
      </c>
      <c r="K50" s="21">
        <f t="shared" si="15"/>
        <v>4.2553191489361701</v>
      </c>
      <c r="L50" s="2">
        <f t="shared" si="15"/>
        <v>4.2553191489361701</v>
      </c>
    </row>
    <row r="51" spans="1:12" ht="15" customHeight="1" x14ac:dyDescent="0.15">
      <c r="A51" s="29" t="s">
        <v>154</v>
      </c>
      <c r="B51" s="24" t="s">
        <v>124</v>
      </c>
      <c r="C51" s="42">
        <f t="shared" si="12"/>
        <v>19</v>
      </c>
      <c r="D51" s="128">
        <f t="shared" si="9"/>
        <v>57.894736842105267</v>
      </c>
      <c r="E51" s="128">
        <f t="shared" si="10"/>
        <v>42.105263157894733</v>
      </c>
      <c r="F51" s="129">
        <f t="shared" si="13"/>
        <v>0</v>
      </c>
      <c r="G51" s="42">
        <f t="shared" si="14"/>
        <v>19</v>
      </c>
      <c r="H51" s="1">
        <f t="shared" si="15"/>
        <v>0</v>
      </c>
      <c r="I51" s="1">
        <f t="shared" si="15"/>
        <v>57.894736842105267</v>
      </c>
      <c r="J51" s="1">
        <f t="shared" si="15"/>
        <v>36.84210526315789</v>
      </c>
      <c r="K51" s="1">
        <f t="shared" si="15"/>
        <v>5.2631578947368416</v>
      </c>
      <c r="L51" s="49">
        <f t="shared" si="15"/>
        <v>0</v>
      </c>
    </row>
    <row r="52" spans="1:12" ht="15" customHeight="1" x14ac:dyDescent="0.15">
      <c r="A52" s="29" t="s">
        <v>153</v>
      </c>
      <c r="B52" s="24" t="s">
        <v>125</v>
      </c>
      <c r="C52" s="42">
        <f t="shared" si="12"/>
        <v>6</v>
      </c>
      <c r="D52" s="128">
        <f t="shared" si="9"/>
        <v>49.999999999999993</v>
      </c>
      <c r="E52" s="128">
        <f t="shared" si="10"/>
        <v>50</v>
      </c>
      <c r="F52" s="129">
        <f t="shared" si="13"/>
        <v>0</v>
      </c>
      <c r="G52" s="42">
        <f t="shared" si="14"/>
        <v>6</v>
      </c>
      <c r="H52" s="1">
        <f t="shared" si="15"/>
        <v>16.666666666666664</v>
      </c>
      <c r="I52" s="1">
        <f t="shared" si="15"/>
        <v>33.333333333333329</v>
      </c>
      <c r="J52" s="1">
        <f t="shared" si="15"/>
        <v>50</v>
      </c>
      <c r="K52" s="1">
        <f t="shared" si="15"/>
        <v>0</v>
      </c>
      <c r="L52" s="49">
        <f t="shared" si="15"/>
        <v>0</v>
      </c>
    </row>
    <row r="53" spans="1:12" ht="15" customHeight="1" x14ac:dyDescent="0.15">
      <c r="A53" s="29"/>
      <c r="B53" s="24" t="s">
        <v>126</v>
      </c>
      <c r="C53" s="42">
        <f t="shared" si="12"/>
        <v>43</v>
      </c>
      <c r="D53" s="128">
        <f t="shared" si="9"/>
        <v>51.162790697674417</v>
      </c>
      <c r="E53" s="128">
        <f t="shared" si="10"/>
        <v>41.860465116279066</v>
      </c>
      <c r="F53" s="129">
        <f t="shared" si="13"/>
        <v>6.9767441860465116</v>
      </c>
      <c r="G53" s="42">
        <f t="shared" si="14"/>
        <v>43</v>
      </c>
      <c r="H53" s="1">
        <f t="shared" si="15"/>
        <v>4.6511627906976747</v>
      </c>
      <c r="I53" s="1">
        <f t="shared" si="15"/>
        <v>46.511627906976742</v>
      </c>
      <c r="J53" s="1">
        <f t="shared" si="15"/>
        <v>34.883720930232556</v>
      </c>
      <c r="K53" s="1">
        <f t="shared" si="15"/>
        <v>6.9767441860465116</v>
      </c>
      <c r="L53" s="49">
        <f t="shared" si="15"/>
        <v>6.9767441860465116</v>
      </c>
    </row>
    <row r="54" spans="1:12" ht="15" customHeight="1" x14ac:dyDescent="0.15">
      <c r="A54" s="31"/>
      <c r="B54" s="32" t="s">
        <v>77</v>
      </c>
      <c r="C54" s="39">
        <f t="shared" si="12"/>
        <v>48</v>
      </c>
      <c r="D54" s="130">
        <f t="shared" si="9"/>
        <v>47.916666666666671</v>
      </c>
      <c r="E54" s="130">
        <f t="shared" si="10"/>
        <v>43.75</v>
      </c>
      <c r="F54" s="131">
        <f t="shared" si="13"/>
        <v>8.3333333333333321</v>
      </c>
      <c r="G54" s="39">
        <f t="shared" si="14"/>
        <v>48</v>
      </c>
      <c r="H54" s="18">
        <f t="shared" si="15"/>
        <v>0</v>
      </c>
      <c r="I54" s="18">
        <f t="shared" si="15"/>
        <v>47.916666666666671</v>
      </c>
      <c r="J54" s="18">
        <f t="shared" si="15"/>
        <v>35.416666666666671</v>
      </c>
      <c r="K54" s="18">
        <f t="shared" si="15"/>
        <v>8.3333333333333321</v>
      </c>
      <c r="L54" s="50">
        <f t="shared" si="15"/>
        <v>8.3333333333333321</v>
      </c>
    </row>
    <row r="55" spans="1:12" ht="15" customHeight="1" x14ac:dyDescent="0.15">
      <c r="A55" s="5" t="s">
        <v>127</v>
      </c>
      <c r="B55" s="20" t="s">
        <v>101</v>
      </c>
      <c r="C55" s="37">
        <f t="shared" si="12"/>
        <v>279</v>
      </c>
      <c r="D55" s="126">
        <f t="shared" si="9"/>
        <v>50.537634408602152</v>
      </c>
      <c r="E55" s="126">
        <f t="shared" si="10"/>
        <v>43.369175627240146</v>
      </c>
      <c r="F55" s="127">
        <f t="shared" si="13"/>
        <v>6.0931899641577063</v>
      </c>
      <c r="G55" s="37">
        <f t="shared" si="14"/>
        <v>279</v>
      </c>
      <c r="H55" s="21">
        <f t="shared" si="15"/>
        <v>8.2437275985663092</v>
      </c>
      <c r="I55" s="21">
        <f t="shared" si="15"/>
        <v>42.293906810035843</v>
      </c>
      <c r="J55" s="21">
        <f t="shared" si="15"/>
        <v>38.351254480286741</v>
      </c>
      <c r="K55" s="21">
        <f t="shared" si="15"/>
        <v>5.0179211469534053</v>
      </c>
      <c r="L55" s="2">
        <f t="shared" si="15"/>
        <v>6.0931899641577063</v>
      </c>
    </row>
    <row r="56" spans="1:12" ht="15" customHeight="1" x14ac:dyDescent="0.15">
      <c r="A56" s="29" t="s">
        <v>128</v>
      </c>
      <c r="B56" s="24" t="s">
        <v>102</v>
      </c>
      <c r="C56" s="42">
        <f t="shared" si="12"/>
        <v>90</v>
      </c>
      <c r="D56" s="128">
        <f t="shared" si="9"/>
        <v>62.222222222222229</v>
      </c>
      <c r="E56" s="128">
        <f t="shared" si="10"/>
        <v>33.333333333333336</v>
      </c>
      <c r="F56" s="129">
        <f t="shared" si="13"/>
        <v>4.4444444444444446</v>
      </c>
      <c r="G56" s="42">
        <f t="shared" si="14"/>
        <v>90</v>
      </c>
      <c r="H56" s="1">
        <f t="shared" ref="H56:L65" si="16">IF($G56=0,0,H135/$G56*100)</f>
        <v>8.8888888888888893</v>
      </c>
      <c r="I56" s="1">
        <f t="shared" si="16"/>
        <v>53.333333333333336</v>
      </c>
      <c r="J56" s="1">
        <f t="shared" si="16"/>
        <v>26.666666666666668</v>
      </c>
      <c r="K56" s="1">
        <f t="shared" si="16"/>
        <v>6.666666666666667</v>
      </c>
      <c r="L56" s="49">
        <f t="shared" si="16"/>
        <v>4.4444444444444446</v>
      </c>
    </row>
    <row r="57" spans="1:12" ht="15" customHeight="1" x14ac:dyDescent="0.15">
      <c r="A57" s="29"/>
      <c r="B57" s="24" t="s">
        <v>103</v>
      </c>
      <c r="C57" s="42">
        <f t="shared" si="12"/>
        <v>26</v>
      </c>
      <c r="D57" s="128">
        <f t="shared" si="9"/>
        <v>42.307692307692307</v>
      </c>
      <c r="E57" s="128">
        <f t="shared" si="10"/>
        <v>53.846153846153847</v>
      </c>
      <c r="F57" s="129">
        <f t="shared" si="13"/>
        <v>3.8461538461538463</v>
      </c>
      <c r="G57" s="42">
        <f t="shared" si="14"/>
        <v>26</v>
      </c>
      <c r="H57" s="1">
        <f t="shared" si="16"/>
        <v>7.6923076923076925</v>
      </c>
      <c r="I57" s="1">
        <f t="shared" si="16"/>
        <v>34.615384615384613</v>
      </c>
      <c r="J57" s="1">
        <f t="shared" si="16"/>
        <v>50</v>
      </c>
      <c r="K57" s="1">
        <f t="shared" si="16"/>
        <v>3.8461538461538463</v>
      </c>
      <c r="L57" s="49">
        <f t="shared" si="16"/>
        <v>3.8461538461538463</v>
      </c>
    </row>
    <row r="58" spans="1:12" ht="15" customHeight="1" x14ac:dyDescent="0.15">
      <c r="A58" s="29"/>
      <c r="B58" s="24" t="s">
        <v>104</v>
      </c>
      <c r="C58" s="42">
        <f t="shared" si="12"/>
        <v>15</v>
      </c>
      <c r="D58" s="128">
        <f t="shared" si="9"/>
        <v>39.999999999999993</v>
      </c>
      <c r="E58" s="128">
        <f t="shared" si="10"/>
        <v>46.666666666666671</v>
      </c>
      <c r="F58" s="129">
        <f t="shared" si="13"/>
        <v>13.333333333333334</v>
      </c>
      <c r="G58" s="42">
        <f t="shared" si="14"/>
        <v>15</v>
      </c>
      <c r="H58" s="1">
        <f t="shared" si="16"/>
        <v>6.666666666666667</v>
      </c>
      <c r="I58" s="1">
        <f t="shared" si="16"/>
        <v>33.333333333333329</v>
      </c>
      <c r="J58" s="1">
        <f t="shared" si="16"/>
        <v>26.666666666666668</v>
      </c>
      <c r="K58" s="1">
        <f t="shared" si="16"/>
        <v>20</v>
      </c>
      <c r="L58" s="49">
        <f t="shared" si="16"/>
        <v>13.333333333333334</v>
      </c>
    </row>
    <row r="59" spans="1:12" ht="15" customHeight="1" x14ac:dyDescent="0.15">
      <c r="A59" s="31"/>
      <c r="B59" s="32" t="s">
        <v>77</v>
      </c>
      <c r="C59" s="39">
        <f t="shared" si="12"/>
        <v>11</v>
      </c>
      <c r="D59" s="130">
        <f t="shared" si="9"/>
        <v>81.818181818181827</v>
      </c>
      <c r="E59" s="130">
        <f t="shared" si="10"/>
        <v>9.0909090909090917</v>
      </c>
      <c r="F59" s="131">
        <f t="shared" si="13"/>
        <v>9.0909090909090917</v>
      </c>
      <c r="G59" s="39">
        <f t="shared" si="14"/>
        <v>11</v>
      </c>
      <c r="H59" s="18">
        <f t="shared" si="16"/>
        <v>9.0909090909090917</v>
      </c>
      <c r="I59" s="18">
        <f t="shared" si="16"/>
        <v>72.727272727272734</v>
      </c>
      <c r="J59" s="18">
        <f t="shared" si="16"/>
        <v>9.0909090909090917</v>
      </c>
      <c r="K59" s="18">
        <f t="shared" si="16"/>
        <v>0</v>
      </c>
      <c r="L59" s="50">
        <f t="shared" si="16"/>
        <v>9.0909090909090917</v>
      </c>
    </row>
    <row r="60" spans="1:12" ht="15" customHeight="1" x14ac:dyDescent="0.15">
      <c r="A60" s="5" t="s">
        <v>129</v>
      </c>
      <c r="B60" s="20" t="s">
        <v>131</v>
      </c>
      <c r="C60" s="37">
        <f t="shared" si="12"/>
        <v>206</v>
      </c>
      <c r="D60" s="126">
        <f t="shared" si="9"/>
        <v>58.252427184466015</v>
      </c>
      <c r="E60" s="126">
        <f t="shared" si="10"/>
        <v>35.922330097087375</v>
      </c>
      <c r="F60" s="127">
        <f t="shared" si="13"/>
        <v>5.825242718446602</v>
      </c>
      <c r="G60" s="37">
        <f t="shared" si="14"/>
        <v>206</v>
      </c>
      <c r="H60" s="21">
        <f t="shared" si="16"/>
        <v>6.3106796116504853</v>
      </c>
      <c r="I60" s="21">
        <f t="shared" si="16"/>
        <v>51.94174757281553</v>
      </c>
      <c r="J60" s="21">
        <f t="shared" si="16"/>
        <v>30.097087378640776</v>
      </c>
      <c r="K60" s="21">
        <f t="shared" si="16"/>
        <v>5.825242718446602</v>
      </c>
      <c r="L60" s="2">
        <f t="shared" si="16"/>
        <v>5.825242718446602</v>
      </c>
    </row>
    <row r="61" spans="1:12" ht="15" customHeight="1" x14ac:dyDescent="0.15">
      <c r="A61" s="23" t="s">
        <v>130</v>
      </c>
      <c r="B61" s="24" t="s">
        <v>132</v>
      </c>
      <c r="C61" s="42">
        <f t="shared" si="12"/>
        <v>134</v>
      </c>
      <c r="D61" s="128">
        <f t="shared" si="9"/>
        <v>55.223880597014926</v>
      </c>
      <c r="E61" s="128">
        <f t="shared" si="10"/>
        <v>40.298507462686572</v>
      </c>
      <c r="F61" s="129">
        <f t="shared" si="13"/>
        <v>4.4776119402985071</v>
      </c>
      <c r="G61" s="42">
        <f t="shared" si="14"/>
        <v>134</v>
      </c>
      <c r="H61" s="1">
        <f t="shared" si="16"/>
        <v>10.44776119402985</v>
      </c>
      <c r="I61" s="1">
        <f t="shared" si="16"/>
        <v>44.776119402985074</v>
      </c>
      <c r="J61" s="1">
        <f t="shared" si="16"/>
        <v>35.074626865671647</v>
      </c>
      <c r="K61" s="1">
        <f t="shared" si="16"/>
        <v>5.2238805970149249</v>
      </c>
      <c r="L61" s="49">
        <f t="shared" si="16"/>
        <v>4.4776119402985071</v>
      </c>
    </row>
    <row r="62" spans="1:12" ht="15" customHeight="1" x14ac:dyDescent="0.15">
      <c r="A62" s="23"/>
      <c r="B62" s="24" t="s">
        <v>209</v>
      </c>
      <c r="C62" s="42">
        <f t="shared" si="12"/>
        <v>97</v>
      </c>
      <c r="D62" s="128">
        <f t="shared" si="9"/>
        <v>53.608247422680407</v>
      </c>
      <c r="E62" s="128">
        <f t="shared" si="10"/>
        <v>43.298969072164944</v>
      </c>
      <c r="F62" s="129">
        <f t="shared" si="13"/>
        <v>3.0927835051546393</v>
      </c>
      <c r="G62" s="42">
        <f t="shared" si="14"/>
        <v>97</v>
      </c>
      <c r="H62" s="1">
        <f t="shared" si="16"/>
        <v>12.371134020618557</v>
      </c>
      <c r="I62" s="1">
        <f t="shared" si="16"/>
        <v>41.237113402061851</v>
      </c>
      <c r="J62" s="1">
        <f t="shared" si="16"/>
        <v>35.051546391752574</v>
      </c>
      <c r="K62" s="1">
        <f t="shared" si="16"/>
        <v>8.2474226804123703</v>
      </c>
      <c r="L62" s="49">
        <f t="shared" si="16"/>
        <v>3.0927835051546393</v>
      </c>
    </row>
    <row r="63" spans="1:12" ht="15" hidden="1" customHeight="1" x14ac:dyDescent="0.15">
      <c r="A63" s="29"/>
      <c r="B63" s="24" t="s">
        <v>133</v>
      </c>
      <c r="C63" s="42">
        <f t="shared" si="12"/>
        <v>54</v>
      </c>
      <c r="D63" s="128">
        <f t="shared" si="9"/>
        <v>50</v>
      </c>
      <c r="E63" s="128">
        <f t="shared" si="10"/>
        <v>44.444444444444443</v>
      </c>
      <c r="F63" s="129">
        <f t="shared" si="13"/>
        <v>5.5555555555555554</v>
      </c>
      <c r="G63" s="42">
        <f t="shared" si="14"/>
        <v>54</v>
      </c>
      <c r="H63" s="1">
        <f t="shared" si="16"/>
        <v>14.814814814814813</v>
      </c>
      <c r="I63" s="1">
        <f t="shared" si="16"/>
        <v>35.185185185185183</v>
      </c>
      <c r="J63" s="1">
        <f t="shared" si="16"/>
        <v>35.185185185185183</v>
      </c>
      <c r="K63" s="1">
        <f t="shared" si="16"/>
        <v>9.2592592592592595</v>
      </c>
      <c r="L63" s="49">
        <f t="shared" si="16"/>
        <v>5.5555555555555554</v>
      </c>
    </row>
    <row r="64" spans="1:12" ht="15" hidden="1" customHeight="1" x14ac:dyDescent="0.15">
      <c r="A64" s="29"/>
      <c r="B64" s="24" t="s">
        <v>134</v>
      </c>
      <c r="C64" s="42">
        <f t="shared" si="12"/>
        <v>43</v>
      </c>
      <c r="D64" s="128">
        <f t="shared" si="9"/>
        <v>58.139534883720927</v>
      </c>
      <c r="E64" s="128">
        <f t="shared" si="10"/>
        <v>41.860465116279066</v>
      </c>
      <c r="F64" s="129">
        <f t="shared" si="13"/>
        <v>0</v>
      </c>
      <c r="G64" s="42">
        <f t="shared" si="14"/>
        <v>43</v>
      </c>
      <c r="H64" s="1">
        <f t="shared" si="16"/>
        <v>9.3023255813953494</v>
      </c>
      <c r="I64" s="1">
        <f t="shared" si="16"/>
        <v>48.837209302325576</v>
      </c>
      <c r="J64" s="1">
        <f t="shared" si="16"/>
        <v>34.883720930232556</v>
      </c>
      <c r="K64" s="1">
        <f t="shared" si="16"/>
        <v>6.9767441860465116</v>
      </c>
      <c r="L64" s="49">
        <f t="shared" si="16"/>
        <v>0</v>
      </c>
    </row>
    <row r="65" spans="1:12" ht="15" customHeight="1" x14ac:dyDescent="0.15">
      <c r="A65" s="31"/>
      <c r="B65" s="32" t="s">
        <v>77</v>
      </c>
      <c r="C65" s="39">
        <f t="shared" si="12"/>
        <v>91</v>
      </c>
      <c r="D65" s="130">
        <f t="shared" si="9"/>
        <v>41.758241758241766</v>
      </c>
      <c r="E65" s="130">
        <f t="shared" si="10"/>
        <v>39.560439560439562</v>
      </c>
      <c r="F65" s="131">
        <f t="shared" si="13"/>
        <v>18.681318681318682</v>
      </c>
      <c r="G65" s="39">
        <f t="shared" si="14"/>
        <v>91</v>
      </c>
      <c r="H65" s="18">
        <f t="shared" si="16"/>
        <v>3.296703296703297</v>
      </c>
      <c r="I65" s="18">
        <f t="shared" si="16"/>
        <v>38.461538461538467</v>
      </c>
      <c r="J65" s="18">
        <f t="shared" si="16"/>
        <v>37.362637362637365</v>
      </c>
      <c r="K65" s="18">
        <f t="shared" si="16"/>
        <v>2.197802197802198</v>
      </c>
      <c r="L65" s="50">
        <f t="shared" si="16"/>
        <v>18.681318681318682</v>
      </c>
    </row>
    <row r="66" spans="1:12" ht="23.25" customHeight="1" x14ac:dyDescent="0.15">
      <c r="A66" s="5" t="s">
        <v>135</v>
      </c>
      <c r="B66" s="142" t="s">
        <v>216</v>
      </c>
      <c r="C66" s="37">
        <f t="shared" si="12"/>
        <v>334</v>
      </c>
      <c r="D66" s="126">
        <f t="shared" si="9"/>
        <v>52.395209580838326</v>
      </c>
      <c r="E66" s="126">
        <f t="shared" si="10"/>
        <v>40.119760479041915</v>
      </c>
      <c r="F66" s="127">
        <f t="shared" si="13"/>
        <v>7.4850299401197598</v>
      </c>
      <c r="G66" s="37">
        <f t="shared" si="14"/>
        <v>334</v>
      </c>
      <c r="H66" s="21">
        <f t="shared" ref="H66:L75" si="17">IF($G66=0,0,H145/$G66*100)</f>
        <v>8.3832335329341312</v>
      </c>
      <c r="I66" s="21">
        <f t="shared" si="17"/>
        <v>44.011976047904191</v>
      </c>
      <c r="J66" s="21">
        <f t="shared" si="17"/>
        <v>34.730538922155688</v>
      </c>
      <c r="K66" s="21">
        <f t="shared" si="17"/>
        <v>5.3892215568862278</v>
      </c>
      <c r="L66" s="2">
        <f t="shared" si="17"/>
        <v>7.4850299401197598</v>
      </c>
    </row>
    <row r="67" spans="1:12" ht="23.25" customHeight="1" x14ac:dyDescent="0.15">
      <c r="A67" s="29" t="s">
        <v>136</v>
      </c>
      <c r="B67" s="135" t="s">
        <v>217</v>
      </c>
      <c r="C67" s="42">
        <f t="shared" si="12"/>
        <v>172</v>
      </c>
      <c r="D67" s="128">
        <f t="shared" si="9"/>
        <v>56.976744186046503</v>
      </c>
      <c r="E67" s="128">
        <f t="shared" si="10"/>
        <v>38.95348837209302</v>
      </c>
      <c r="F67" s="129">
        <f t="shared" si="13"/>
        <v>4.0697674418604652</v>
      </c>
      <c r="G67" s="42">
        <f t="shared" si="14"/>
        <v>172</v>
      </c>
      <c r="H67" s="1">
        <f t="shared" si="17"/>
        <v>8.1395348837209305</v>
      </c>
      <c r="I67" s="1">
        <f t="shared" si="17"/>
        <v>48.837209302325576</v>
      </c>
      <c r="J67" s="1">
        <f t="shared" si="17"/>
        <v>33.139534883720927</v>
      </c>
      <c r="K67" s="1">
        <f t="shared" si="17"/>
        <v>5.8139534883720927</v>
      </c>
      <c r="L67" s="49">
        <f t="shared" si="17"/>
        <v>4.0697674418604652</v>
      </c>
    </row>
    <row r="68" spans="1:12" ht="23.25" customHeight="1" x14ac:dyDescent="0.15">
      <c r="A68" s="29"/>
      <c r="B68" s="143" t="s">
        <v>139</v>
      </c>
      <c r="C68" s="42">
        <f t="shared" si="12"/>
        <v>10</v>
      </c>
      <c r="D68" s="128">
        <f t="shared" ref="D68:D79" si="18">H68+I68</f>
        <v>70</v>
      </c>
      <c r="E68" s="128">
        <f t="shared" ref="E68:E79" si="19">J68+K68</f>
        <v>30</v>
      </c>
      <c r="F68" s="129">
        <f t="shared" si="13"/>
        <v>0</v>
      </c>
      <c r="G68" s="42">
        <f t="shared" si="14"/>
        <v>10</v>
      </c>
      <c r="H68" s="1">
        <f t="shared" si="17"/>
        <v>0</v>
      </c>
      <c r="I68" s="1">
        <f t="shared" si="17"/>
        <v>70</v>
      </c>
      <c r="J68" s="1">
        <f t="shared" si="17"/>
        <v>20</v>
      </c>
      <c r="K68" s="1">
        <f t="shared" si="17"/>
        <v>10</v>
      </c>
      <c r="L68" s="49">
        <f t="shared" si="17"/>
        <v>0</v>
      </c>
    </row>
    <row r="69" spans="1:12" ht="23.25" customHeight="1" x14ac:dyDescent="0.15">
      <c r="A69" s="31"/>
      <c r="B69" s="144" t="s">
        <v>77</v>
      </c>
      <c r="C69" s="39">
        <f t="shared" si="12"/>
        <v>12</v>
      </c>
      <c r="D69" s="130">
        <f t="shared" si="18"/>
        <v>33.333333333333329</v>
      </c>
      <c r="E69" s="130">
        <f t="shared" si="19"/>
        <v>16.666666666666664</v>
      </c>
      <c r="F69" s="131">
        <f t="shared" si="13"/>
        <v>50</v>
      </c>
      <c r="G69" s="39">
        <f t="shared" si="14"/>
        <v>12</v>
      </c>
      <c r="H69" s="18">
        <f t="shared" si="17"/>
        <v>0</v>
      </c>
      <c r="I69" s="18">
        <f t="shared" si="17"/>
        <v>33.333333333333329</v>
      </c>
      <c r="J69" s="18">
        <f t="shared" si="17"/>
        <v>16.666666666666664</v>
      </c>
      <c r="K69" s="18">
        <f t="shared" si="17"/>
        <v>0</v>
      </c>
      <c r="L69" s="50">
        <f t="shared" si="17"/>
        <v>50</v>
      </c>
    </row>
    <row r="70" spans="1:12" ht="23.25" customHeight="1" x14ac:dyDescent="0.15">
      <c r="A70" s="5" t="s">
        <v>140</v>
      </c>
      <c r="B70" s="138" t="s">
        <v>214</v>
      </c>
      <c r="C70" s="37">
        <f t="shared" ref="C70:C79" si="20">C149</f>
        <v>87</v>
      </c>
      <c r="D70" s="126">
        <f t="shared" si="18"/>
        <v>59.770114942528735</v>
      </c>
      <c r="E70" s="126">
        <f t="shared" si="19"/>
        <v>34.482758620689658</v>
      </c>
      <c r="F70" s="127">
        <f t="shared" ref="F70:F79" si="21">IF($G70=0,0,F149/$G70*100)</f>
        <v>5.7471264367816088</v>
      </c>
      <c r="G70" s="37">
        <f t="shared" ref="G70:G79" si="22">G149</f>
        <v>87</v>
      </c>
      <c r="H70" s="21">
        <f t="shared" si="17"/>
        <v>13.793103448275861</v>
      </c>
      <c r="I70" s="21">
        <f t="shared" si="17"/>
        <v>45.977011494252871</v>
      </c>
      <c r="J70" s="21">
        <f t="shared" si="17"/>
        <v>32.183908045977013</v>
      </c>
      <c r="K70" s="21">
        <f t="shared" si="17"/>
        <v>2.2988505747126435</v>
      </c>
      <c r="L70" s="2">
        <f t="shared" si="17"/>
        <v>5.7471264367816088</v>
      </c>
    </row>
    <row r="71" spans="1:12" ht="23.25" customHeight="1" x14ac:dyDescent="0.15">
      <c r="A71" s="29" t="s">
        <v>141</v>
      </c>
      <c r="B71" s="141" t="s">
        <v>215</v>
      </c>
      <c r="C71" s="42">
        <f t="shared" si="20"/>
        <v>298</v>
      </c>
      <c r="D71" s="128">
        <f t="shared" si="18"/>
        <v>56.711409395973156</v>
      </c>
      <c r="E71" s="128">
        <f t="shared" si="19"/>
        <v>41.275167785234899</v>
      </c>
      <c r="F71" s="129">
        <f t="shared" si="21"/>
        <v>2.0134228187919461</v>
      </c>
      <c r="G71" s="42">
        <f t="shared" si="22"/>
        <v>298</v>
      </c>
      <c r="H71" s="1">
        <f t="shared" si="17"/>
        <v>7.0469798657718119</v>
      </c>
      <c r="I71" s="1">
        <f t="shared" si="17"/>
        <v>49.664429530201346</v>
      </c>
      <c r="J71" s="1">
        <f t="shared" si="17"/>
        <v>35.570469798657719</v>
      </c>
      <c r="K71" s="1">
        <f t="shared" si="17"/>
        <v>5.7046979865771812</v>
      </c>
      <c r="L71" s="49">
        <f t="shared" si="17"/>
        <v>2.0134228187919461</v>
      </c>
    </row>
    <row r="72" spans="1:12" ht="23.25" customHeight="1" x14ac:dyDescent="0.15">
      <c r="A72" s="29"/>
      <c r="B72" s="139" t="s">
        <v>144</v>
      </c>
      <c r="C72" s="42">
        <f t="shared" si="20"/>
        <v>88</v>
      </c>
      <c r="D72" s="128">
        <f t="shared" si="18"/>
        <v>54.545454545454547</v>
      </c>
      <c r="E72" s="128">
        <f t="shared" si="19"/>
        <v>43.18181818181818</v>
      </c>
      <c r="F72" s="129">
        <f t="shared" si="21"/>
        <v>2.2727272727272729</v>
      </c>
      <c r="G72" s="42">
        <f t="shared" si="22"/>
        <v>88</v>
      </c>
      <c r="H72" s="1">
        <f t="shared" si="17"/>
        <v>6.8181818181818175</v>
      </c>
      <c r="I72" s="1">
        <f t="shared" si="17"/>
        <v>47.727272727272727</v>
      </c>
      <c r="J72" s="1">
        <f t="shared" si="17"/>
        <v>34.090909090909086</v>
      </c>
      <c r="K72" s="1">
        <f t="shared" si="17"/>
        <v>9.0909090909090917</v>
      </c>
      <c r="L72" s="49">
        <f t="shared" si="17"/>
        <v>2.2727272727272729</v>
      </c>
    </row>
    <row r="73" spans="1:12" ht="23.25" customHeight="1" x14ac:dyDescent="0.15">
      <c r="A73" s="31"/>
      <c r="B73" s="140" t="s">
        <v>77</v>
      </c>
      <c r="C73" s="39">
        <f t="shared" si="20"/>
        <v>55</v>
      </c>
      <c r="D73" s="130">
        <f t="shared" si="18"/>
        <v>27.27272727272727</v>
      </c>
      <c r="E73" s="130">
        <f t="shared" si="19"/>
        <v>27.272727272727273</v>
      </c>
      <c r="F73" s="131">
        <f t="shared" si="21"/>
        <v>45.454545454545453</v>
      </c>
      <c r="G73" s="39">
        <f t="shared" si="22"/>
        <v>55</v>
      </c>
      <c r="H73" s="18">
        <f t="shared" si="17"/>
        <v>5.4545454545454541</v>
      </c>
      <c r="I73" s="18">
        <f t="shared" si="17"/>
        <v>21.818181818181817</v>
      </c>
      <c r="J73" s="18">
        <f t="shared" si="17"/>
        <v>23.636363636363637</v>
      </c>
      <c r="K73" s="18">
        <f t="shared" si="17"/>
        <v>3.6363636363636362</v>
      </c>
      <c r="L73" s="50">
        <f t="shared" si="17"/>
        <v>45.454545454545453</v>
      </c>
    </row>
    <row r="74" spans="1:12" ht="15" customHeight="1" x14ac:dyDescent="0.15">
      <c r="A74" s="5" t="s">
        <v>145</v>
      </c>
      <c r="B74" s="20" t="s">
        <v>148</v>
      </c>
      <c r="C74" s="37">
        <f t="shared" si="20"/>
        <v>179</v>
      </c>
      <c r="D74" s="126">
        <f t="shared" si="18"/>
        <v>48.603351955307261</v>
      </c>
      <c r="E74" s="126">
        <f t="shared" si="19"/>
        <v>48.603351955307261</v>
      </c>
      <c r="F74" s="127">
        <f t="shared" si="21"/>
        <v>2.7932960893854748</v>
      </c>
      <c r="G74" s="37">
        <f t="shared" si="22"/>
        <v>179</v>
      </c>
      <c r="H74" s="21">
        <f t="shared" si="17"/>
        <v>7.8212290502793298</v>
      </c>
      <c r="I74" s="21">
        <f t="shared" si="17"/>
        <v>40.782122905027933</v>
      </c>
      <c r="J74" s="21">
        <f t="shared" si="17"/>
        <v>39.106145251396647</v>
      </c>
      <c r="K74" s="21">
        <f t="shared" si="17"/>
        <v>9.4972067039106136</v>
      </c>
      <c r="L74" s="2">
        <f t="shared" si="17"/>
        <v>2.7932960893854748</v>
      </c>
    </row>
    <row r="75" spans="1:12" ht="15" customHeight="1" x14ac:dyDescent="0.15">
      <c r="A75" s="23" t="s">
        <v>146</v>
      </c>
      <c r="B75" s="24" t="s">
        <v>149</v>
      </c>
      <c r="C75" s="42">
        <f t="shared" si="20"/>
        <v>57</v>
      </c>
      <c r="D75" s="128">
        <f t="shared" si="18"/>
        <v>71.929824561403507</v>
      </c>
      <c r="E75" s="128">
        <f t="shared" si="19"/>
        <v>24.561403508771928</v>
      </c>
      <c r="F75" s="129">
        <f t="shared" si="21"/>
        <v>3.5087719298245612</v>
      </c>
      <c r="G75" s="42">
        <f t="shared" si="22"/>
        <v>57</v>
      </c>
      <c r="H75" s="1">
        <f t="shared" si="17"/>
        <v>12.280701754385964</v>
      </c>
      <c r="I75" s="1">
        <f t="shared" si="17"/>
        <v>59.649122807017541</v>
      </c>
      <c r="J75" s="1">
        <f t="shared" si="17"/>
        <v>17.543859649122805</v>
      </c>
      <c r="K75" s="1">
        <f t="shared" si="17"/>
        <v>7.0175438596491224</v>
      </c>
      <c r="L75" s="49">
        <f t="shared" si="17"/>
        <v>3.5087719298245612</v>
      </c>
    </row>
    <row r="76" spans="1:12" ht="15" customHeight="1" x14ac:dyDescent="0.15">
      <c r="A76" s="23" t="s">
        <v>147</v>
      </c>
      <c r="B76" s="24" t="s">
        <v>150</v>
      </c>
      <c r="C76" s="42">
        <f t="shared" si="20"/>
        <v>23</v>
      </c>
      <c r="D76" s="128">
        <f t="shared" si="18"/>
        <v>86.956521739130423</v>
      </c>
      <c r="E76" s="128">
        <f t="shared" si="19"/>
        <v>13.043478260869565</v>
      </c>
      <c r="F76" s="129">
        <f t="shared" si="21"/>
        <v>0</v>
      </c>
      <c r="G76" s="42">
        <f t="shared" si="22"/>
        <v>23</v>
      </c>
      <c r="H76" s="1">
        <f t="shared" ref="H76:L79" si="23">IF($G76=0,0,H155/$G76*100)</f>
        <v>13.043478260869565</v>
      </c>
      <c r="I76" s="1">
        <f t="shared" si="23"/>
        <v>73.91304347826086</v>
      </c>
      <c r="J76" s="1">
        <f t="shared" si="23"/>
        <v>13.043478260869565</v>
      </c>
      <c r="K76" s="1">
        <f t="shared" si="23"/>
        <v>0</v>
      </c>
      <c r="L76" s="49">
        <f t="shared" si="23"/>
        <v>0</v>
      </c>
    </row>
    <row r="77" spans="1:12" ht="15" customHeight="1" x14ac:dyDescent="0.15">
      <c r="A77" s="29"/>
      <c r="B77" s="24" t="s">
        <v>151</v>
      </c>
      <c r="C77" s="42">
        <f t="shared" si="20"/>
        <v>6</v>
      </c>
      <c r="D77" s="128">
        <f t="shared" si="18"/>
        <v>66.666666666666657</v>
      </c>
      <c r="E77" s="128">
        <f t="shared" si="19"/>
        <v>33.333333333333329</v>
      </c>
      <c r="F77" s="129">
        <f t="shared" si="21"/>
        <v>0</v>
      </c>
      <c r="G77" s="42">
        <f t="shared" si="22"/>
        <v>6</v>
      </c>
      <c r="H77" s="1">
        <f t="shared" si="23"/>
        <v>0</v>
      </c>
      <c r="I77" s="1">
        <f t="shared" si="23"/>
        <v>66.666666666666657</v>
      </c>
      <c r="J77" s="1">
        <f t="shared" si="23"/>
        <v>33.333333333333329</v>
      </c>
      <c r="K77" s="1">
        <f t="shared" si="23"/>
        <v>0</v>
      </c>
      <c r="L77" s="49">
        <f t="shared" si="23"/>
        <v>0</v>
      </c>
    </row>
    <row r="78" spans="1:12" ht="15" customHeight="1" x14ac:dyDescent="0.15">
      <c r="A78" s="29"/>
      <c r="B78" s="24" t="s">
        <v>152</v>
      </c>
      <c r="C78" s="42">
        <f t="shared" si="20"/>
        <v>8</v>
      </c>
      <c r="D78" s="128">
        <f t="shared" si="18"/>
        <v>62.5</v>
      </c>
      <c r="E78" s="128">
        <f t="shared" si="19"/>
        <v>37.5</v>
      </c>
      <c r="F78" s="129">
        <f t="shared" si="21"/>
        <v>0</v>
      </c>
      <c r="G78" s="42">
        <f t="shared" si="22"/>
        <v>8</v>
      </c>
      <c r="H78" s="1">
        <f t="shared" si="23"/>
        <v>12.5</v>
      </c>
      <c r="I78" s="1">
        <f t="shared" si="23"/>
        <v>50</v>
      </c>
      <c r="J78" s="1">
        <f t="shared" si="23"/>
        <v>25</v>
      </c>
      <c r="K78" s="1">
        <f t="shared" si="23"/>
        <v>12.5</v>
      </c>
      <c r="L78" s="49">
        <f t="shared" si="23"/>
        <v>0</v>
      </c>
    </row>
    <row r="79" spans="1:12" ht="15" customHeight="1" x14ac:dyDescent="0.15">
      <c r="A79" s="31"/>
      <c r="B79" s="32" t="s">
        <v>2</v>
      </c>
      <c r="C79" s="39">
        <f t="shared" si="20"/>
        <v>255</v>
      </c>
      <c r="D79" s="130">
        <f t="shared" si="18"/>
        <v>49.803921568627452</v>
      </c>
      <c r="E79" s="130">
        <f t="shared" si="19"/>
        <v>38.03921568627451</v>
      </c>
      <c r="F79" s="131">
        <f t="shared" si="21"/>
        <v>12.156862745098039</v>
      </c>
      <c r="G79" s="39">
        <f t="shared" si="22"/>
        <v>255</v>
      </c>
      <c r="H79" s="18">
        <f t="shared" si="23"/>
        <v>6.666666666666667</v>
      </c>
      <c r="I79" s="18">
        <f t="shared" si="23"/>
        <v>43.137254901960787</v>
      </c>
      <c r="J79" s="18">
        <f t="shared" si="23"/>
        <v>35.294117647058826</v>
      </c>
      <c r="K79" s="18">
        <f t="shared" si="23"/>
        <v>2.7450980392156863</v>
      </c>
      <c r="L79" s="50">
        <f t="shared" si="23"/>
        <v>12.156862745098039</v>
      </c>
    </row>
    <row r="80" spans="1:12" ht="15" customHeight="1" x14ac:dyDescent="0.15">
      <c r="D80" s="98"/>
      <c r="E80" s="98"/>
    </row>
    <row r="81" spans="1:12" ht="15" hidden="1" customHeight="1" x14ac:dyDescent="0.15">
      <c r="D81" s="98"/>
      <c r="E81" s="98"/>
    </row>
    <row r="82" spans="1:12" ht="15" hidden="1" customHeight="1" x14ac:dyDescent="0.15">
      <c r="D82" s="98"/>
      <c r="E82" s="98"/>
    </row>
    <row r="83" spans="1:12" ht="15" hidden="1" customHeight="1" x14ac:dyDescent="0.15">
      <c r="A83" s="78" t="s">
        <v>0</v>
      </c>
      <c r="B83" s="79"/>
      <c r="C83" s="98">
        <v>528</v>
      </c>
      <c r="D83" s="98">
        <f>H83+I83</f>
        <v>284</v>
      </c>
      <c r="E83" s="98">
        <f>J83+K83</f>
        <v>206</v>
      </c>
      <c r="F83" s="98">
        <f>L83</f>
        <v>38</v>
      </c>
      <c r="G83" s="98">
        <v>528</v>
      </c>
      <c r="H83" s="98">
        <v>42</v>
      </c>
      <c r="I83" s="98">
        <v>242</v>
      </c>
      <c r="J83" s="98">
        <v>177</v>
      </c>
      <c r="K83" s="98">
        <v>29</v>
      </c>
      <c r="L83" s="98">
        <v>38</v>
      </c>
    </row>
    <row r="84" spans="1:12" ht="15" hidden="1" customHeight="1" x14ac:dyDescent="0.15">
      <c r="A84" s="73"/>
      <c r="B84" s="74"/>
      <c r="C84" s="98"/>
      <c r="D84" s="98">
        <f t="shared" ref="D84:D147" si="24">H84+I84</f>
        <v>0</v>
      </c>
      <c r="E84" s="98">
        <f t="shared" ref="E84:E147" si="25">J84+K84</f>
        <v>0</v>
      </c>
      <c r="F84" s="98">
        <f t="shared" ref="F84:F147" si="26">L84</f>
        <v>0</v>
      </c>
      <c r="G84" s="98"/>
      <c r="H84" s="98"/>
      <c r="I84" s="98"/>
      <c r="J84" s="98"/>
      <c r="K84" s="98"/>
      <c r="L84" s="98"/>
    </row>
    <row r="85" spans="1:12" ht="15" hidden="1" customHeight="1" x14ac:dyDescent="0.15">
      <c r="A85" s="70" t="s">
        <v>69</v>
      </c>
      <c r="B85" s="85" t="s">
        <v>71</v>
      </c>
      <c r="C85" s="98">
        <v>13</v>
      </c>
      <c r="D85" s="98">
        <f t="shared" si="24"/>
        <v>5</v>
      </c>
      <c r="E85" s="98">
        <f t="shared" si="25"/>
        <v>7</v>
      </c>
      <c r="F85" s="98">
        <f t="shared" si="26"/>
        <v>1</v>
      </c>
      <c r="G85" s="98">
        <v>13</v>
      </c>
      <c r="H85" s="98">
        <v>2</v>
      </c>
      <c r="I85" s="98">
        <v>3</v>
      </c>
      <c r="J85" s="98">
        <v>7</v>
      </c>
      <c r="K85" s="98">
        <v>0</v>
      </c>
      <c r="L85" s="98">
        <v>1</v>
      </c>
    </row>
    <row r="86" spans="1:12" ht="15" hidden="1" customHeight="1" x14ac:dyDescent="0.15">
      <c r="A86" s="99" t="s">
        <v>70</v>
      </c>
      <c r="B86" s="89" t="s">
        <v>184</v>
      </c>
      <c r="C86" s="98">
        <f>C85+C87</f>
        <v>60</v>
      </c>
      <c r="D86" s="98">
        <f t="shared" si="24"/>
        <v>25</v>
      </c>
      <c r="E86" s="98">
        <f t="shared" si="25"/>
        <v>32</v>
      </c>
      <c r="F86" s="98">
        <f t="shared" si="26"/>
        <v>3</v>
      </c>
      <c r="G86" s="98">
        <f t="shared" ref="G86:L86" si="27">G85+G87</f>
        <v>60</v>
      </c>
      <c r="H86" s="98">
        <f t="shared" si="27"/>
        <v>6</v>
      </c>
      <c r="I86" s="98">
        <f t="shared" si="27"/>
        <v>19</v>
      </c>
      <c r="J86" s="98">
        <f t="shared" si="27"/>
        <v>29</v>
      </c>
      <c r="K86" s="98">
        <f t="shared" si="27"/>
        <v>3</v>
      </c>
      <c r="L86" s="98">
        <f t="shared" si="27"/>
        <v>3</v>
      </c>
    </row>
    <row r="87" spans="1:12" ht="15" hidden="1" customHeight="1" x14ac:dyDescent="0.15">
      <c r="A87" s="99"/>
      <c r="B87" s="89" t="s">
        <v>72</v>
      </c>
      <c r="C87" s="98">
        <v>47</v>
      </c>
      <c r="D87" s="98">
        <f t="shared" si="24"/>
        <v>20</v>
      </c>
      <c r="E87" s="98">
        <f t="shared" si="25"/>
        <v>25</v>
      </c>
      <c r="F87" s="98">
        <f t="shared" si="26"/>
        <v>2</v>
      </c>
      <c r="G87" s="98">
        <v>47</v>
      </c>
      <c r="H87" s="98">
        <v>4</v>
      </c>
      <c r="I87" s="98">
        <v>16</v>
      </c>
      <c r="J87" s="98">
        <v>22</v>
      </c>
      <c r="K87" s="98">
        <v>3</v>
      </c>
      <c r="L87" s="98">
        <v>2</v>
      </c>
    </row>
    <row r="88" spans="1:12" ht="15" hidden="1" customHeight="1" x14ac:dyDescent="0.15">
      <c r="A88" s="99"/>
      <c r="B88" s="89" t="s">
        <v>73</v>
      </c>
      <c r="C88" s="98">
        <v>104</v>
      </c>
      <c r="D88" s="98">
        <f t="shared" si="24"/>
        <v>63</v>
      </c>
      <c r="E88" s="98">
        <f t="shared" si="25"/>
        <v>38</v>
      </c>
      <c r="F88" s="98">
        <f t="shared" si="26"/>
        <v>3</v>
      </c>
      <c r="G88" s="98">
        <v>104</v>
      </c>
      <c r="H88" s="98">
        <v>10</v>
      </c>
      <c r="I88" s="98">
        <v>53</v>
      </c>
      <c r="J88" s="98">
        <v>31</v>
      </c>
      <c r="K88" s="98">
        <v>7</v>
      </c>
      <c r="L88" s="98">
        <v>3</v>
      </c>
    </row>
    <row r="89" spans="1:12" ht="15" hidden="1" customHeight="1" x14ac:dyDescent="0.15">
      <c r="A89" s="99"/>
      <c r="B89" s="89" t="s">
        <v>74</v>
      </c>
      <c r="C89" s="98">
        <v>135</v>
      </c>
      <c r="D89" s="98">
        <f t="shared" si="24"/>
        <v>78</v>
      </c>
      <c r="E89" s="98">
        <f t="shared" si="25"/>
        <v>52</v>
      </c>
      <c r="F89" s="98">
        <f t="shared" si="26"/>
        <v>5</v>
      </c>
      <c r="G89" s="98">
        <v>135</v>
      </c>
      <c r="H89" s="98">
        <v>10</v>
      </c>
      <c r="I89" s="98">
        <v>68</v>
      </c>
      <c r="J89" s="98">
        <v>48</v>
      </c>
      <c r="K89" s="98">
        <v>4</v>
      </c>
      <c r="L89" s="98">
        <v>5</v>
      </c>
    </row>
    <row r="90" spans="1:12" ht="15" hidden="1" customHeight="1" x14ac:dyDescent="0.15">
      <c r="A90" s="99"/>
      <c r="B90" s="89" t="s">
        <v>75</v>
      </c>
      <c r="C90" s="98">
        <v>100</v>
      </c>
      <c r="D90" s="98">
        <f t="shared" si="24"/>
        <v>57</v>
      </c>
      <c r="E90" s="98">
        <f t="shared" si="25"/>
        <v>36</v>
      </c>
      <c r="F90" s="98">
        <f t="shared" si="26"/>
        <v>7</v>
      </c>
      <c r="G90" s="98">
        <v>100</v>
      </c>
      <c r="H90" s="98">
        <v>8</v>
      </c>
      <c r="I90" s="98">
        <v>49</v>
      </c>
      <c r="J90" s="98">
        <v>29</v>
      </c>
      <c r="K90" s="98">
        <v>7</v>
      </c>
      <c r="L90" s="98">
        <v>7</v>
      </c>
    </row>
    <row r="91" spans="1:12" ht="15" hidden="1" customHeight="1" x14ac:dyDescent="0.15">
      <c r="A91" s="99"/>
      <c r="B91" s="89" t="s">
        <v>76</v>
      </c>
      <c r="C91" s="98">
        <v>33</v>
      </c>
      <c r="D91" s="98">
        <f t="shared" si="24"/>
        <v>12</v>
      </c>
      <c r="E91" s="98">
        <f t="shared" si="25"/>
        <v>19</v>
      </c>
      <c r="F91" s="98">
        <f t="shared" si="26"/>
        <v>2</v>
      </c>
      <c r="G91" s="98">
        <v>33</v>
      </c>
      <c r="H91" s="98">
        <v>2</v>
      </c>
      <c r="I91" s="98">
        <v>10</v>
      </c>
      <c r="J91" s="98">
        <v>16</v>
      </c>
      <c r="K91" s="98">
        <v>3</v>
      </c>
      <c r="L91" s="98">
        <v>2</v>
      </c>
    </row>
    <row r="92" spans="1:12" ht="15" hidden="1" customHeight="1" x14ac:dyDescent="0.15">
      <c r="A92" s="73"/>
      <c r="B92" s="117" t="s">
        <v>77</v>
      </c>
      <c r="C92" s="98">
        <v>96</v>
      </c>
      <c r="D92" s="98">
        <f t="shared" si="24"/>
        <v>49</v>
      </c>
      <c r="E92" s="98">
        <f t="shared" si="25"/>
        <v>29</v>
      </c>
      <c r="F92" s="98">
        <f t="shared" si="26"/>
        <v>18</v>
      </c>
      <c r="G92" s="98">
        <v>96</v>
      </c>
      <c r="H92" s="98">
        <v>6</v>
      </c>
      <c r="I92" s="98">
        <v>43</v>
      </c>
      <c r="J92" s="98">
        <v>24</v>
      </c>
      <c r="K92" s="98">
        <v>5</v>
      </c>
      <c r="L92" s="98">
        <v>18</v>
      </c>
    </row>
    <row r="93" spans="1:12" ht="15" hidden="1" customHeight="1" x14ac:dyDescent="0.15">
      <c r="A93" s="99" t="s">
        <v>78</v>
      </c>
      <c r="B93" s="89" t="s">
        <v>80</v>
      </c>
      <c r="C93" s="98">
        <v>458</v>
      </c>
      <c r="D93" s="98">
        <f t="shared" si="24"/>
        <v>255</v>
      </c>
      <c r="E93" s="98">
        <f t="shared" si="25"/>
        <v>173</v>
      </c>
      <c r="F93" s="98">
        <f t="shared" si="26"/>
        <v>30</v>
      </c>
      <c r="G93" s="98">
        <v>458</v>
      </c>
      <c r="H93" s="98">
        <v>37</v>
      </c>
      <c r="I93" s="98">
        <v>218</v>
      </c>
      <c r="J93" s="98">
        <v>149</v>
      </c>
      <c r="K93" s="98">
        <v>24</v>
      </c>
      <c r="L93" s="98">
        <v>30</v>
      </c>
    </row>
    <row r="94" spans="1:12" ht="15" hidden="1" customHeight="1" x14ac:dyDescent="0.15">
      <c r="A94" s="99" t="s">
        <v>79</v>
      </c>
      <c r="B94" s="89" t="s">
        <v>81</v>
      </c>
      <c r="C94" s="98">
        <v>64</v>
      </c>
      <c r="D94" s="98">
        <f t="shared" si="24"/>
        <v>26</v>
      </c>
      <c r="E94" s="98">
        <f t="shared" si="25"/>
        <v>33</v>
      </c>
      <c r="F94" s="98">
        <f t="shared" si="26"/>
        <v>5</v>
      </c>
      <c r="G94" s="98">
        <v>64</v>
      </c>
      <c r="H94" s="98">
        <v>4</v>
      </c>
      <c r="I94" s="98">
        <v>22</v>
      </c>
      <c r="J94" s="98">
        <v>28</v>
      </c>
      <c r="K94" s="98">
        <v>5</v>
      </c>
      <c r="L94" s="98">
        <v>5</v>
      </c>
    </row>
    <row r="95" spans="1:12" ht="15" hidden="1" customHeight="1" x14ac:dyDescent="0.15">
      <c r="A95" s="93"/>
      <c r="B95" s="94" t="s">
        <v>2</v>
      </c>
      <c r="C95" s="98">
        <v>6</v>
      </c>
      <c r="D95" s="98">
        <f t="shared" si="24"/>
        <v>3</v>
      </c>
      <c r="E95" s="98">
        <f t="shared" si="25"/>
        <v>0</v>
      </c>
      <c r="F95" s="98">
        <f t="shared" si="26"/>
        <v>3</v>
      </c>
      <c r="G95" s="98">
        <v>6</v>
      </c>
      <c r="H95" s="98">
        <v>1</v>
      </c>
      <c r="I95" s="98">
        <v>2</v>
      </c>
      <c r="J95" s="98">
        <v>0</v>
      </c>
      <c r="K95" s="98">
        <v>0</v>
      </c>
      <c r="L95" s="98">
        <v>3</v>
      </c>
    </row>
    <row r="96" spans="1:12" ht="15" hidden="1" customHeight="1" x14ac:dyDescent="0.15">
      <c r="A96" s="70" t="s">
        <v>82</v>
      </c>
      <c r="B96" s="85" t="s">
        <v>84</v>
      </c>
      <c r="C96" s="98">
        <v>383</v>
      </c>
      <c r="D96" s="98">
        <f t="shared" si="24"/>
        <v>227</v>
      </c>
      <c r="E96" s="98">
        <f t="shared" si="25"/>
        <v>138</v>
      </c>
      <c r="F96" s="98">
        <f t="shared" si="26"/>
        <v>18</v>
      </c>
      <c r="G96" s="98">
        <v>383</v>
      </c>
      <c r="H96" s="98">
        <v>32</v>
      </c>
      <c r="I96" s="98">
        <v>195</v>
      </c>
      <c r="J96" s="98">
        <v>118</v>
      </c>
      <c r="K96" s="98">
        <v>20</v>
      </c>
      <c r="L96" s="98">
        <v>18</v>
      </c>
    </row>
    <row r="97" spans="1:12" ht="15" hidden="1" customHeight="1" x14ac:dyDescent="0.15">
      <c r="A97" s="99" t="s">
        <v>83</v>
      </c>
      <c r="B97" s="89" t="s">
        <v>85</v>
      </c>
      <c r="C97" s="98">
        <v>112</v>
      </c>
      <c r="D97" s="98">
        <f t="shared" si="24"/>
        <v>46</v>
      </c>
      <c r="E97" s="98">
        <f t="shared" si="25"/>
        <v>60</v>
      </c>
      <c r="F97" s="98">
        <f t="shared" si="26"/>
        <v>6</v>
      </c>
      <c r="G97" s="98">
        <v>112</v>
      </c>
      <c r="H97" s="98">
        <v>8</v>
      </c>
      <c r="I97" s="98">
        <v>38</v>
      </c>
      <c r="J97" s="98">
        <v>52</v>
      </c>
      <c r="K97" s="98">
        <v>8</v>
      </c>
      <c r="L97" s="98">
        <v>6</v>
      </c>
    </row>
    <row r="98" spans="1:12" ht="15" hidden="1" customHeight="1" x14ac:dyDescent="0.15">
      <c r="A98" s="73"/>
      <c r="B98" s="117" t="s">
        <v>77</v>
      </c>
      <c r="C98" s="98">
        <v>33</v>
      </c>
      <c r="D98" s="98">
        <f t="shared" si="24"/>
        <v>11</v>
      </c>
      <c r="E98" s="98">
        <f t="shared" si="25"/>
        <v>8</v>
      </c>
      <c r="F98" s="98">
        <f t="shared" si="26"/>
        <v>14</v>
      </c>
      <c r="G98" s="98">
        <v>33</v>
      </c>
      <c r="H98" s="98">
        <v>2</v>
      </c>
      <c r="I98" s="98">
        <v>9</v>
      </c>
      <c r="J98" s="98">
        <v>7</v>
      </c>
      <c r="K98" s="98">
        <v>1</v>
      </c>
      <c r="L98" s="98">
        <v>14</v>
      </c>
    </row>
    <row r="99" spans="1:12" ht="15" hidden="1" customHeight="1" x14ac:dyDescent="0.15">
      <c r="A99" s="99" t="s">
        <v>86</v>
      </c>
      <c r="B99" s="89" t="s">
        <v>88</v>
      </c>
      <c r="C99" s="98">
        <v>22</v>
      </c>
      <c r="D99" s="98">
        <f t="shared" si="24"/>
        <v>12</v>
      </c>
      <c r="E99" s="98">
        <f t="shared" si="25"/>
        <v>8</v>
      </c>
      <c r="F99" s="98">
        <f t="shared" si="26"/>
        <v>2</v>
      </c>
      <c r="G99" s="98">
        <v>22</v>
      </c>
      <c r="H99" s="98">
        <v>1</v>
      </c>
      <c r="I99" s="98">
        <v>11</v>
      </c>
      <c r="J99" s="98">
        <v>7</v>
      </c>
      <c r="K99" s="98">
        <v>1</v>
      </c>
      <c r="L99" s="98">
        <v>2</v>
      </c>
    </row>
    <row r="100" spans="1:12" ht="15" hidden="1" customHeight="1" x14ac:dyDescent="0.15">
      <c r="A100" s="99" t="s">
        <v>87</v>
      </c>
      <c r="B100" s="89" t="s">
        <v>89</v>
      </c>
      <c r="C100" s="98">
        <v>332</v>
      </c>
      <c r="D100" s="98">
        <f t="shared" si="24"/>
        <v>188</v>
      </c>
      <c r="E100" s="98">
        <f t="shared" si="25"/>
        <v>121</v>
      </c>
      <c r="F100" s="98">
        <f t="shared" si="26"/>
        <v>23</v>
      </c>
      <c r="G100" s="98">
        <v>332</v>
      </c>
      <c r="H100" s="98">
        <v>30</v>
      </c>
      <c r="I100" s="98">
        <v>158</v>
      </c>
      <c r="J100" s="98">
        <v>102</v>
      </c>
      <c r="K100" s="98">
        <v>19</v>
      </c>
      <c r="L100" s="98">
        <v>23</v>
      </c>
    </row>
    <row r="101" spans="1:12" ht="15" hidden="1" customHeight="1" x14ac:dyDescent="0.15">
      <c r="A101" s="99"/>
      <c r="B101" s="89" t="s">
        <v>90</v>
      </c>
      <c r="C101" s="98">
        <v>149</v>
      </c>
      <c r="D101" s="98">
        <f t="shared" si="24"/>
        <v>72</v>
      </c>
      <c r="E101" s="98">
        <f t="shared" si="25"/>
        <v>67</v>
      </c>
      <c r="F101" s="98">
        <f t="shared" si="26"/>
        <v>10</v>
      </c>
      <c r="G101" s="98">
        <v>149</v>
      </c>
      <c r="H101" s="98">
        <v>11</v>
      </c>
      <c r="I101" s="98">
        <v>61</v>
      </c>
      <c r="J101" s="98">
        <v>58</v>
      </c>
      <c r="K101" s="98">
        <v>9</v>
      </c>
      <c r="L101" s="98">
        <v>10</v>
      </c>
    </row>
    <row r="102" spans="1:12" ht="15" hidden="1" customHeight="1" x14ac:dyDescent="0.15">
      <c r="A102" s="73"/>
      <c r="B102" s="117" t="s">
        <v>77</v>
      </c>
      <c r="C102" s="98">
        <v>25</v>
      </c>
      <c r="D102" s="98">
        <f t="shared" si="24"/>
        <v>12</v>
      </c>
      <c r="E102" s="98">
        <f t="shared" si="25"/>
        <v>10</v>
      </c>
      <c r="F102" s="98">
        <f t="shared" si="26"/>
        <v>3</v>
      </c>
      <c r="G102" s="98">
        <v>25</v>
      </c>
      <c r="H102" s="98">
        <v>0</v>
      </c>
      <c r="I102" s="98">
        <v>12</v>
      </c>
      <c r="J102" s="98">
        <v>10</v>
      </c>
      <c r="K102" s="98">
        <v>0</v>
      </c>
      <c r="L102" s="98">
        <v>3</v>
      </c>
    </row>
    <row r="103" spans="1:12" ht="15" hidden="1" customHeight="1" x14ac:dyDescent="0.15">
      <c r="A103" s="70" t="s">
        <v>91</v>
      </c>
      <c r="B103" s="89" t="s">
        <v>93</v>
      </c>
      <c r="C103" s="98">
        <v>165</v>
      </c>
      <c r="D103" s="98">
        <f t="shared" si="24"/>
        <v>91</v>
      </c>
      <c r="E103" s="98">
        <f t="shared" si="25"/>
        <v>66</v>
      </c>
      <c r="F103" s="98">
        <f t="shared" si="26"/>
        <v>8</v>
      </c>
      <c r="G103" s="98">
        <v>165</v>
      </c>
      <c r="H103" s="98">
        <v>16</v>
      </c>
      <c r="I103" s="98">
        <v>75</v>
      </c>
      <c r="J103" s="98">
        <v>57</v>
      </c>
      <c r="K103" s="98">
        <v>9</v>
      </c>
      <c r="L103" s="98">
        <v>8</v>
      </c>
    </row>
    <row r="104" spans="1:12" ht="15" hidden="1" customHeight="1" x14ac:dyDescent="0.15">
      <c r="A104" s="124" t="s">
        <v>92</v>
      </c>
      <c r="B104" s="89" t="s">
        <v>94</v>
      </c>
      <c r="C104" s="98">
        <v>168</v>
      </c>
      <c r="D104" s="98">
        <f t="shared" si="24"/>
        <v>97</v>
      </c>
      <c r="E104" s="98">
        <f t="shared" si="25"/>
        <v>58</v>
      </c>
      <c r="F104" s="98">
        <f t="shared" si="26"/>
        <v>13</v>
      </c>
      <c r="G104" s="98">
        <v>168</v>
      </c>
      <c r="H104" s="98">
        <v>14</v>
      </c>
      <c r="I104" s="98">
        <v>83</v>
      </c>
      <c r="J104" s="98">
        <v>54</v>
      </c>
      <c r="K104" s="98">
        <v>4</v>
      </c>
      <c r="L104" s="98">
        <v>13</v>
      </c>
    </row>
    <row r="105" spans="1:12" ht="15" hidden="1" customHeight="1" x14ac:dyDescent="0.15">
      <c r="A105" s="124"/>
      <c r="B105" s="89" t="s">
        <v>95</v>
      </c>
      <c r="C105" s="98">
        <v>53</v>
      </c>
      <c r="D105" s="98">
        <f t="shared" si="24"/>
        <v>27</v>
      </c>
      <c r="E105" s="98">
        <f t="shared" si="25"/>
        <v>24</v>
      </c>
      <c r="F105" s="98">
        <f t="shared" si="26"/>
        <v>2</v>
      </c>
      <c r="G105" s="98">
        <v>53</v>
      </c>
      <c r="H105" s="98">
        <v>3</v>
      </c>
      <c r="I105" s="98">
        <v>24</v>
      </c>
      <c r="J105" s="98">
        <v>20</v>
      </c>
      <c r="K105" s="98">
        <v>4</v>
      </c>
      <c r="L105" s="98">
        <v>2</v>
      </c>
    </row>
    <row r="106" spans="1:12" ht="15" hidden="1" customHeight="1" x14ac:dyDescent="0.15">
      <c r="A106" s="99"/>
      <c r="B106" s="89" t="s">
        <v>96</v>
      </c>
      <c r="C106" s="98">
        <v>21</v>
      </c>
      <c r="D106" s="98">
        <f t="shared" si="24"/>
        <v>9</v>
      </c>
      <c r="E106" s="98">
        <f t="shared" si="25"/>
        <v>11</v>
      </c>
      <c r="F106" s="98">
        <f t="shared" si="26"/>
        <v>1</v>
      </c>
      <c r="G106" s="98">
        <v>21</v>
      </c>
      <c r="H106" s="98">
        <v>1</v>
      </c>
      <c r="I106" s="98">
        <v>8</v>
      </c>
      <c r="J106" s="98">
        <v>8</v>
      </c>
      <c r="K106" s="98">
        <v>3</v>
      </c>
      <c r="L106" s="98">
        <v>1</v>
      </c>
    </row>
    <row r="107" spans="1:12" ht="15" hidden="1" customHeight="1" x14ac:dyDescent="0.15">
      <c r="A107" s="99"/>
      <c r="B107" s="89" t="s">
        <v>97</v>
      </c>
      <c r="C107" s="98">
        <v>10</v>
      </c>
      <c r="D107" s="98">
        <f t="shared" si="24"/>
        <v>7</v>
      </c>
      <c r="E107" s="98">
        <f t="shared" si="25"/>
        <v>2</v>
      </c>
      <c r="F107" s="98">
        <f t="shared" si="26"/>
        <v>1</v>
      </c>
      <c r="G107" s="98">
        <v>10</v>
      </c>
      <c r="H107" s="98">
        <v>1</v>
      </c>
      <c r="I107" s="98">
        <v>6</v>
      </c>
      <c r="J107" s="98">
        <v>1</v>
      </c>
      <c r="K107" s="98">
        <v>1</v>
      </c>
      <c r="L107" s="98">
        <v>1</v>
      </c>
    </row>
    <row r="108" spans="1:12" ht="15" hidden="1" customHeight="1" x14ac:dyDescent="0.15">
      <c r="A108" s="99"/>
      <c r="B108" s="89" t="s">
        <v>98</v>
      </c>
      <c r="C108" s="98">
        <v>17</v>
      </c>
      <c r="D108" s="98">
        <f t="shared" si="24"/>
        <v>8</v>
      </c>
      <c r="E108" s="98">
        <f t="shared" si="25"/>
        <v>7</v>
      </c>
      <c r="F108" s="98">
        <f t="shared" si="26"/>
        <v>2</v>
      </c>
      <c r="G108" s="98">
        <v>17</v>
      </c>
      <c r="H108" s="98">
        <v>0</v>
      </c>
      <c r="I108" s="98">
        <v>8</v>
      </c>
      <c r="J108" s="98">
        <v>7</v>
      </c>
      <c r="K108" s="98">
        <v>0</v>
      </c>
      <c r="L108" s="98">
        <v>2</v>
      </c>
    </row>
    <row r="109" spans="1:12" ht="15" hidden="1" customHeight="1" x14ac:dyDescent="0.15">
      <c r="A109" s="93"/>
      <c r="B109" s="94" t="s">
        <v>77</v>
      </c>
      <c r="C109" s="98">
        <v>94</v>
      </c>
      <c r="D109" s="98">
        <f t="shared" si="24"/>
        <v>45</v>
      </c>
      <c r="E109" s="98">
        <f t="shared" si="25"/>
        <v>38</v>
      </c>
      <c r="F109" s="98">
        <f t="shared" si="26"/>
        <v>11</v>
      </c>
      <c r="G109" s="98">
        <v>94</v>
      </c>
      <c r="H109" s="98">
        <v>7</v>
      </c>
      <c r="I109" s="98">
        <v>38</v>
      </c>
      <c r="J109" s="98">
        <v>30</v>
      </c>
      <c r="K109" s="98">
        <v>8</v>
      </c>
      <c r="L109" s="98">
        <v>11</v>
      </c>
    </row>
    <row r="110" spans="1:12" ht="15" hidden="1" customHeight="1" x14ac:dyDescent="0.15">
      <c r="A110" s="70" t="s">
        <v>99</v>
      </c>
      <c r="B110" s="85" t="s">
        <v>101</v>
      </c>
      <c r="C110" s="98">
        <v>245</v>
      </c>
      <c r="D110" s="98">
        <f t="shared" si="24"/>
        <v>130</v>
      </c>
      <c r="E110" s="98">
        <f t="shared" si="25"/>
        <v>96</v>
      </c>
      <c r="F110" s="98">
        <f t="shared" si="26"/>
        <v>19</v>
      </c>
      <c r="G110" s="98">
        <v>245</v>
      </c>
      <c r="H110" s="98">
        <v>21</v>
      </c>
      <c r="I110" s="98">
        <v>109</v>
      </c>
      <c r="J110" s="98">
        <v>86</v>
      </c>
      <c r="K110" s="98">
        <v>10</v>
      </c>
      <c r="L110" s="98">
        <v>19</v>
      </c>
    </row>
    <row r="111" spans="1:12" ht="15" hidden="1" customHeight="1" x14ac:dyDescent="0.15">
      <c r="A111" s="99" t="s">
        <v>100</v>
      </c>
      <c r="B111" s="89" t="s">
        <v>102</v>
      </c>
      <c r="C111" s="98">
        <v>124</v>
      </c>
      <c r="D111" s="98">
        <f t="shared" si="24"/>
        <v>71</v>
      </c>
      <c r="E111" s="98">
        <f t="shared" si="25"/>
        <v>47</v>
      </c>
      <c r="F111" s="98">
        <f t="shared" si="26"/>
        <v>6</v>
      </c>
      <c r="G111" s="98">
        <v>124</v>
      </c>
      <c r="H111" s="98">
        <v>10</v>
      </c>
      <c r="I111" s="98">
        <v>61</v>
      </c>
      <c r="J111" s="98">
        <v>41</v>
      </c>
      <c r="K111" s="98">
        <v>6</v>
      </c>
      <c r="L111" s="98">
        <v>6</v>
      </c>
    </row>
    <row r="112" spans="1:12" ht="15" hidden="1" customHeight="1" x14ac:dyDescent="0.15">
      <c r="A112" s="99"/>
      <c r="B112" s="89" t="s">
        <v>103</v>
      </c>
      <c r="C112" s="98">
        <v>74</v>
      </c>
      <c r="D112" s="98">
        <f t="shared" si="24"/>
        <v>35</v>
      </c>
      <c r="E112" s="98">
        <f t="shared" si="25"/>
        <v>39</v>
      </c>
      <c r="F112" s="98">
        <f t="shared" si="26"/>
        <v>0</v>
      </c>
      <c r="G112" s="98">
        <v>74</v>
      </c>
      <c r="H112" s="98">
        <v>6</v>
      </c>
      <c r="I112" s="98">
        <v>29</v>
      </c>
      <c r="J112" s="98">
        <v>32</v>
      </c>
      <c r="K112" s="98">
        <v>7</v>
      </c>
      <c r="L112" s="98">
        <v>0</v>
      </c>
    </row>
    <row r="113" spans="1:12" ht="15" hidden="1" customHeight="1" x14ac:dyDescent="0.15">
      <c r="A113" s="99"/>
      <c r="B113" s="89" t="s">
        <v>104</v>
      </c>
      <c r="C113" s="98">
        <v>66</v>
      </c>
      <c r="D113" s="98">
        <f t="shared" si="24"/>
        <v>42</v>
      </c>
      <c r="E113" s="98">
        <f t="shared" si="25"/>
        <v>19</v>
      </c>
      <c r="F113" s="98">
        <f t="shared" si="26"/>
        <v>5</v>
      </c>
      <c r="G113" s="98">
        <v>66</v>
      </c>
      <c r="H113" s="98">
        <v>5</v>
      </c>
      <c r="I113" s="98">
        <v>37</v>
      </c>
      <c r="J113" s="98">
        <v>14</v>
      </c>
      <c r="K113" s="98">
        <v>5</v>
      </c>
      <c r="L113" s="98">
        <v>5</v>
      </c>
    </row>
    <row r="114" spans="1:12" ht="15" hidden="1" customHeight="1" x14ac:dyDescent="0.15">
      <c r="A114" s="73"/>
      <c r="B114" s="117" t="s">
        <v>77</v>
      </c>
      <c r="C114" s="98">
        <v>19</v>
      </c>
      <c r="D114" s="98">
        <f t="shared" si="24"/>
        <v>6</v>
      </c>
      <c r="E114" s="98">
        <f t="shared" si="25"/>
        <v>5</v>
      </c>
      <c r="F114" s="98">
        <f t="shared" si="26"/>
        <v>8</v>
      </c>
      <c r="G114" s="98">
        <v>19</v>
      </c>
      <c r="H114" s="98">
        <v>0</v>
      </c>
      <c r="I114" s="98">
        <v>6</v>
      </c>
      <c r="J114" s="98">
        <v>4</v>
      </c>
      <c r="K114" s="98">
        <v>1</v>
      </c>
      <c r="L114" s="98">
        <v>8</v>
      </c>
    </row>
    <row r="115" spans="1:12" ht="15" hidden="1" customHeight="1" x14ac:dyDescent="0.15">
      <c r="A115" s="70" t="s">
        <v>105</v>
      </c>
      <c r="B115" s="85" t="s">
        <v>107</v>
      </c>
      <c r="C115" s="98">
        <v>92</v>
      </c>
      <c r="D115" s="98">
        <f t="shared" si="24"/>
        <v>53</v>
      </c>
      <c r="E115" s="98">
        <f t="shared" si="25"/>
        <v>29</v>
      </c>
      <c r="F115" s="98">
        <f t="shared" si="26"/>
        <v>10</v>
      </c>
      <c r="G115" s="98">
        <v>92</v>
      </c>
      <c r="H115" s="98">
        <v>7</v>
      </c>
      <c r="I115" s="98">
        <v>46</v>
      </c>
      <c r="J115" s="98">
        <v>24</v>
      </c>
      <c r="K115" s="98">
        <v>5</v>
      </c>
      <c r="L115" s="98">
        <v>10</v>
      </c>
    </row>
    <row r="116" spans="1:12" ht="15" hidden="1" customHeight="1" x14ac:dyDescent="0.15">
      <c r="A116" s="99" t="s">
        <v>106</v>
      </c>
      <c r="B116" s="89" t="s">
        <v>108</v>
      </c>
      <c r="C116" s="98">
        <v>421</v>
      </c>
      <c r="D116" s="98">
        <f t="shared" si="24"/>
        <v>223</v>
      </c>
      <c r="E116" s="98">
        <f t="shared" si="25"/>
        <v>173</v>
      </c>
      <c r="F116" s="98">
        <f t="shared" si="26"/>
        <v>25</v>
      </c>
      <c r="G116" s="98">
        <v>421</v>
      </c>
      <c r="H116" s="98">
        <v>35</v>
      </c>
      <c r="I116" s="98">
        <v>188</v>
      </c>
      <c r="J116" s="98">
        <v>149</v>
      </c>
      <c r="K116" s="98">
        <v>24</v>
      </c>
      <c r="L116" s="98">
        <v>25</v>
      </c>
    </row>
    <row r="117" spans="1:12" ht="15" hidden="1" customHeight="1" x14ac:dyDescent="0.15">
      <c r="A117" s="73"/>
      <c r="B117" s="117" t="s">
        <v>77</v>
      </c>
      <c r="C117" s="98">
        <v>15</v>
      </c>
      <c r="D117" s="98">
        <f t="shared" si="24"/>
        <v>8</v>
      </c>
      <c r="E117" s="98">
        <f t="shared" si="25"/>
        <v>4</v>
      </c>
      <c r="F117" s="98">
        <f t="shared" si="26"/>
        <v>3</v>
      </c>
      <c r="G117" s="98">
        <v>15</v>
      </c>
      <c r="H117" s="98">
        <v>0</v>
      </c>
      <c r="I117" s="98">
        <v>8</v>
      </c>
      <c r="J117" s="98">
        <v>4</v>
      </c>
      <c r="K117" s="98">
        <v>0</v>
      </c>
      <c r="L117" s="98">
        <v>3</v>
      </c>
    </row>
    <row r="118" spans="1:12" ht="15" hidden="1" customHeight="1" x14ac:dyDescent="0.15">
      <c r="A118" s="99" t="s">
        <v>109</v>
      </c>
      <c r="B118" s="89" t="s">
        <v>111</v>
      </c>
      <c r="C118" s="98">
        <v>92</v>
      </c>
      <c r="D118" s="98">
        <f t="shared" si="24"/>
        <v>53</v>
      </c>
      <c r="E118" s="98">
        <f t="shared" si="25"/>
        <v>29</v>
      </c>
      <c r="F118" s="98">
        <f t="shared" si="26"/>
        <v>10</v>
      </c>
      <c r="G118" s="98">
        <v>92</v>
      </c>
      <c r="H118" s="98">
        <v>7</v>
      </c>
      <c r="I118" s="98">
        <v>46</v>
      </c>
      <c r="J118" s="98">
        <v>24</v>
      </c>
      <c r="K118" s="98">
        <v>5</v>
      </c>
      <c r="L118" s="98">
        <v>10</v>
      </c>
    </row>
    <row r="119" spans="1:12" ht="15" hidden="1" customHeight="1" x14ac:dyDescent="0.15">
      <c r="A119" s="99" t="s">
        <v>110</v>
      </c>
      <c r="B119" s="89" t="s">
        <v>112</v>
      </c>
      <c r="C119" s="98">
        <v>14</v>
      </c>
      <c r="D119" s="98">
        <f t="shared" si="24"/>
        <v>9</v>
      </c>
      <c r="E119" s="98">
        <f t="shared" si="25"/>
        <v>5</v>
      </c>
      <c r="F119" s="98">
        <f t="shared" si="26"/>
        <v>0</v>
      </c>
      <c r="G119" s="98">
        <v>14</v>
      </c>
      <c r="H119" s="98">
        <v>2</v>
      </c>
      <c r="I119" s="98">
        <v>7</v>
      </c>
      <c r="J119" s="98">
        <v>4</v>
      </c>
      <c r="K119" s="98">
        <v>1</v>
      </c>
      <c r="L119" s="98">
        <v>0</v>
      </c>
    </row>
    <row r="120" spans="1:12" ht="15" hidden="1" customHeight="1" x14ac:dyDescent="0.15">
      <c r="A120" s="99"/>
      <c r="B120" s="89" t="s">
        <v>113</v>
      </c>
      <c r="C120" s="98">
        <v>80</v>
      </c>
      <c r="D120" s="98">
        <f t="shared" si="24"/>
        <v>53</v>
      </c>
      <c r="E120" s="98">
        <f t="shared" si="25"/>
        <v>25</v>
      </c>
      <c r="F120" s="98">
        <f t="shared" si="26"/>
        <v>2</v>
      </c>
      <c r="G120" s="98">
        <v>80</v>
      </c>
      <c r="H120" s="98">
        <v>15</v>
      </c>
      <c r="I120" s="98">
        <v>38</v>
      </c>
      <c r="J120" s="98">
        <v>21</v>
      </c>
      <c r="K120" s="98">
        <v>4</v>
      </c>
      <c r="L120" s="98">
        <v>2</v>
      </c>
    </row>
    <row r="121" spans="1:12" ht="15" hidden="1" customHeight="1" x14ac:dyDescent="0.15">
      <c r="A121" s="99"/>
      <c r="B121" s="89" t="s">
        <v>114</v>
      </c>
      <c r="C121" s="98">
        <v>124</v>
      </c>
      <c r="D121" s="98">
        <f t="shared" si="24"/>
        <v>49</v>
      </c>
      <c r="E121" s="98">
        <f t="shared" si="25"/>
        <v>66</v>
      </c>
      <c r="F121" s="98">
        <f t="shared" si="26"/>
        <v>9</v>
      </c>
      <c r="G121" s="98">
        <v>124</v>
      </c>
      <c r="H121" s="98">
        <v>6</v>
      </c>
      <c r="I121" s="98">
        <v>43</v>
      </c>
      <c r="J121" s="98">
        <v>54</v>
      </c>
      <c r="K121" s="98">
        <v>12</v>
      </c>
      <c r="L121" s="98">
        <v>9</v>
      </c>
    </row>
    <row r="122" spans="1:12" ht="15" hidden="1" customHeight="1" x14ac:dyDescent="0.15">
      <c r="A122" s="99"/>
      <c r="B122" s="89" t="s">
        <v>115</v>
      </c>
      <c r="C122" s="98">
        <v>150</v>
      </c>
      <c r="D122" s="98">
        <f t="shared" si="24"/>
        <v>87</v>
      </c>
      <c r="E122" s="98">
        <f t="shared" si="25"/>
        <v>53</v>
      </c>
      <c r="F122" s="98">
        <f t="shared" si="26"/>
        <v>10</v>
      </c>
      <c r="G122" s="98">
        <v>150</v>
      </c>
      <c r="H122" s="98">
        <v>7</v>
      </c>
      <c r="I122" s="98">
        <v>80</v>
      </c>
      <c r="J122" s="98">
        <v>48</v>
      </c>
      <c r="K122" s="98">
        <v>5</v>
      </c>
      <c r="L122" s="98">
        <v>10</v>
      </c>
    </row>
    <row r="123" spans="1:12" ht="15" hidden="1" customHeight="1" x14ac:dyDescent="0.15">
      <c r="A123" s="99"/>
      <c r="B123" s="89" t="s">
        <v>116</v>
      </c>
      <c r="C123" s="98">
        <v>18</v>
      </c>
      <c r="D123" s="98">
        <f t="shared" si="24"/>
        <v>6</v>
      </c>
      <c r="E123" s="98">
        <f t="shared" si="25"/>
        <v>11</v>
      </c>
      <c r="F123" s="98">
        <f t="shared" si="26"/>
        <v>1</v>
      </c>
      <c r="G123" s="98">
        <v>18</v>
      </c>
      <c r="H123" s="98">
        <v>2</v>
      </c>
      <c r="I123" s="98">
        <v>4</v>
      </c>
      <c r="J123" s="98">
        <v>9</v>
      </c>
      <c r="K123" s="98">
        <v>2</v>
      </c>
      <c r="L123" s="98">
        <v>1</v>
      </c>
    </row>
    <row r="124" spans="1:12" ht="15" hidden="1" customHeight="1" x14ac:dyDescent="0.15">
      <c r="A124" s="99"/>
      <c r="B124" s="89" t="s">
        <v>117</v>
      </c>
      <c r="C124" s="98">
        <v>9</v>
      </c>
      <c r="D124" s="98">
        <f t="shared" si="24"/>
        <v>4</v>
      </c>
      <c r="E124" s="98">
        <f t="shared" si="25"/>
        <v>4</v>
      </c>
      <c r="F124" s="98">
        <f t="shared" si="26"/>
        <v>1</v>
      </c>
      <c r="G124" s="98">
        <v>9</v>
      </c>
      <c r="H124" s="98">
        <v>0</v>
      </c>
      <c r="I124" s="98">
        <v>4</v>
      </c>
      <c r="J124" s="98">
        <v>4</v>
      </c>
      <c r="K124" s="98">
        <v>0</v>
      </c>
      <c r="L124" s="98">
        <v>1</v>
      </c>
    </row>
    <row r="125" spans="1:12" ht="15" hidden="1" customHeight="1" x14ac:dyDescent="0.15">
      <c r="A125" s="73"/>
      <c r="B125" s="94" t="s">
        <v>77</v>
      </c>
      <c r="C125" s="98">
        <v>41</v>
      </c>
      <c r="D125" s="98">
        <f t="shared" si="24"/>
        <v>23</v>
      </c>
      <c r="E125" s="98">
        <f t="shared" si="25"/>
        <v>13</v>
      </c>
      <c r="F125" s="98">
        <f t="shared" si="26"/>
        <v>5</v>
      </c>
      <c r="G125" s="98">
        <v>41</v>
      </c>
      <c r="H125" s="98">
        <v>3</v>
      </c>
      <c r="I125" s="98">
        <v>20</v>
      </c>
      <c r="J125" s="98">
        <v>13</v>
      </c>
      <c r="K125" s="98">
        <v>0</v>
      </c>
      <c r="L125" s="98">
        <v>5</v>
      </c>
    </row>
    <row r="126" spans="1:12" ht="15" hidden="1" customHeight="1" x14ac:dyDescent="0.15">
      <c r="A126" s="70" t="s">
        <v>118</v>
      </c>
      <c r="B126" s="85" t="s">
        <v>120</v>
      </c>
      <c r="C126" s="98">
        <v>90</v>
      </c>
      <c r="D126" s="98">
        <f t="shared" si="24"/>
        <v>48</v>
      </c>
      <c r="E126" s="98">
        <f t="shared" si="25"/>
        <v>39</v>
      </c>
      <c r="F126" s="98">
        <f t="shared" si="26"/>
        <v>3</v>
      </c>
      <c r="G126" s="98">
        <v>90</v>
      </c>
      <c r="H126" s="98">
        <v>3</v>
      </c>
      <c r="I126" s="98">
        <v>45</v>
      </c>
      <c r="J126" s="98">
        <v>33</v>
      </c>
      <c r="K126" s="98">
        <v>6</v>
      </c>
      <c r="L126" s="98">
        <v>3</v>
      </c>
    </row>
    <row r="127" spans="1:12" ht="15" hidden="1" customHeight="1" x14ac:dyDescent="0.15">
      <c r="A127" s="99" t="s">
        <v>119</v>
      </c>
      <c r="B127" s="89" t="s">
        <v>121</v>
      </c>
      <c r="C127" s="98">
        <v>314</v>
      </c>
      <c r="D127" s="98">
        <f t="shared" si="24"/>
        <v>164</v>
      </c>
      <c r="E127" s="98">
        <f t="shared" si="25"/>
        <v>129</v>
      </c>
      <c r="F127" s="98">
        <f t="shared" si="26"/>
        <v>21</v>
      </c>
      <c r="G127" s="98">
        <v>314</v>
      </c>
      <c r="H127" s="98">
        <v>31</v>
      </c>
      <c r="I127" s="98">
        <v>133</v>
      </c>
      <c r="J127" s="98">
        <v>111</v>
      </c>
      <c r="K127" s="98">
        <v>18</v>
      </c>
      <c r="L127" s="98">
        <v>21</v>
      </c>
    </row>
    <row r="128" spans="1:12" ht="15" hidden="1" customHeight="1" x14ac:dyDescent="0.15">
      <c r="A128" s="73"/>
      <c r="B128" s="117" t="s">
        <v>77</v>
      </c>
      <c r="C128" s="98">
        <v>17</v>
      </c>
      <c r="D128" s="98">
        <f t="shared" si="24"/>
        <v>11</v>
      </c>
      <c r="E128" s="98">
        <f t="shared" si="25"/>
        <v>5</v>
      </c>
      <c r="F128" s="98">
        <f t="shared" si="26"/>
        <v>1</v>
      </c>
      <c r="G128" s="98">
        <v>17</v>
      </c>
      <c r="H128" s="98">
        <v>1</v>
      </c>
      <c r="I128" s="98">
        <v>10</v>
      </c>
      <c r="J128" s="98">
        <v>5</v>
      </c>
      <c r="K128" s="98">
        <v>0</v>
      </c>
      <c r="L128" s="98">
        <v>1</v>
      </c>
    </row>
    <row r="129" spans="1:12" ht="15" hidden="1" customHeight="1" x14ac:dyDescent="0.15">
      <c r="A129" s="99" t="s">
        <v>122</v>
      </c>
      <c r="B129" s="89" t="s">
        <v>123</v>
      </c>
      <c r="C129" s="98">
        <v>47</v>
      </c>
      <c r="D129" s="98">
        <f t="shared" si="24"/>
        <v>32</v>
      </c>
      <c r="E129" s="98">
        <f t="shared" si="25"/>
        <v>13</v>
      </c>
      <c r="F129" s="98">
        <f t="shared" si="26"/>
        <v>2</v>
      </c>
      <c r="G129" s="98">
        <v>47</v>
      </c>
      <c r="H129" s="98">
        <v>7</v>
      </c>
      <c r="I129" s="98">
        <v>25</v>
      </c>
      <c r="J129" s="98">
        <v>11</v>
      </c>
      <c r="K129" s="98">
        <v>2</v>
      </c>
      <c r="L129" s="98">
        <v>2</v>
      </c>
    </row>
    <row r="130" spans="1:12" ht="15" hidden="1" customHeight="1" x14ac:dyDescent="0.15">
      <c r="A130" s="99" t="s">
        <v>154</v>
      </c>
      <c r="B130" s="89" t="s">
        <v>124</v>
      </c>
      <c r="C130" s="98">
        <v>19</v>
      </c>
      <c r="D130" s="98">
        <f t="shared" si="24"/>
        <v>11</v>
      </c>
      <c r="E130" s="98">
        <f t="shared" si="25"/>
        <v>8</v>
      </c>
      <c r="F130" s="98">
        <f t="shared" si="26"/>
        <v>0</v>
      </c>
      <c r="G130" s="98">
        <v>19</v>
      </c>
      <c r="H130" s="98">
        <v>0</v>
      </c>
      <c r="I130" s="98">
        <v>11</v>
      </c>
      <c r="J130" s="98">
        <v>7</v>
      </c>
      <c r="K130" s="98">
        <v>1</v>
      </c>
      <c r="L130" s="98">
        <v>0</v>
      </c>
    </row>
    <row r="131" spans="1:12" ht="15" hidden="1" customHeight="1" x14ac:dyDescent="0.15">
      <c r="A131" s="99" t="s">
        <v>153</v>
      </c>
      <c r="B131" s="89" t="s">
        <v>125</v>
      </c>
      <c r="C131" s="98">
        <v>6</v>
      </c>
      <c r="D131" s="98">
        <f t="shared" si="24"/>
        <v>3</v>
      </c>
      <c r="E131" s="98">
        <f t="shared" si="25"/>
        <v>3</v>
      </c>
      <c r="F131" s="98">
        <f t="shared" si="26"/>
        <v>0</v>
      </c>
      <c r="G131" s="98">
        <v>6</v>
      </c>
      <c r="H131" s="98">
        <v>1</v>
      </c>
      <c r="I131" s="98">
        <v>2</v>
      </c>
      <c r="J131" s="98">
        <v>3</v>
      </c>
      <c r="K131" s="98">
        <v>0</v>
      </c>
      <c r="L131" s="98">
        <v>0</v>
      </c>
    </row>
    <row r="132" spans="1:12" ht="15" hidden="1" customHeight="1" x14ac:dyDescent="0.15">
      <c r="A132" s="99"/>
      <c r="B132" s="89" t="s">
        <v>126</v>
      </c>
      <c r="C132" s="98">
        <v>43</v>
      </c>
      <c r="D132" s="98">
        <f t="shared" si="24"/>
        <v>22</v>
      </c>
      <c r="E132" s="98">
        <f t="shared" si="25"/>
        <v>18</v>
      </c>
      <c r="F132" s="98">
        <f t="shared" si="26"/>
        <v>3</v>
      </c>
      <c r="G132" s="98">
        <v>43</v>
      </c>
      <c r="H132" s="98">
        <v>2</v>
      </c>
      <c r="I132" s="98">
        <v>20</v>
      </c>
      <c r="J132" s="98">
        <v>15</v>
      </c>
      <c r="K132" s="98">
        <v>3</v>
      </c>
      <c r="L132" s="98">
        <v>3</v>
      </c>
    </row>
    <row r="133" spans="1:12" ht="15" hidden="1" customHeight="1" x14ac:dyDescent="0.15">
      <c r="A133" s="93"/>
      <c r="B133" s="94" t="s">
        <v>77</v>
      </c>
      <c r="C133" s="98">
        <v>48</v>
      </c>
      <c r="D133" s="98">
        <f t="shared" si="24"/>
        <v>23</v>
      </c>
      <c r="E133" s="98">
        <f t="shared" si="25"/>
        <v>21</v>
      </c>
      <c r="F133" s="98">
        <f t="shared" si="26"/>
        <v>4</v>
      </c>
      <c r="G133" s="98">
        <v>48</v>
      </c>
      <c r="H133" s="98">
        <v>0</v>
      </c>
      <c r="I133" s="98">
        <v>23</v>
      </c>
      <c r="J133" s="98">
        <v>17</v>
      </c>
      <c r="K133" s="98">
        <v>4</v>
      </c>
      <c r="L133" s="98">
        <v>4</v>
      </c>
    </row>
    <row r="134" spans="1:12" ht="15" hidden="1" customHeight="1" x14ac:dyDescent="0.15">
      <c r="A134" s="70" t="s">
        <v>127</v>
      </c>
      <c r="B134" s="85" t="s">
        <v>101</v>
      </c>
      <c r="C134" s="98">
        <v>279</v>
      </c>
      <c r="D134" s="98">
        <f t="shared" si="24"/>
        <v>141</v>
      </c>
      <c r="E134" s="98">
        <f t="shared" si="25"/>
        <v>121</v>
      </c>
      <c r="F134" s="98">
        <f t="shared" si="26"/>
        <v>17</v>
      </c>
      <c r="G134" s="98">
        <v>279</v>
      </c>
      <c r="H134" s="98">
        <v>23</v>
      </c>
      <c r="I134" s="98">
        <v>118</v>
      </c>
      <c r="J134" s="98">
        <v>107</v>
      </c>
      <c r="K134" s="98">
        <v>14</v>
      </c>
      <c r="L134" s="98">
        <v>17</v>
      </c>
    </row>
    <row r="135" spans="1:12" ht="15" hidden="1" customHeight="1" x14ac:dyDescent="0.15">
      <c r="A135" s="99" t="s">
        <v>128</v>
      </c>
      <c r="B135" s="89" t="s">
        <v>102</v>
      </c>
      <c r="C135" s="98">
        <v>90</v>
      </c>
      <c r="D135" s="98">
        <f t="shared" si="24"/>
        <v>56</v>
      </c>
      <c r="E135" s="98">
        <f t="shared" si="25"/>
        <v>30</v>
      </c>
      <c r="F135" s="98">
        <f t="shared" si="26"/>
        <v>4</v>
      </c>
      <c r="G135" s="98">
        <v>90</v>
      </c>
      <c r="H135" s="98">
        <v>8</v>
      </c>
      <c r="I135" s="98">
        <v>48</v>
      </c>
      <c r="J135" s="98">
        <v>24</v>
      </c>
      <c r="K135" s="98">
        <v>6</v>
      </c>
      <c r="L135" s="98">
        <v>4</v>
      </c>
    </row>
    <row r="136" spans="1:12" ht="15" hidden="1" customHeight="1" x14ac:dyDescent="0.15">
      <c r="A136" s="99"/>
      <c r="B136" s="89" t="s">
        <v>103</v>
      </c>
      <c r="C136" s="98">
        <v>26</v>
      </c>
      <c r="D136" s="98">
        <f t="shared" si="24"/>
        <v>11</v>
      </c>
      <c r="E136" s="98">
        <f t="shared" si="25"/>
        <v>14</v>
      </c>
      <c r="F136" s="98">
        <f t="shared" si="26"/>
        <v>1</v>
      </c>
      <c r="G136" s="98">
        <v>26</v>
      </c>
      <c r="H136" s="98">
        <v>2</v>
      </c>
      <c r="I136" s="98">
        <v>9</v>
      </c>
      <c r="J136" s="98">
        <v>13</v>
      </c>
      <c r="K136" s="98">
        <v>1</v>
      </c>
      <c r="L136" s="98">
        <v>1</v>
      </c>
    </row>
    <row r="137" spans="1:12" ht="15" hidden="1" customHeight="1" x14ac:dyDescent="0.15">
      <c r="A137" s="99"/>
      <c r="B137" s="89" t="s">
        <v>104</v>
      </c>
      <c r="C137" s="98">
        <v>15</v>
      </c>
      <c r="D137" s="98">
        <f t="shared" si="24"/>
        <v>6</v>
      </c>
      <c r="E137" s="98">
        <f t="shared" si="25"/>
        <v>7</v>
      </c>
      <c r="F137" s="98">
        <f t="shared" si="26"/>
        <v>2</v>
      </c>
      <c r="G137" s="98">
        <v>15</v>
      </c>
      <c r="H137" s="98">
        <v>1</v>
      </c>
      <c r="I137" s="98">
        <v>5</v>
      </c>
      <c r="J137" s="98">
        <v>4</v>
      </c>
      <c r="K137" s="98">
        <v>3</v>
      </c>
      <c r="L137" s="98">
        <v>2</v>
      </c>
    </row>
    <row r="138" spans="1:12" ht="15" hidden="1" customHeight="1" x14ac:dyDescent="0.15">
      <c r="A138" s="93"/>
      <c r="B138" s="94" t="s">
        <v>77</v>
      </c>
      <c r="C138" s="98">
        <v>11</v>
      </c>
      <c r="D138" s="98">
        <f t="shared" si="24"/>
        <v>9</v>
      </c>
      <c r="E138" s="98">
        <f t="shared" si="25"/>
        <v>1</v>
      </c>
      <c r="F138" s="98">
        <f t="shared" si="26"/>
        <v>1</v>
      </c>
      <c r="G138" s="98">
        <v>11</v>
      </c>
      <c r="H138" s="98">
        <v>1</v>
      </c>
      <c r="I138" s="98">
        <v>8</v>
      </c>
      <c r="J138" s="98">
        <v>1</v>
      </c>
      <c r="K138" s="98">
        <v>0</v>
      </c>
      <c r="L138" s="98">
        <v>1</v>
      </c>
    </row>
    <row r="139" spans="1:12" ht="15" hidden="1" customHeight="1" x14ac:dyDescent="0.15">
      <c r="A139" s="70" t="s">
        <v>129</v>
      </c>
      <c r="B139" s="85" t="s">
        <v>131</v>
      </c>
      <c r="C139" s="98">
        <v>206</v>
      </c>
      <c r="D139" s="98">
        <f t="shared" si="24"/>
        <v>120</v>
      </c>
      <c r="E139" s="98">
        <f t="shared" si="25"/>
        <v>74</v>
      </c>
      <c r="F139" s="98">
        <f t="shared" si="26"/>
        <v>12</v>
      </c>
      <c r="G139" s="98">
        <v>206</v>
      </c>
      <c r="H139" s="98">
        <v>13</v>
      </c>
      <c r="I139" s="98">
        <v>107</v>
      </c>
      <c r="J139" s="98">
        <v>62</v>
      </c>
      <c r="K139" s="98">
        <v>12</v>
      </c>
      <c r="L139" s="98">
        <v>12</v>
      </c>
    </row>
    <row r="140" spans="1:12" ht="15" hidden="1" customHeight="1" x14ac:dyDescent="0.15">
      <c r="A140" s="88" t="s">
        <v>130</v>
      </c>
      <c r="B140" s="89" t="s">
        <v>132</v>
      </c>
      <c r="C140" s="98">
        <v>134</v>
      </c>
      <c r="D140" s="98">
        <f t="shared" si="24"/>
        <v>74</v>
      </c>
      <c r="E140" s="98">
        <f t="shared" si="25"/>
        <v>54</v>
      </c>
      <c r="F140" s="98">
        <f t="shared" si="26"/>
        <v>6</v>
      </c>
      <c r="G140" s="98">
        <v>134</v>
      </c>
      <c r="H140" s="98">
        <v>14</v>
      </c>
      <c r="I140" s="98">
        <v>60</v>
      </c>
      <c r="J140" s="98">
        <v>47</v>
      </c>
      <c r="K140" s="98">
        <v>7</v>
      </c>
      <c r="L140" s="98">
        <v>6</v>
      </c>
    </row>
    <row r="141" spans="1:12" ht="15" hidden="1" customHeight="1" x14ac:dyDescent="0.15">
      <c r="A141" s="88"/>
      <c r="B141" s="89" t="s">
        <v>209</v>
      </c>
      <c r="C141" s="98">
        <f>C142+C143</f>
        <v>97</v>
      </c>
      <c r="D141" s="98">
        <f t="shared" si="24"/>
        <v>52</v>
      </c>
      <c r="E141" s="98">
        <f t="shared" si="25"/>
        <v>42</v>
      </c>
      <c r="F141" s="98">
        <f t="shared" si="26"/>
        <v>3</v>
      </c>
      <c r="G141" s="98">
        <f t="shared" ref="G141:L141" si="28">G142+G143</f>
        <v>97</v>
      </c>
      <c r="H141" s="98">
        <f t="shared" si="28"/>
        <v>12</v>
      </c>
      <c r="I141" s="98">
        <f t="shared" si="28"/>
        <v>40</v>
      </c>
      <c r="J141" s="98">
        <f t="shared" si="28"/>
        <v>34</v>
      </c>
      <c r="K141" s="98">
        <f t="shared" si="28"/>
        <v>8</v>
      </c>
      <c r="L141" s="98">
        <f t="shared" si="28"/>
        <v>3</v>
      </c>
    </row>
    <row r="142" spans="1:12" ht="15" hidden="1" customHeight="1" x14ac:dyDescent="0.15">
      <c r="A142" s="99"/>
      <c r="B142" s="89" t="s">
        <v>133</v>
      </c>
      <c r="C142" s="98">
        <v>54</v>
      </c>
      <c r="D142" s="98">
        <f t="shared" si="24"/>
        <v>27</v>
      </c>
      <c r="E142" s="98">
        <f t="shared" si="25"/>
        <v>24</v>
      </c>
      <c r="F142" s="98">
        <f t="shared" si="26"/>
        <v>3</v>
      </c>
      <c r="G142" s="98">
        <v>54</v>
      </c>
      <c r="H142" s="98">
        <v>8</v>
      </c>
      <c r="I142" s="98">
        <v>19</v>
      </c>
      <c r="J142" s="98">
        <v>19</v>
      </c>
      <c r="K142" s="98">
        <v>5</v>
      </c>
      <c r="L142" s="98">
        <v>3</v>
      </c>
    </row>
    <row r="143" spans="1:12" ht="15" hidden="1" customHeight="1" x14ac:dyDescent="0.15">
      <c r="A143" s="99"/>
      <c r="B143" s="89" t="s">
        <v>134</v>
      </c>
      <c r="C143" s="98">
        <v>43</v>
      </c>
      <c r="D143" s="98">
        <f t="shared" si="24"/>
        <v>25</v>
      </c>
      <c r="E143" s="98">
        <f t="shared" si="25"/>
        <v>18</v>
      </c>
      <c r="F143" s="98">
        <f t="shared" si="26"/>
        <v>0</v>
      </c>
      <c r="G143" s="98">
        <v>43</v>
      </c>
      <c r="H143" s="98">
        <v>4</v>
      </c>
      <c r="I143" s="98">
        <v>21</v>
      </c>
      <c r="J143" s="98">
        <v>15</v>
      </c>
      <c r="K143" s="98">
        <v>3</v>
      </c>
      <c r="L143" s="98">
        <v>0</v>
      </c>
    </row>
    <row r="144" spans="1:12" ht="15" hidden="1" customHeight="1" x14ac:dyDescent="0.15">
      <c r="A144" s="93"/>
      <c r="B144" s="94" t="s">
        <v>77</v>
      </c>
      <c r="C144" s="98">
        <v>91</v>
      </c>
      <c r="D144" s="98">
        <f t="shared" si="24"/>
        <v>38</v>
      </c>
      <c r="E144" s="98">
        <f t="shared" si="25"/>
        <v>36</v>
      </c>
      <c r="F144" s="98">
        <f t="shared" si="26"/>
        <v>17</v>
      </c>
      <c r="G144" s="98">
        <v>91</v>
      </c>
      <c r="H144" s="98">
        <v>3</v>
      </c>
      <c r="I144" s="98">
        <v>35</v>
      </c>
      <c r="J144" s="98">
        <v>34</v>
      </c>
      <c r="K144" s="98">
        <v>2</v>
      </c>
      <c r="L144" s="98">
        <v>17</v>
      </c>
    </row>
    <row r="145" spans="1:12" ht="15" hidden="1" customHeight="1" x14ac:dyDescent="0.15">
      <c r="A145" s="70" t="s">
        <v>135</v>
      </c>
      <c r="B145" s="85" t="s">
        <v>137</v>
      </c>
      <c r="C145" s="98">
        <v>334</v>
      </c>
      <c r="D145" s="98">
        <f t="shared" si="24"/>
        <v>175</v>
      </c>
      <c r="E145" s="98">
        <f t="shared" si="25"/>
        <v>134</v>
      </c>
      <c r="F145" s="98">
        <f t="shared" si="26"/>
        <v>25</v>
      </c>
      <c r="G145" s="98">
        <v>334</v>
      </c>
      <c r="H145" s="98">
        <v>28</v>
      </c>
      <c r="I145" s="98">
        <v>147</v>
      </c>
      <c r="J145" s="98">
        <v>116</v>
      </c>
      <c r="K145" s="98">
        <v>18</v>
      </c>
      <c r="L145" s="98">
        <v>25</v>
      </c>
    </row>
    <row r="146" spans="1:12" ht="15" hidden="1" customHeight="1" x14ac:dyDescent="0.15">
      <c r="A146" s="99" t="s">
        <v>136</v>
      </c>
      <c r="B146" s="89" t="s">
        <v>138</v>
      </c>
      <c r="C146" s="98">
        <v>172</v>
      </c>
      <c r="D146" s="98">
        <f t="shared" si="24"/>
        <v>98</v>
      </c>
      <c r="E146" s="98">
        <f t="shared" si="25"/>
        <v>67</v>
      </c>
      <c r="F146" s="98">
        <f t="shared" si="26"/>
        <v>7</v>
      </c>
      <c r="G146" s="98">
        <v>172</v>
      </c>
      <c r="H146" s="98">
        <v>14</v>
      </c>
      <c r="I146" s="98">
        <v>84</v>
      </c>
      <c r="J146" s="98">
        <v>57</v>
      </c>
      <c r="K146" s="98">
        <v>10</v>
      </c>
      <c r="L146" s="98">
        <v>7</v>
      </c>
    </row>
    <row r="147" spans="1:12" ht="15" hidden="1" customHeight="1" x14ac:dyDescent="0.15">
      <c r="A147" s="99"/>
      <c r="B147" s="89" t="s">
        <v>139</v>
      </c>
      <c r="C147" s="98">
        <v>10</v>
      </c>
      <c r="D147" s="98">
        <f t="shared" si="24"/>
        <v>7</v>
      </c>
      <c r="E147" s="98">
        <f t="shared" si="25"/>
        <v>3</v>
      </c>
      <c r="F147" s="98">
        <f t="shared" si="26"/>
        <v>0</v>
      </c>
      <c r="G147" s="98">
        <v>10</v>
      </c>
      <c r="H147" s="98">
        <v>0</v>
      </c>
      <c r="I147" s="98">
        <v>7</v>
      </c>
      <c r="J147" s="98">
        <v>2</v>
      </c>
      <c r="K147" s="98">
        <v>1</v>
      </c>
      <c r="L147" s="98">
        <v>0</v>
      </c>
    </row>
    <row r="148" spans="1:12" ht="15" hidden="1" customHeight="1" x14ac:dyDescent="0.15">
      <c r="A148" s="93"/>
      <c r="B148" s="94" t="s">
        <v>77</v>
      </c>
      <c r="C148" s="98">
        <v>12</v>
      </c>
      <c r="D148" s="98">
        <f t="shared" ref="D148:D158" si="29">H148+I148</f>
        <v>4</v>
      </c>
      <c r="E148" s="98">
        <f t="shared" ref="E148:E158" si="30">J148+K148</f>
        <v>2</v>
      </c>
      <c r="F148" s="98">
        <f t="shared" ref="F148:F158" si="31">L148</f>
        <v>6</v>
      </c>
      <c r="G148" s="98">
        <v>12</v>
      </c>
      <c r="H148" s="98">
        <v>0</v>
      </c>
      <c r="I148" s="98">
        <v>4</v>
      </c>
      <c r="J148" s="98">
        <v>2</v>
      </c>
      <c r="K148" s="98">
        <v>0</v>
      </c>
      <c r="L148" s="98">
        <v>6</v>
      </c>
    </row>
    <row r="149" spans="1:12" ht="15" hidden="1" customHeight="1" x14ac:dyDescent="0.15">
      <c r="A149" s="70" t="s">
        <v>140</v>
      </c>
      <c r="B149" s="125" t="s">
        <v>142</v>
      </c>
      <c r="C149" s="98">
        <v>87</v>
      </c>
      <c r="D149" s="98">
        <f t="shared" si="29"/>
        <v>52</v>
      </c>
      <c r="E149" s="98">
        <f t="shared" si="30"/>
        <v>30</v>
      </c>
      <c r="F149" s="98">
        <f t="shared" si="31"/>
        <v>5</v>
      </c>
      <c r="G149" s="98">
        <v>87</v>
      </c>
      <c r="H149" s="98">
        <v>12</v>
      </c>
      <c r="I149" s="98">
        <v>40</v>
      </c>
      <c r="J149" s="98">
        <v>28</v>
      </c>
      <c r="K149" s="98">
        <v>2</v>
      </c>
      <c r="L149" s="98">
        <v>5</v>
      </c>
    </row>
    <row r="150" spans="1:12" ht="15" hidden="1" customHeight="1" x14ac:dyDescent="0.15">
      <c r="A150" s="99" t="s">
        <v>141</v>
      </c>
      <c r="B150" s="89" t="s">
        <v>143</v>
      </c>
      <c r="C150" s="98">
        <v>298</v>
      </c>
      <c r="D150" s="98">
        <f t="shared" si="29"/>
        <v>169</v>
      </c>
      <c r="E150" s="98">
        <f t="shared" si="30"/>
        <v>123</v>
      </c>
      <c r="F150" s="98">
        <f t="shared" si="31"/>
        <v>6</v>
      </c>
      <c r="G150" s="98">
        <v>298</v>
      </c>
      <c r="H150" s="98">
        <v>21</v>
      </c>
      <c r="I150" s="98">
        <v>148</v>
      </c>
      <c r="J150" s="98">
        <v>106</v>
      </c>
      <c r="K150" s="98">
        <v>17</v>
      </c>
      <c r="L150" s="98">
        <v>6</v>
      </c>
    </row>
    <row r="151" spans="1:12" ht="15" hidden="1" customHeight="1" x14ac:dyDescent="0.15">
      <c r="A151" s="99"/>
      <c r="B151" s="89" t="s">
        <v>144</v>
      </c>
      <c r="C151" s="98">
        <v>88</v>
      </c>
      <c r="D151" s="98">
        <f t="shared" si="29"/>
        <v>48</v>
      </c>
      <c r="E151" s="98">
        <f t="shared" si="30"/>
        <v>38</v>
      </c>
      <c r="F151" s="98">
        <f t="shared" si="31"/>
        <v>2</v>
      </c>
      <c r="G151" s="98">
        <v>88</v>
      </c>
      <c r="H151" s="98">
        <v>6</v>
      </c>
      <c r="I151" s="98">
        <v>42</v>
      </c>
      <c r="J151" s="98">
        <v>30</v>
      </c>
      <c r="K151" s="98">
        <v>8</v>
      </c>
      <c r="L151" s="98">
        <v>2</v>
      </c>
    </row>
    <row r="152" spans="1:12" ht="15" hidden="1" customHeight="1" x14ac:dyDescent="0.15">
      <c r="A152" s="93"/>
      <c r="B152" s="94" t="s">
        <v>77</v>
      </c>
      <c r="C152" s="98">
        <v>55</v>
      </c>
      <c r="D152" s="98">
        <f t="shared" si="29"/>
        <v>15</v>
      </c>
      <c r="E152" s="98">
        <f t="shared" si="30"/>
        <v>15</v>
      </c>
      <c r="F152" s="98">
        <f t="shared" si="31"/>
        <v>25</v>
      </c>
      <c r="G152" s="98">
        <v>55</v>
      </c>
      <c r="H152" s="98">
        <v>3</v>
      </c>
      <c r="I152" s="98">
        <v>12</v>
      </c>
      <c r="J152" s="98">
        <v>13</v>
      </c>
      <c r="K152" s="98">
        <v>2</v>
      </c>
      <c r="L152" s="98">
        <v>25</v>
      </c>
    </row>
    <row r="153" spans="1:12" ht="15" hidden="1" customHeight="1" x14ac:dyDescent="0.15">
      <c r="A153" s="70" t="s">
        <v>145</v>
      </c>
      <c r="B153" s="85" t="s">
        <v>148</v>
      </c>
      <c r="C153" s="98">
        <v>179</v>
      </c>
      <c r="D153" s="98">
        <f t="shared" si="29"/>
        <v>87</v>
      </c>
      <c r="E153" s="98">
        <f t="shared" si="30"/>
        <v>87</v>
      </c>
      <c r="F153" s="98">
        <f t="shared" si="31"/>
        <v>5</v>
      </c>
      <c r="G153" s="98">
        <v>179</v>
      </c>
      <c r="H153" s="98">
        <v>14</v>
      </c>
      <c r="I153" s="98">
        <v>73</v>
      </c>
      <c r="J153" s="98">
        <v>70</v>
      </c>
      <c r="K153" s="98">
        <v>17</v>
      </c>
      <c r="L153" s="98">
        <v>5</v>
      </c>
    </row>
    <row r="154" spans="1:12" ht="15" hidden="1" customHeight="1" x14ac:dyDescent="0.15">
      <c r="A154" s="88" t="s">
        <v>146</v>
      </c>
      <c r="B154" s="89" t="s">
        <v>149</v>
      </c>
      <c r="C154" s="98">
        <v>57</v>
      </c>
      <c r="D154" s="98">
        <f t="shared" si="29"/>
        <v>41</v>
      </c>
      <c r="E154" s="98">
        <f t="shared" si="30"/>
        <v>14</v>
      </c>
      <c r="F154" s="98">
        <f t="shared" si="31"/>
        <v>2</v>
      </c>
      <c r="G154" s="98">
        <v>57</v>
      </c>
      <c r="H154" s="98">
        <v>7</v>
      </c>
      <c r="I154" s="98">
        <v>34</v>
      </c>
      <c r="J154" s="98">
        <v>10</v>
      </c>
      <c r="K154" s="98">
        <v>4</v>
      </c>
      <c r="L154" s="98">
        <v>2</v>
      </c>
    </row>
    <row r="155" spans="1:12" ht="15" hidden="1" customHeight="1" x14ac:dyDescent="0.15">
      <c r="A155" s="88" t="s">
        <v>147</v>
      </c>
      <c r="B155" s="89" t="s">
        <v>150</v>
      </c>
      <c r="C155" s="98">
        <v>23</v>
      </c>
      <c r="D155" s="98">
        <f t="shared" si="29"/>
        <v>20</v>
      </c>
      <c r="E155" s="98">
        <f t="shared" si="30"/>
        <v>3</v>
      </c>
      <c r="F155" s="98">
        <f t="shared" si="31"/>
        <v>0</v>
      </c>
      <c r="G155" s="98">
        <v>23</v>
      </c>
      <c r="H155" s="98">
        <v>3</v>
      </c>
      <c r="I155" s="98">
        <v>17</v>
      </c>
      <c r="J155" s="98">
        <v>3</v>
      </c>
      <c r="K155" s="98">
        <v>0</v>
      </c>
      <c r="L155" s="98">
        <v>0</v>
      </c>
    </row>
    <row r="156" spans="1:12" ht="15" hidden="1" customHeight="1" x14ac:dyDescent="0.15">
      <c r="A156" s="99"/>
      <c r="B156" s="89" t="s">
        <v>151</v>
      </c>
      <c r="C156" s="98">
        <v>6</v>
      </c>
      <c r="D156" s="98">
        <f t="shared" si="29"/>
        <v>4</v>
      </c>
      <c r="E156" s="98">
        <f t="shared" si="30"/>
        <v>2</v>
      </c>
      <c r="F156" s="98">
        <f t="shared" si="31"/>
        <v>0</v>
      </c>
      <c r="G156" s="98">
        <v>6</v>
      </c>
      <c r="H156" s="98">
        <v>0</v>
      </c>
      <c r="I156" s="98">
        <v>4</v>
      </c>
      <c r="J156" s="98">
        <v>2</v>
      </c>
      <c r="K156" s="98">
        <v>0</v>
      </c>
      <c r="L156" s="98">
        <v>0</v>
      </c>
    </row>
    <row r="157" spans="1:12" ht="15" hidden="1" customHeight="1" x14ac:dyDescent="0.15">
      <c r="A157" s="99"/>
      <c r="B157" s="89" t="s">
        <v>152</v>
      </c>
      <c r="C157" s="98">
        <v>8</v>
      </c>
      <c r="D157" s="98">
        <f t="shared" si="29"/>
        <v>5</v>
      </c>
      <c r="E157" s="98">
        <f t="shared" si="30"/>
        <v>3</v>
      </c>
      <c r="F157" s="98">
        <f t="shared" si="31"/>
        <v>0</v>
      </c>
      <c r="G157" s="98">
        <v>8</v>
      </c>
      <c r="H157" s="98">
        <v>1</v>
      </c>
      <c r="I157" s="98">
        <v>4</v>
      </c>
      <c r="J157" s="98">
        <v>2</v>
      </c>
      <c r="K157" s="98">
        <v>1</v>
      </c>
      <c r="L157" s="98">
        <v>0</v>
      </c>
    </row>
    <row r="158" spans="1:12" ht="15" hidden="1" customHeight="1" x14ac:dyDescent="0.15">
      <c r="A158" s="93"/>
      <c r="B158" s="94" t="s">
        <v>2</v>
      </c>
      <c r="C158" s="98">
        <v>255</v>
      </c>
      <c r="D158" s="98">
        <f t="shared" si="29"/>
        <v>127</v>
      </c>
      <c r="E158" s="98">
        <f t="shared" si="30"/>
        <v>97</v>
      </c>
      <c r="F158" s="98">
        <f t="shared" si="31"/>
        <v>31</v>
      </c>
      <c r="G158" s="98">
        <v>255</v>
      </c>
      <c r="H158" s="98">
        <v>17</v>
      </c>
      <c r="I158" s="98">
        <v>110</v>
      </c>
      <c r="J158" s="98">
        <v>90</v>
      </c>
      <c r="K158" s="98">
        <v>7</v>
      </c>
      <c r="L158" s="98">
        <v>31</v>
      </c>
    </row>
  </sheetData>
  <phoneticPr fontId="3"/>
  <pageMargins left="0.39370078740157483" right="0.39370078740157483" top="0.6692913385826772" bottom="0.39370078740157483" header="0.31496062992125984" footer="0.19685039370078741"/>
  <pageSetup paperSize="9" scale="69" orientation="landscape" horizontalDpi="200" verticalDpi="200" r:id="rId1"/>
  <headerFooter alignWithMargins="0">
    <oddHeader>&amp;L医２．配置医師業務を負担に感じている医師の特徴
医２－１．配置医師業務を負担に感じている医師の特徴</oddHeader>
  </headerFooter>
  <rowBreaks count="1" manualBreakCount="1">
    <brk id="35" max="16383" man="1"/>
  </rowBreaks>
  <ignoredErrors>
    <ignoredError sqref="C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4"/>
  <sheetViews>
    <sheetView showGridLines="0" zoomScaleNormal="100" workbookViewId="0"/>
  </sheetViews>
  <sheetFormatPr defaultColWidth="8" defaultRowHeight="15" customHeight="1" x14ac:dyDescent="0.15"/>
  <cols>
    <col min="1" max="1" width="31.28515625" style="4" customWidth="1"/>
    <col min="2" max="2" width="6.7109375" style="4" customWidth="1"/>
    <col min="3" max="3" width="9.85546875" style="4" customWidth="1"/>
    <col min="4" max="6" width="21.42578125" style="4" customWidth="1"/>
    <col min="7" max="12" width="9.85546875" style="4" hidden="1" customWidth="1"/>
    <col min="13" max="16384" width="8" style="4"/>
  </cols>
  <sheetData>
    <row r="1" spans="1:12" ht="15" customHeight="1" x14ac:dyDescent="0.15">
      <c r="C1" s="4" t="s">
        <v>159</v>
      </c>
      <c r="G1" s="4" t="s">
        <v>159</v>
      </c>
    </row>
    <row r="3" spans="1:12" ht="33" x14ac:dyDescent="0.15">
      <c r="A3" s="43"/>
      <c r="B3" s="44"/>
      <c r="C3" s="7" t="s">
        <v>1</v>
      </c>
      <c r="D3" s="45" t="s">
        <v>198</v>
      </c>
      <c r="E3" s="46" t="s">
        <v>199</v>
      </c>
      <c r="F3" s="47" t="s">
        <v>77</v>
      </c>
      <c r="G3" s="7" t="s">
        <v>1</v>
      </c>
      <c r="H3" s="11" t="s">
        <v>155</v>
      </c>
      <c r="I3" s="46" t="s">
        <v>156</v>
      </c>
      <c r="J3" s="48" t="s">
        <v>157</v>
      </c>
      <c r="K3" s="48" t="s">
        <v>158</v>
      </c>
      <c r="L3" s="47" t="s">
        <v>77</v>
      </c>
    </row>
    <row r="4" spans="1:12" ht="15" customHeight="1" x14ac:dyDescent="0.15">
      <c r="A4" s="13" t="s">
        <v>0</v>
      </c>
      <c r="B4" s="14"/>
      <c r="C4" s="15">
        <f t="shared" ref="C4" si="0">C11</f>
        <v>528</v>
      </c>
      <c r="D4" s="15">
        <f>H4+I4</f>
        <v>284</v>
      </c>
      <c r="E4" s="15">
        <f>J4+K4</f>
        <v>206</v>
      </c>
      <c r="F4" s="33">
        <f t="shared" ref="F4:L4" si="1">F11</f>
        <v>38</v>
      </c>
      <c r="G4" s="15">
        <f t="shared" si="1"/>
        <v>528</v>
      </c>
      <c r="H4" s="15">
        <f t="shared" si="1"/>
        <v>42</v>
      </c>
      <c r="I4" s="15">
        <f t="shared" si="1"/>
        <v>242</v>
      </c>
      <c r="J4" s="15">
        <f t="shared" si="1"/>
        <v>177</v>
      </c>
      <c r="K4" s="15">
        <f t="shared" si="1"/>
        <v>29</v>
      </c>
      <c r="L4" s="33">
        <f t="shared" si="1"/>
        <v>38</v>
      </c>
    </row>
    <row r="5" spans="1:12" ht="15" customHeight="1" x14ac:dyDescent="0.15">
      <c r="A5" s="8"/>
      <c r="B5" s="9"/>
      <c r="C5" s="50">
        <f>SUM(D5:F5)</f>
        <v>100</v>
      </c>
      <c r="D5" s="50">
        <f>H5+I5</f>
        <v>53.787878787878782</v>
      </c>
      <c r="E5" s="50">
        <f>J5+K5</f>
        <v>39.015151515151516</v>
      </c>
      <c r="F5" s="50">
        <f t="shared" ref="F5" si="2">F4/$G4*100</f>
        <v>7.1969696969696972</v>
      </c>
      <c r="G5" s="50">
        <f>SUM(H5:L5)</f>
        <v>100.00000000000001</v>
      </c>
      <c r="H5" s="50">
        <f t="shared" ref="H5:L5" si="3">H4/$G4*100</f>
        <v>7.9545454545454541</v>
      </c>
      <c r="I5" s="50">
        <f t="shared" si="3"/>
        <v>45.833333333333329</v>
      </c>
      <c r="J5" s="50">
        <f t="shared" si="3"/>
        <v>33.522727272727273</v>
      </c>
      <c r="K5" s="50">
        <f t="shared" si="3"/>
        <v>5.4924242424242422</v>
      </c>
      <c r="L5" s="50">
        <f t="shared" si="3"/>
        <v>7.1969696969696972</v>
      </c>
    </row>
    <row r="6" spans="1:12" ht="21" customHeight="1" x14ac:dyDescent="0.15">
      <c r="A6" s="5" t="s">
        <v>167</v>
      </c>
      <c r="B6" s="20" t="s">
        <v>188</v>
      </c>
      <c r="C6" s="15">
        <f>C13</f>
        <v>174</v>
      </c>
      <c r="D6" s="2">
        <f>H6+I6</f>
        <v>73.563218390804593</v>
      </c>
      <c r="E6" s="2">
        <f>J6+K6</f>
        <v>25.862068965517242</v>
      </c>
      <c r="F6" s="2">
        <f t="shared" ref="F6:F7" si="4">IF($G6=0,0,F13/$G6*100)</f>
        <v>0.57471264367816088</v>
      </c>
      <c r="G6" s="15">
        <f>G13</f>
        <v>174</v>
      </c>
      <c r="H6" s="2">
        <f t="shared" ref="H6:L7" si="5">IF($G6=0,0,H13/$G6*100)</f>
        <v>14.942528735632186</v>
      </c>
      <c r="I6" s="2">
        <f t="shared" si="5"/>
        <v>58.620689655172406</v>
      </c>
      <c r="J6" s="2">
        <f t="shared" si="5"/>
        <v>24.712643678160919</v>
      </c>
      <c r="K6" s="2">
        <f t="shared" si="5"/>
        <v>1.1494252873563218</v>
      </c>
      <c r="L6" s="2">
        <f t="shared" si="5"/>
        <v>0.57471264367816088</v>
      </c>
    </row>
    <row r="7" spans="1:12" ht="21" customHeight="1" x14ac:dyDescent="0.15">
      <c r="A7" s="64" t="s">
        <v>185</v>
      </c>
      <c r="B7" s="32" t="s">
        <v>189</v>
      </c>
      <c r="C7" s="39">
        <f>C14</f>
        <v>354</v>
      </c>
      <c r="D7" s="50">
        <f>H7+I7</f>
        <v>44.067796610169488</v>
      </c>
      <c r="E7" s="50">
        <f>J7+K7</f>
        <v>45.480225988700568</v>
      </c>
      <c r="F7" s="50">
        <f t="shared" si="4"/>
        <v>10.451977401129943</v>
      </c>
      <c r="G7" s="39">
        <f>G14</f>
        <v>354</v>
      </c>
      <c r="H7" s="50">
        <f t="shared" si="5"/>
        <v>4.5197740112994351</v>
      </c>
      <c r="I7" s="50">
        <f t="shared" si="5"/>
        <v>39.548022598870055</v>
      </c>
      <c r="J7" s="50">
        <f t="shared" si="5"/>
        <v>37.853107344632768</v>
      </c>
      <c r="K7" s="50">
        <f t="shared" si="5"/>
        <v>7.6271186440677967</v>
      </c>
      <c r="L7" s="50">
        <f t="shared" si="5"/>
        <v>10.451977401129943</v>
      </c>
    </row>
    <row r="9" spans="1:12" ht="15" hidden="1" customHeight="1" x14ac:dyDescent="0.15"/>
    <row r="10" spans="1:12" ht="15" hidden="1" customHeight="1" x14ac:dyDescent="0.15"/>
    <row r="11" spans="1:12" ht="15" hidden="1" customHeight="1" x14ac:dyDescent="0.15">
      <c r="A11" s="13" t="s">
        <v>0</v>
      </c>
      <c r="B11" s="14"/>
      <c r="C11" s="42">
        <v>528</v>
      </c>
      <c r="D11" s="42">
        <f>H11+I11</f>
        <v>284</v>
      </c>
      <c r="E11" s="42">
        <f>J11+K11</f>
        <v>206</v>
      </c>
      <c r="F11" s="42">
        <v>38</v>
      </c>
      <c r="G11" s="42">
        <v>528</v>
      </c>
      <c r="H11" s="42">
        <v>42</v>
      </c>
      <c r="I11" s="42">
        <v>242</v>
      </c>
      <c r="J11" s="42">
        <v>177</v>
      </c>
      <c r="K11" s="42">
        <v>29</v>
      </c>
      <c r="L11" s="42">
        <v>38</v>
      </c>
    </row>
    <row r="12" spans="1:12" ht="15" hidden="1" customHeight="1" x14ac:dyDescent="0.15">
      <c r="A12" s="8"/>
      <c r="B12" s="9"/>
      <c r="C12" s="42"/>
      <c r="F12" s="42"/>
      <c r="G12" s="42"/>
      <c r="H12" s="42"/>
      <c r="I12" s="42"/>
      <c r="J12" s="42"/>
      <c r="K12" s="42"/>
      <c r="L12" s="42"/>
    </row>
    <row r="13" spans="1:12" ht="21" hidden="1" customHeight="1" x14ac:dyDescent="0.15">
      <c r="A13" s="5" t="s">
        <v>167</v>
      </c>
      <c r="B13" s="20" t="s">
        <v>168</v>
      </c>
      <c r="C13" s="42">
        <v>174</v>
      </c>
      <c r="D13" s="42">
        <f t="shared" ref="D13:D14" si="6">H13+I13</f>
        <v>128</v>
      </c>
      <c r="E13" s="42">
        <f t="shared" ref="E13:E14" si="7">J13+K13</f>
        <v>45</v>
      </c>
      <c r="F13" s="42">
        <v>1</v>
      </c>
      <c r="G13" s="42">
        <v>174</v>
      </c>
      <c r="H13" s="42">
        <v>26</v>
      </c>
      <c r="I13" s="42">
        <v>102</v>
      </c>
      <c r="J13" s="42">
        <v>43</v>
      </c>
      <c r="K13" s="42">
        <v>2</v>
      </c>
      <c r="L13" s="42">
        <v>1</v>
      </c>
    </row>
    <row r="14" spans="1:12" ht="21" hidden="1" customHeight="1" x14ac:dyDescent="0.15">
      <c r="A14" s="64" t="s">
        <v>185</v>
      </c>
      <c r="B14" s="32" t="s">
        <v>169</v>
      </c>
      <c r="C14" s="42">
        <v>354</v>
      </c>
      <c r="D14" s="42">
        <f t="shared" si="6"/>
        <v>156</v>
      </c>
      <c r="E14" s="42">
        <f t="shared" si="7"/>
        <v>161</v>
      </c>
      <c r="F14" s="42">
        <v>37</v>
      </c>
      <c r="G14" s="42">
        <v>354</v>
      </c>
      <c r="H14" s="42">
        <v>16</v>
      </c>
      <c r="I14" s="42">
        <v>140</v>
      </c>
      <c r="J14" s="42">
        <v>134</v>
      </c>
      <c r="K14" s="42">
        <v>27</v>
      </c>
      <c r="L14" s="42">
        <v>37</v>
      </c>
    </row>
  </sheetData>
  <phoneticPr fontId="3"/>
  <conditionalFormatting sqref="A5:B5 M5:XFD5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{0C0137AB-FB7D-4A22-9D1C-683C7D8E8642}</x14:id>
        </ext>
      </extLst>
    </cfRule>
  </conditionalFormatting>
  <pageMargins left="0.39370078740157483" right="0.39370078740157483" top="0.6692913385826772" bottom="0.39370078740157483" header="0.31496062992125984" footer="0.19685039370078741"/>
  <pageSetup paperSize="9" scale="75" orientation="landscape" horizontalDpi="200" verticalDpi="200" r:id="rId1"/>
  <headerFooter alignWithMargins="0">
    <oddHeader>&amp;L医２．配置医師業務を負担に感じている医師の特徴
医２－１．配置医師業務を負担に感じている医師の特徴</oddHeader>
  </headerFooter>
  <ignoredErrors>
    <ignoredError sqref="C5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0137AB-FB7D-4A22-9D1C-683C7D8E86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A5:B5 M5:XFD5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CCA5-E95A-4E95-B65D-4F7CD381B3B2}">
  <dimension ref="A2:E21"/>
  <sheetViews>
    <sheetView showGridLines="0" zoomScaleNormal="100" workbookViewId="0"/>
  </sheetViews>
  <sheetFormatPr defaultColWidth="8" defaultRowHeight="15" customHeight="1" x14ac:dyDescent="0.15"/>
  <cols>
    <col min="1" max="1" width="19.28515625" style="69" customWidth="1"/>
    <col min="2" max="2" width="27.140625" style="69" customWidth="1"/>
    <col min="3" max="4" width="11.7109375" style="69" customWidth="1"/>
    <col min="5" max="5" width="14.7109375" style="69" customWidth="1"/>
    <col min="6" max="16384" width="8" style="69"/>
  </cols>
  <sheetData>
    <row r="2" spans="1:5" ht="15" customHeight="1" x14ac:dyDescent="0.15">
      <c r="C2" s="69" t="s">
        <v>165</v>
      </c>
    </row>
    <row r="3" spans="1:5" ht="24.95" customHeight="1" x14ac:dyDescent="0.15">
      <c r="A3" s="70"/>
      <c r="B3" s="71"/>
      <c r="C3" s="72" t="s">
        <v>1</v>
      </c>
      <c r="D3" s="208" t="s">
        <v>166</v>
      </c>
      <c r="E3" s="209"/>
    </row>
    <row r="4" spans="1:5" ht="12.95" customHeight="1" x14ac:dyDescent="0.15">
      <c r="A4" s="73"/>
      <c r="B4" s="74"/>
      <c r="C4" s="75"/>
      <c r="D4" s="76" t="s">
        <v>186</v>
      </c>
      <c r="E4" s="77" t="s">
        <v>187</v>
      </c>
    </row>
    <row r="5" spans="1:5" ht="15" customHeight="1" x14ac:dyDescent="0.15">
      <c r="A5" s="78" t="s">
        <v>0</v>
      </c>
      <c r="B5" s="79"/>
      <c r="C5" s="80">
        <f t="shared" ref="C5:E5" si="0">C15</f>
        <v>506</v>
      </c>
      <c r="D5" s="80">
        <f t="shared" si="0"/>
        <v>164</v>
      </c>
      <c r="E5" s="81">
        <f t="shared" si="0"/>
        <v>342</v>
      </c>
    </row>
    <row r="6" spans="1:5" ht="15" customHeight="1" x14ac:dyDescent="0.15">
      <c r="A6" s="73"/>
      <c r="B6" s="74"/>
      <c r="C6" s="82">
        <f>SUM(D6:E6)</f>
        <v>100</v>
      </c>
      <c r="D6" s="83">
        <f t="shared" ref="D6:E6" si="1">D5/$C5*100</f>
        <v>32.411067193675891</v>
      </c>
      <c r="E6" s="84">
        <f t="shared" si="1"/>
        <v>67.588932806324109</v>
      </c>
    </row>
    <row r="7" spans="1:5" ht="15" customHeight="1" x14ac:dyDescent="0.15">
      <c r="A7" s="70" t="s">
        <v>160</v>
      </c>
      <c r="B7" s="85" t="s">
        <v>161</v>
      </c>
      <c r="C7" s="80">
        <f>C17</f>
        <v>130</v>
      </c>
      <c r="D7" s="86">
        <f>IF($C7=0,0,D17/$C7*100)</f>
        <v>30.76923076923077</v>
      </c>
      <c r="E7" s="87">
        <f>IF($C7=0,0,E17/$C7*100)</f>
        <v>69.230769230769226</v>
      </c>
    </row>
    <row r="8" spans="1:5" ht="15" customHeight="1" x14ac:dyDescent="0.15">
      <c r="A8" s="88" t="s">
        <v>164</v>
      </c>
      <c r="B8" s="89" t="s">
        <v>162</v>
      </c>
      <c r="C8" s="90">
        <f>C18</f>
        <v>54</v>
      </c>
      <c r="D8" s="91">
        <f>IF($C8=0,0,D18/$C8*100)</f>
        <v>16.666666666666664</v>
      </c>
      <c r="E8" s="91">
        <f>IF($C8=0,0,E18/$C8*100)</f>
        <v>83.333333333333343</v>
      </c>
    </row>
    <row r="9" spans="1:5" ht="15" hidden="1" customHeight="1" x14ac:dyDescent="0.15">
      <c r="A9" s="70" t="s">
        <v>160</v>
      </c>
      <c r="B9" s="89" t="s">
        <v>208</v>
      </c>
      <c r="C9" s="90">
        <f t="shared" ref="C9:C10" si="2">C19</f>
        <v>184</v>
      </c>
      <c r="D9" s="91">
        <f t="shared" ref="D9:E10" si="3">IF($C9=0,0,D19/$C9*100)</f>
        <v>26.630434782608699</v>
      </c>
      <c r="E9" s="92">
        <f t="shared" si="3"/>
        <v>73.369565217391312</v>
      </c>
    </row>
    <row r="10" spans="1:5" ht="15" customHeight="1" x14ac:dyDescent="0.15">
      <c r="A10" s="88"/>
      <c r="B10" s="89" t="s">
        <v>163</v>
      </c>
      <c r="C10" s="90">
        <f t="shared" si="2"/>
        <v>304</v>
      </c>
      <c r="D10" s="91">
        <f t="shared" si="3"/>
        <v>36.184210526315788</v>
      </c>
      <c r="E10" s="92">
        <f t="shared" si="3"/>
        <v>63.815789473684212</v>
      </c>
    </row>
    <row r="11" spans="1:5" ht="15" customHeight="1" x14ac:dyDescent="0.15">
      <c r="A11" s="93"/>
      <c r="B11" s="94" t="s">
        <v>3</v>
      </c>
      <c r="C11" s="95">
        <f>C21</f>
        <v>18</v>
      </c>
      <c r="D11" s="96">
        <f>IF($C11=0,0,D21/$C11*100)</f>
        <v>27.777777777777779</v>
      </c>
      <c r="E11" s="97">
        <f>IF($C11=0,0,E21/$C11*100)</f>
        <v>72.222222222222214</v>
      </c>
    </row>
    <row r="13" spans="1:5" ht="15" hidden="1" customHeight="1" x14ac:dyDescent="0.15"/>
    <row r="14" spans="1:5" ht="15" hidden="1" customHeight="1" x14ac:dyDescent="0.15"/>
    <row r="15" spans="1:5" ht="15" hidden="1" customHeight="1" x14ac:dyDescent="0.15">
      <c r="A15" s="78" t="s">
        <v>0</v>
      </c>
      <c r="B15" s="79"/>
      <c r="C15" s="98">
        <v>506</v>
      </c>
      <c r="D15" s="98">
        <v>164</v>
      </c>
      <c r="E15" s="98">
        <v>342</v>
      </c>
    </row>
    <row r="16" spans="1:5" ht="15" hidden="1" customHeight="1" x14ac:dyDescent="0.15">
      <c r="A16" s="73"/>
      <c r="B16" s="74"/>
      <c r="C16" s="98"/>
      <c r="D16" s="98"/>
      <c r="E16" s="98"/>
    </row>
    <row r="17" spans="1:5" ht="15" hidden="1" customHeight="1" x14ac:dyDescent="0.15">
      <c r="A17" s="70" t="s">
        <v>160</v>
      </c>
      <c r="B17" s="85" t="s">
        <v>161</v>
      </c>
      <c r="C17" s="98">
        <v>130</v>
      </c>
      <c r="D17" s="98">
        <v>40</v>
      </c>
      <c r="E17" s="98">
        <v>90</v>
      </c>
    </row>
    <row r="18" spans="1:5" ht="15" hidden="1" customHeight="1" x14ac:dyDescent="0.15">
      <c r="A18" s="88" t="s">
        <v>164</v>
      </c>
      <c r="B18" s="89" t="s">
        <v>162</v>
      </c>
      <c r="C18" s="98">
        <v>54</v>
      </c>
      <c r="D18" s="98">
        <v>9</v>
      </c>
      <c r="E18" s="98">
        <v>45</v>
      </c>
    </row>
    <row r="19" spans="1:5" ht="15" hidden="1" customHeight="1" x14ac:dyDescent="0.15">
      <c r="A19" s="88"/>
      <c r="B19" s="89" t="s">
        <v>208</v>
      </c>
      <c r="C19" s="98">
        <f>C17+C18</f>
        <v>184</v>
      </c>
      <c r="D19" s="98">
        <f t="shared" ref="D19:E19" si="4">D17+D18</f>
        <v>49</v>
      </c>
      <c r="E19" s="98">
        <f t="shared" si="4"/>
        <v>135</v>
      </c>
    </row>
    <row r="20" spans="1:5" ht="15" hidden="1" customHeight="1" x14ac:dyDescent="0.15">
      <c r="A20" s="99"/>
      <c r="B20" s="89" t="s">
        <v>163</v>
      </c>
      <c r="C20" s="98">
        <v>304</v>
      </c>
      <c r="D20" s="98">
        <v>110</v>
      </c>
      <c r="E20" s="98">
        <v>194</v>
      </c>
    </row>
    <row r="21" spans="1:5" ht="15" hidden="1" customHeight="1" x14ac:dyDescent="0.15">
      <c r="A21" s="93"/>
      <c r="B21" s="94" t="s">
        <v>3</v>
      </c>
      <c r="C21" s="98">
        <v>18</v>
      </c>
      <c r="D21" s="98">
        <v>5</v>
      </c>
      <c r="E21" s="98">
        <v>13</v>
      </c>
    </row>
  </sheetData>
  <mergeCells count="1">
    <mergeCell ref="D3:E3"/>
  </mergeCells>
  <phoneticPr fontId="3"/>
  <pageMargins left="0.39370078740157483" right="0.39370078740157483" top="0.6692913385826772" bottom="0.39370078740157483" header="0.31496062992125984" footer="0.19685039370078741"/>
  <pageSetup paperSize="9" scale="75" orientation="landscape" horizontalDpi="200" verticalDpi="200" r:id="rId1"/>
  <headerFooter alignWithMargins="0">
    <oddHeader>&amp;L医２．配置医師業務を負担に感じている医師の特徴
医２－２．交代要員・バックアップ体制がない医師の所属施設における医療機関の隣接・併設状況</oddHeader>
  </headerFooter>
  <ignoredErrors>
    <ignoredError sqref="C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3C68-B86A-4B6C-8987-68E5766CB8C7}">
  <dimension ref="A2:L158"/>
  <sheetViews>
    <sheetView showGridLines="0" zoomScaleNormal="100" workbookViewId="0">
      <pane ySplit="6" topLeftCell="A7" activePane="bottomLeft" state="frozen"/>
      <selection activeCell="W42" sqref="W42"/>
      <selection pane="bottomLeft" activeCell="O21" sqref="O21"/>
    </sheetView>
  </sheetViews>
  <sheetFormatPr defaultColWidth="8" defaultRowHeight="15" customHeight="1" x14ac:dyDescent="0.15"/>
  <cols>
    <col min="1" max="1" width="25" style="69" customWidth="1"/>
    <col min="2" max="2" width="29.28515625" style="69" customWidth="1"/>
    <col min="3" max="3" width="9" style="69" customWidth="1"/>
    <col min="4" max="6" width="19" style="69" customWidth="1"/>
    <col min="7" max="12" width="9" style="69" hidden="1" customWidth="1"/>
    <col min="13" max="16384" width="8" style="69"/>
  </cols>
  <sheetData>
    <row r="2" spans="1:12" ht="15" customHeight="1" x14ac:dyDescent="0.15">
      <c r="C2" s="69" t="s">
        <v>170</v>
      </c>
      <c r="G2" s="69" t="s">
        <v>170</v>
      </c>
    </row>
    <row r="3" spans="1:12" ht="43.5" customHeight="1" x14ac:dyDescent="0.15">
      <c r="A3" s="100"/>
      <c r="B3" s="101"/>
      <c r="C3" s="72" t="s">
        <v>1</v>
      </c>
      <c r="D3" s="102" t="s">
        <v>304</v>
      </c>
      <c r="E3" s="103" t="s">
        <v>193</v>
      </c>
      <c r="F3" s="103" t="s">
        <v>77</v>
      </c>
      <c r="G3" s="104" t="s">
        <v>1</v>
      </c>
      <c r="H3" s="105" t="s">
        <v>171</v>
      </c>
      <c r="I3" s="106" t="s">
        <v>172</v>
      </c>
      <c r="J3" s="107" t="s">
        <v>173</v>
      </c>
      <c r="K3" s="107" t="s">
        <v>174</v>
      </c>
      <c r="L3" s="108" t="s">
        <v>77</v>
      </c>
    </row>
    <row r="4" spans="1:12" ht="15" customHeight="1" x14ac:dyDescent="0.15">
      <c r="A4" s="78" t="s">
        <v>0</v>
      </c>
      <c r="B4" s="79"/>
      <c r="C4" s="80">
        <f t="shared" ref="C4" si="0">C83</f>
        <v>528</v>
      </c>
      <c r="D4" s="80">
        <f>H4+I4</f>
        <v>405</v>
      </c>
      <c r="E4" s="80">
        <f>J4+K4</f>
        <v>79</v>
      </c>
      <c r="F4" s="109">
        <f t="shared" ref="F4:L4" si="1">F83</f>
        <v>44</v>
      </c>
      <c r="G4" s="110">
        <f t="shared" si="1"/>
        <v>528</v>
      </c>
      <c r="H4" s="80">
        <f t="shared" si="1"/>
        <v>100</v>
      </c>
      <c r="I4" s="80">
        <f t="shared" si="1"/>
        <v>305</v>
      </c>
      <c r="J4" s="80">
        <f t="shared" si="1"/>
        <v>70</v>
      </c>
      <c r="K4" s="80">
        <f t="shared" si="1"/>
        <v>9</v>
      </c>
      <c r="L4" s="80">
        <f t="shared" si="1"/>
        <v>44</v>
      </c>
    </row>
    <row r="5" spans="1:12" ht="15" customHeight="1" x14ac:dyDescent="0.15">
      <c r="A5" s="73"/>
      <c r="B5" s="74"/>
      <c r="C5" s="82">
        <f>SUM(D5:F5)</f>
        <v>100</v>
      </c>
      <c r="D5" s="83">
        <f t="shared" ref="D5:D70" si="2">H5+I5</f>
        <v>76.704545454545453</v>
      </c>
      <c r="E5" s="83">
        <f t="shared" ref="E5:E70" si="3">J5+K5</f>
        <v>14.962121212121213</v>
      </c>
      <c r="F5" s="111">
        <f t="shared" ref="F5" si="4">F4/$G4*100</f>
        <v>8.3333333333333321</v>
      </c>
      <c r="G5" s="112">
        <f>SUM(H5:L5)</f>
        <v>100</v>
      </c>
      <c r="H5" s="83">
        <f t="shared" ref="H5:L5" si="5">H4/$G4*100</f>
        <v>18.939393939393938</v>
      </c>
      <c r="I5" s="83">
        <f t="shared" si="5"/>
        <v>57.765151515151516</v>
      </c>
      <c r="J5" s="83">
        <f t="shared" si="5"/>
        <v>13.257575757575758</v>
      </c>
      <c r="K5" s="83">
        <f t="shared" si="5"/>
        <v>1.7045454545454544</v>
      </c>
      <c r="L5" s="83">
        <f t="shared" si="5"/>
        <v>8.3333333333333321</v>
      </c>
    </row>
    <row r="6" spans="1:12" ht="15" hidden="1" customHeight="1" x14ac:dyDescent="0.15">
      <c r="A6" s="70" t="s">
        <v>69</v>
      </c>
      <c r="B6" s="85" t="s">
        <v>71</v>
      </c>
      <c r="C6" s="80">
        <f>C85</f>
        <v>13</v>
      </c>
      <c r="D6" s="113">
        <f t="shared" si="2"/>
        <v>53.846153846153847</v>
      </c>
      <c r="E6" s="113">
        <f t="shared" si="3"/>
        <v>38.461538461538467</v>
      </c>
      <c r="F6" s="114">
        <f t="shared" ref="F6" si="6">IF($G6=0,0,F85/$G6*100)</f>
        <v>7.6923076923076925</v>
      </c>
      <c r="G6" s="110">
        <f>G85</f>
        <v>13</v>
      </c>
      <c r="H6" s="115">
        <f>IF($G6=0,0,H85/$G6*100)</f>
        <v>0</v>
      </c>
      <c r="I6" s="115">
        <f t="shared" ref="I6:L6" si="7">IF($G6=0,0,I85/$G6*100)</f>
        <v>53.846153846153847</v>
      </c>
      <c r="J6" s="115">
        <f t="shared" si="7"/>
        <v>38.461538461538467</v>
      </c>
      <c r="K6" s="115">
        <f t="shared" si="7"/>
        <v>0</v>
      </c>
      <c r="L6" s="115">
        <f t="shared" si="7"/>
        <v>7.6923076923076925</v>
      </c>
    </row>
    <row r="7" spans="1:12" ht="15" customHeight="1" x14ac:dyDescent="0.15">
      <c r="A7" s="70" t="s">
        <v>69</v>
      </c>
      <c r="B7" s="85" t="s">
        <v>184</v>
      </c>
      <c r="C7" s="80">
        <f t="shared" ref="C7:G22" si="8">C86</f>
        <v>60</v>
      </c>
      <c r="D7" s="86">
        <f t="shared" si="2"/>
        <v>78.333333333333329</v>
      </c>
      <c r="E7" s="86">
        <f t="shared" si="3"/>
        <v>15</v>
      </c>
      <c r="F7" s="87">
        <f>IF($G7=0,0,F86/$G7*100)</f>
        <v>6.666666666666667</v>
      </c>
      <c r="G7" s="110">
        <f t="shared" si="8"/>
        <v>60</v>
      </c>
      <c r="H7" s="115">
        <f>IF($G7=0,0,H86/$G7*100)</f>
        <v>11.666666666666666</v>
      </c>
      <c r="I7" s="115">
        <f t="shared" ref="I7:L8" si="9">IF($G7=0,0,I86/$G7*100)</f>
        <v>66.666666666666657</v>
      </c>
      <c r="J7" s="115">
        <f t="shared" si="9"/>
        <v>15</v>
      </c>
      <c r="K7" s="115">
        <f t="shared" si="9"/>
        <v>0</v>
      </c>
      <c r="L7" s="114">
        <f t="shared" si="9"/>
        <v>6.666666666666667</v>
      </c>
    </row>
    <row r="8" spans="1:12" ht="15" hidden="1" customHeight="1" x14ac:dyDescent="0.15">
      <c r="A8" s="99" t="s">
        <v>70</v>
      </c>
      <c r="B8" s="89" t="s">
        <v>72</v>
      </c>
      <c r="C8" s="90">
        <f t="shared" si="8"/>
        <v>47</v>
      </c>
      <c r="D8" s="91">
        <f t="shared" si="2"/>
        <v>85.106382978723403</v>
      </c>
      <c r="E8" s="91">
        <f t="shared" si="3"/>
        <v>8.5106382978723403</v>
      </c>
      <c r="F8" s="92">
        <f>IF($G8=0,0,F87/$G8*100)</f>
        <v>6.3829787234042552</v>
      </c>
      <c r="G8" s="98">
        <f t="shared" si="8"/>
        <v>47</v>
      </c>
      <c r="H8" s="113">
        <f>IF($G8=0,0,H87/$G8*100)</f>
        <v>14.893617021276595</v>
      </c>
      <c r="I8" s="113">
        <f t="shared" si="9"/>
        <v>70.212765957446805</v>
      </c>
      <c r="J8" s="113">
        <f t="shared" si="9"/>
        <v>8.5106382978723403</v>
      </c>
      <c r="K8" s="113">
        <f t="shared" si="9"/>
        <v>0</v>
      </c>
      <c r="L8" s="116">
        <f t="shared" si="9"/>
        <v>6.3829787234042552</v>
      </c>
    </row>
    <row r="9" spans="1:12" ht="15" customHeight="1" x14ac:dyDescent="0.15">
      <c r="A9" s="99" t="s">
        <v>70</v>
      </c>
      <c r="B9" s="89" t="s">
        <v>73</v>
      </c>
      <c r="C9" s="90">
        <f t="shared" si="8"/>
        <v>104</v>
      </c>
      <c r="D9" s="91">
        <f t="shared" si="2"/>
        <v>76.923076923076934</v>
      </c>
      <c r="E9" s="91">
        <f t="shared" si="3"/>
        <v>20.19230769230769</v>
      </c>
      <c r="F9" s="92">
        <f t="shared" ref="F9:F72" si="10">IF($G9=0,0,F88/$G9*100)</f>
        <v>2.8846153846153846</v>
      </c>
      <c r="G9" s="98">
        <f t="shared" si="8"/>
        <v>104</v>
      </c>
      <c r="H9" s="113">
        <f t="shared" ref="H9:L24" si="11">IF($G9=0,0,H88/$G9*100)</f>
        <v>24.03846153846154</v>
      </c>
      <c r="I9" s="113">
        <f t="shared" si="11"/>
        <v>52.884615384615387</v>
      </c>
      <c r="J9" s="113">
        <f t="shared" si="11"/>
        <v>17.307692307692307</v>
      </c>
      <c r="K9" s="113">
        <f t="shared" si="11"/>
        <v>2.8846153846153846</v>
      </c>
      <c r="L9" s="116">
        <f t="shared" si="11"/>
        <v>2.8846153846153846</v>
      </c>
    </row>
    <row r="10" spans="1:12" ht="15" customHeight="1" x14ac:dyDescent="0.15">
      <c r="A10" s="99"/>
      <c r="B10" s="89" t="s">
        <v>74</v>
      </c>
      <c r="C10" s="90">
        <f t="shared" si="8"/>
        <v>135</v>
      </c>
      <c r="D10" s="91">
        <f t="shared" si="2"/>
        <v>81.481481481481481</v>
      </c>
      <c r="E10" s="91">
        <f t="shared" si="3"/>
        <v>14.074074074074076</v>
      </c>
      <c r="F10" s="92">
        <f t="shared" si="10"/>
        <v>4.4444444444444446</v>
      </c>
      <c r="G10" s="98">
        <f t="shared" si="8"/>
        <v>135</v>
      </c>
      <c r="H10" s="113">
        <f t="shared" si="11"/>
        <v>17.037037037037038</v>
      </c>
      <c r="I10" s="113">
        <f t="shared" si="11"/>
        <v>64.444444444444443</v>
      </c>
      <c r="J10" s="113">
        <f t="shared" si="11"/>
        <v>11.851851851851853</v>
      </c>
      <c r="K10" s="113">
        <f t="shared" si="11"/>
        <v>2.2222222222222223</v>
      </c>
      <c r="L10" s="116">
        <f t="shared" si="11"/>
        <v>4.4444444444444446</v>
      </c>
    </row>
    <row r="11" spans="1:12" ht="15" customHeight="1" x14ac:dyDescent="0.15">
      <c r="A11" s="99"/>
      <c r="B11" s="89" t="s">
        <v>75</v>
      </c>
      <c r="C11" s="90">
        <f t="shared" si="8"/>
        <v>100</v>
      </c>
      <c r="D11" s="91">
        <f t="shared" si="2"/>
        <v>77</v>
      </c>
      <c r="E11" s="91">
        <f t="shared" si="3"/>
        <v>14</v>
      </c>
      <c r="F11" s="92">
        <f t="shared" si="10"/>
        <v>9</v>
      </c>
      <c r="G11" s="98">
        <f t="shared" si="8"/>
        <v>100</v>
      </c>
      <c r="H11" s="113">
        <f t="shared" si="11"/>
        <v>25</v>
      </c>
      <c r="I11" s="113">
        <f t="shared" si="11"/>
        <v>52</v>
      </c>
      <c r="J11" s="113">
        <f t="shared" si="11"/>
        <v>12</v>
      </c>
      <c r="K11" s="113">
        <f t="shared" si="11"/>
        <v>2</v>
      </c>
      <c r="L11" s="116">
        <f t="shared" si="11"/>
        <v>9</v>
      </c>
    </row>
    <row r="12" spans="1:12" ht="15" customHeight="1" x14ac:dyDescent="0.15">
      <c r="A12" s="99"/>
      <c r="B12" s="89" t="s">
        <v>76</v>
      </c>
      <c r="C12" s="90">
        <f t="shared" si="8"/>
        <v>33</v>
      </c>
      <c r="D12" s="91">
        <f t="shared" si="2"/>
        <v>72.72727272727272</v>
      </c>
      <c r="E12" s="91">
        <f t="shared" si="3"/>
        <v>18.181818181818183</v>
      </c>
      <c r="F12" s="92">
        <f t="shared" si="10"/>
        <v>9.0909090909090917</v>
      </c>
      <c r="G12" s="98">
        <f t="shared" si="8"/>
        <v>33</v>
      </c>
      <c r="H12" s="113">
        <f t="shared" si="11"/>
        <v>27.27272727272727</v>
      </c>
      <c r="I12" s="113">
        <f t="shared" si="11"/>
        <v>45.454545454545453</v>
      </c>
      <c r="J12" s="113">
        <f t="shared" si="11"/>
        <v>18.181818181818183</v>
      </c>
      <c r="K12" s="113">
        <f t="shared" si="11"/>
        <v>0</v>
      </c>
      <c r="L12" s="116">
        <f t="shared" si="11"/>
        <v>9.0909090909090917</v>
      </c>
    </row>
    <row r="13" spans="1:12" ht="15" customHeight="1" x14ac:dyDescent="0.15">
      <c r="A13" s="73"/>
      <c r="B13" s="117" t="s">
        <v>77</v>
      </c>
      <c r="C13" s="118">
        <f t="shared" si="8"/>
        <v>96</v>
      </c>
      <c r="D13" s="96">
        <f t="shared" si="2"/>
        <v>69.791666666666671</v>
      </c>
      <c r="E13" s="96">
        <f t="shared" si="3"/>
        <v>10.416666666666666</v>
      </c>
      <c r="F13" s="97">
        <f t="shared" si="10"/>
        <v>19.791666666666664</v>
      </c>
      <c r="G13" s="95">
        <f t="shared" si="8"/>
        <v>96</v>
      </c>
      <c r="H13" s="83">
        <f t="shared" si="11"/>
        <v>11.458333333333332</v>
      </c>
      <c r="I13" s="83">
        <f t="shared" si="11"/>
        <v>58.333333333333336</v>
      </c>
      <c r="J13" s="83">
        <f t="shared" si="11"/>
        <v>9.375</v>
      </c>
      <c r="K13" s="83">
        <f t="shared" si="11"/>
        <v>1.0416666666666665</v>
      </c>
      <c r="L13" s="111">
        <f t="shared" si="11"/>
        <v>19.791666666666664</v>
      </c>
    </row>
    <row r="14" spans="1:12" ht="15" customHeight="1" x14ac:dyDescent="0.15">
      <c r="A14" s="70" t="s">
        <v>78</v>
      </c>
      <c r="B14" s="85" t="s">
        <v>80</v>
      </c>
      <c r="C14" s="80">
        <f t="shared" si="8"/>
        <v>458</v>
      </c>
      <c r="D14" s="86">
        <f t="shared" si="2"/>
        <v>77.947598253275117</v>
      </c>
      <c r="E14" s="86">
        <f t="shared" si="3"/>
        <v>14.410480349344978</v>
      </c>
      <c r="F14" s="87">
        <f t="shared" si="10"/>
        <v>7.6419213973799121</v>
      </c>
      <c r="G14" s="110">
        <f t="shared" si="8"/>
        <v>458</v>
      </c>
      <c r="H14" s="115">
        <f t="shared" si="11"/>
        <v>18.5589519650655</v>
      </c>
      <c r="I14" s="115">
        <f t="shared" si="11"/>
        <v>59.388646288209614</v>
      </c>
      <c r="J14" s="115">
        <f t="shared" si="11"/>
        <v>12.663755458515283</v>
      </c>
      <c r="K14" s="115">
        <f t="shared" si="11"/>
        <v>1.7467248908296942</v>
      </c>
      <c r="L14" s="114">
        <f t="shared" si="11"/>
        <v>7.6419213973799121</v>
      </c>
    </row>
    <row r="15" spans="1:12" ht="15" customHeight="1" x14ac:dyDescent="0.15">
      <c r="A15" s="99" t="s">
        <v>79</v>
      </c>
      <c r="B15" s="89" t="s">
        <v>81</v>
      </c>
      <c r="C15" s="90">
        <f t="shared" si="8"/>
        <v>64</v>
      </c>
      <c r="D15" s="91">
        <f t="shared" si="2"/>
        <v>71.875</v>
      </c>
      <c r="E15" s="91">
        <f t="shared" si="3"/>
        <v>18.75</v>
      </c>
      <c r="F15" s="92">
        <f t="shared" si="10"/>
        <v>9.375</v>
      </c>
      <c r="G15" s="98">
        <f t="shared" si="8"/>
        <v>64</v>
      </c>
      <c r="H15" s="113">
        <f t="shared" si="11"/>
        <v>21.875</v>
      </c>
      <c r="I15" s="113">
        <f t="shared" si="11"/>
        <v>50</v>
      </c>
      <c r="J15" s="113">
        <f t="shared" si="11"/>
        <v>17.1875</v>
      </c>
      <c r="K15" s="113">
        <f t="shared" si="11"/>
        <v>1.5625</v>
      </c>
      <c r="L15" s="116">
        <f t="shared" si="11"/>
        <v>9.375</v>
      </c>
    </row>
    <row r="16" spans="1:12" ht="15" customHeight="1" x14ac:dyDescent="0.15">
      <c r="A16" s="93"/>
      <c r="B16" s="94" t="s">
        <v>2</v>
      </c>
      <c r="C16" s="118">
        <f t="shared" si="8"/>
        <v>6</v>
      </c>
      <c r="D16" s="96">
        <f t="shared" si="2"/>
        <v>33.333333333333329</v>
      </c>
      <c r="E16" s="96">
        <f t="shared" si="3"/>
        <v>16.666666666666664</v>
      </c>
      <c r="F16" s="97">
        <f t="shared" si="10"/>
        <v>50</v>
      </c>
      <c r="G16" s="95">
        <f t="shared" si="8"/>
        <v>6</v>
      </c>
      <c r="H16" s="83">
        <f t="shared" si="11"/>
        <v>16.666666666666664</v>
      </c>
      <c r="I16" s="83">
        <f t="shared" si="11"/>
        <v>16.666666666666664</v>
      </c>
      <c r="J16" s="83">
        <f t="shared" si="11"/>
        <v>16.666666666666664</v>
      </c>
      <c r="K16" s="83">
        <f t="shared" si="11"/>
        <v>0</v>
      </c>
      <c r="L16" s="111">
        <f t="shared" si="11"/>
        <v>50</v>
      </c>
    </row>
    <row r="17" spans="1:12" ht="15" customHeight="1" x14ac:dyDescent="0.15">
      <c r="A17" s="70" t="s">
        <v>82</v>
      </c>
      <c r="B17" s="85" t="s">
        <v>84</v>
      </c>
      <c r="C17" s="109">
        <f t="shared" si="8"/>
        <v>383</v>
      </c>
      <c r="D17" s="86">
        <f t="shared" si="2"/>
        <v>80.417754569190606</v>
      </c>
      <c r="E17" s="86">
        <f t="shared" si="3"/>
        <v>13.315926892950392</v>
      </c>
      <c r="F17" s="87">
        <f t="shared" si="10"/>
        <v>6.2663185378590072</v>
      </c>
      <c r="G17" s="119">
        <f t="shared" si="8"/>
        <v>383</v>
      </c>
      <c r="H17" s="115">
        <f t="shared" si="11"/>
        <v>20.887728459530024</v>
      </c>
      <c r="I17" s="115">
        <f t="shared" si="11"/>
        <v>59.530026109660575</v>
      </c>
      <c r="J17" s="115">
        <f t="shared" si="11"/>
        <v>10.966057441253264</v>
      </c>
      <c r="K17" s="115">
        <f t="shared" si="11"/>
        <v>2.3498694516971277</v>
      </c>
      <c r="L17" s="114">
        <f t="shared" si="11"/>
        <v>6.2663185378590072</v>
      </c>
    </row>
    <row r="18" spans="1:12" ht="15" customHeight="1" x14ac:dyDescent="0.15">
      <c r="A18" s="99" t="s">
        <v>83</v>
      </c>
      <c r="B18" s="89" t="s">
        <v>85</v>
      </c>
      <c r="C18" s="120">
        <f t="shared" si="8"/>
        <v>112</v>
      </c>
      <c r="D18" s="91">
        <f t="shared" si="2"/>
        <v>71.428571428571431</v>
      </c>
      <c r="E18" s="91">
        <f t="shared" si="3"/>
        <v>23.214285714285715</v>
      </c>
      <c r="F18" s="92">
        <f t="shared" si="10"/>
        <v>5.3571428571428568</v>
      </c>
      <c r="G18" s="121">
        <f t="shared" si="8"/>
        <v>112</v>
      </c>
      <c r="H18" s="113">
        <f t="shared" si="11"/>
        <v>15.178571428571427</v>
      </c>
      <c r="I18" s="113">
        <f t="shared" si="11"/>
        <v>56.25</v>
      </c>
      <c r="J18" s="113">
        <f t="shared" si="11"/>
        <v>23.214285714285715</v>
      </c>
      <c r="K18" s="113">
        <f t="shared" si="11"/>
        <v>0</v>
      </c>
      <c r="L18" s="116">
        <f t="shared" si="11"/>
        <v>5.3571428571428568</v>
      </c>
    </row>
    <row r="19" spans="1:12" ht="15" customHeight="1" x14ac:dyDescent="0.15">
      <c r="A19" s="73"/>
      <c r="B19" s="117" t="s">
        <v>77</v>
      </c>
      <c r="C19" s="122">
        <f t="shared" si="8"/>
        <v>33</v>
      </c>
      <c r="D19" s="96">
        <f t="shared" si="2"/>
        <v>51.515151515151516</v>
      </c>
      <c r="E19" s="96">
        <f t="shared" si="3"/>
        <v>6.0606060606060606</v>
      </c>
      <c r="F19" s="97">
        <f t="shared" si="10"/>
        <v>42.424242424242422</v>
      </c>
      <c r="G19" s="123">
        <f t="shared" si="8"/>
        <v>33</v>
      </c>
      <c r="H19" s="83">
        <f t="shared" si="11"/>
        <v>9.0909090909090917</v>
      </c>
      <c r="I19" s="83">
        <f t="shared" si="11"/>
        <v>42.424242424242422</v>
      </c>
      <c r="J19" s="83">
        <f t="shared" si="11"/>
        <v>6.0606060606060606</v>
      </c>
      <c r="K19" s="83">
        <f t="shared" si="11"/>
        <v>0</v>
      </c>
      <c r="L19" s="111">
        <f t="shared" si="11"/>
        <v>42.424242424242422</v>
      </c>
    </row>
    <row r="20" spans="1:12" ht="15" customHeight="1" x14ac:dyDescent="0.15">
      <c r="A20" s="70" t="s">
        <v>86</v>
      </c>
      <c r="B20" s="85" t="s">
        <v>88</v>
      </c>
      <c r="C20" s="109">
        <f t="shared" si="8"/>
        <v>22</v>
      </c>
      <c r="D20" s="86">
        <f t="shared" si="2"/>
        <v>81.818181818181813</v>
      </c>
      <c r="E20" s="86">
        <f t="shared" si="3"/>
        <v>9.0909090909090917</v>
      </c>
      <c r="F20" s="87">
        <f t="shared" si="10"/>
        <v>9.0909090909090917</v>
      </c>
      <c r="G20" s="119">
        <f t="shared" si="8"/>
        <v>22</v>
      </c>
      <c r="H20" s="115">
        <f t="shared" si="11"/>
        <v>27.27272727272727</v>
      </c>
      <c r="I20" s="115">
        <f t="shared" si="11"/>
        <v>54.54545454545454</v>
      </c>
      <c r="J20" s="115">
        <f t="shared" si="11"/>
        <v>9.0909090909090917</v>
      </c>
      <c r="K20" s="115">
        <f t="shared" si="11"/>
        <v>0</v>
      </c>
      <c r="L20" s="114">
        <f t="shared" si="11"/>
        <v>9.0909090909090917</v>
      </c>
    </row>
    <row r="21" spans="1:12" ht="15" customHeight="1" x14ac:dyDescent="0.15">
      <c r="A21" s="99" t="s">
        <v>87</v>
      </c>
      <c r="B21" s="89" t="s">
        <v>89</v>
      </c>
      <c r="C21" s="120">
        <f t="shared" si="8"/>
        <v>332</v>
      </c>
      <c r="D21" s="91">
        <f t="shared" si="2"/>
        <v>76.204819277108427</v>
      </c>
      <c r="E21" s="91">
        <f t="shared" si="3"/>
        <v>15.963855421686745</v>
      </c>
      <c r="F21" s="92">
        <f t="shared" si="10"/>
        <v>7.8313253012048198</v>
      </c>
      <c r="G21" s="121">
        <f t="shared" si="8"/>
        <v>332</v>
      </c>
      <c r="H21" s="113">
        <f t="shared" si="11"/>
        <v>19.277108433734941</v>
      </c>
      <c r="I21" s="113">
        <f t="shared" si="11"/>
        <v>56.92771084337349</v>
      </c>
      <c r="J21" s="113">
        <f t="shared" si="11"/>
        <v>14.457831325301203</v>
      </c>
      <c r="K21" s="113">
        <f t="shared" si="11"/>
        <v>1.5060240963855422</v>
      </c>
      <c r="L21" s="116">
        <f t="shared" si="11"/>
        <v>7.8313253012048198</v>
      </c>
    </row>
    <row r="22" spans="1:12" ht="15" customHeight="1" x14ac:dyDescent="0.15">
      <c r="A22" s="99"/>
      <c r="B22" s="89" t="s">
        <v>90</v>
      </c>
      <c r="C22" s="120">
        <f t="shared" si="8"/>
        <v>149</v>
      </c>
      <c r="D22" s="91">
        <f t="shared" si="2"/>
        <v>78.523489932885909</v>
      </c>
      <c r="E22" s="91">
        <f t="shared" si="3"/>
        <v>13.422818791946309</v>
      </c>
      <c r="F22" s="92">
        <f t="shared" si="10"/>
        <v>8.0536912751677843</v>
      </c>
      <c r="G22" s="121">
        <f t="shared" si="8"/>
        <v>149</v>
      </c>
      <c r="H22" s="113">
        <f t="shared" si="11"/>
        <v>18.120805369127517</v>
      </c>
      <c r="I22" s="113">
        <f t="shared" si="11"/>
        <v>60.402684563758392</v>
      </c>
      <c r="J22" s="113">
        <f t="shared" si="11"/>
        <v>10.738255033557047</v>
      </c>
      <c r="K22" s="113">
        <f t="shared" si="11"/>
        <v>2.6845637583892619</v>
      </c>
      <c r="L22" s="116">
        <f t="shared" si="11"/>
        <v>8.0536912751677843</v>
      </c>
    </row>
    <row r="23" spans="1:12" ht="15" customHeight="1" x14ac:dyDescent="0.15">
      <c r="A23" s="73"/>
      <c r="B23" s="117" t="s">
        <v>77</v>
      </c>
      <c r="C23" s="122">
        <f t="shared" ref="C23:G38" si="12">C102</f>
        <v>25</v>
      </c>
      <c r="D23" s="96">
        <f t="shared" si="2"/>
        <v>68</v>
      </c>
      <c r="E23" s="96">
        <f t="shared" si="3"/>
        <v>16</v>
      </c>
      <c r="F23" s="97">
        <f t="shared" si="10"/>
        <v>16</v>
      </c>
      <c r="G23" s="123">
        <f t="shared" si="12"/>
        <v>25</v>
      </c>
      <c r="H23" s="83">
        <f t="shared" si="11"/>
        <v>12</v>
      </c>
      <c r="I23" s="83">
        <f t="shared" si="11"/>
        <v>56.000000000000007</v>
      </c>
      <c r="J23" s="83">
        <f t="shared" si="11"/>
        <v>16</v>
      </c>
      <c r="K23" s="83">
        <f t="shared" si="11"/>
        <v>0</v>
      </c>
      <c r="L23" s="111">
        <f t="shared" si="11"/>
        <v>16</v>
      </c>
    </row>
    <row r="24" spans="1:12" ht="15" customHeight="1" x14ac:dyDescent="0.15">
      <c r="A24" s="70" t="s">
        <v>91</v>
      </c>
      <c r="B24" s="85" t="s">
        <v>93</v>
      </c>
      <c r="C24" s="109">
        <f t="shared" si="12"/>
        <v>165</v>
      </c>
      <c r="D24" s="86">
        <f t="shared" si="2"/>
        <v>73.939393939393938</v>
      </c>
      <c r="E24" s="86">
        <f t="shared" si="3"/>
        <v>20.000000000000004</v>
      </c>
      <c r="F24" s="87">
        <f t="shared" si="10"/>
        <v>6.0606060606060606</v>
      </c>
      <c r="G24" s="119">
        <f t="shared" si="12"/>
        <v>165</v>
      </c>
      <c r="H24" s="115">
        <f t="shared" si="11"/>
        <v>9.0909090909090917</v>
      </c>
      <c r="I24" s="115">
        <f t="shared" si="11"/>
        <v>64.848484848484844</v>
      </c>
      <c r="J24" s="115">
        <f t="shared" si="11"/>
        <v>16.969696969696972</v>
      </c>
      <c r="K24" s="115">
        <f t="shared" si="11"/>
        <v>3.0303030303030303</v>
      </c>
      <c r="L24" s="114">
        <f t="shared" si="11"/>
        <v>6.0606060606060606</v>
      </c>
    </row>
    <row r="25" spans="1:12" ht="15" customHeight="1" x14ac:dyDescent="0.15">
      <c r="A25" s="62" t="s">
        <v>299</v>
      </c>
      <c r="B25" s="89" t="s">
        <v>94</v>
      </c>
      <c r="C25" s="120">
        <f t="shared" si="12"/>
        <v>168</v>
      </c>
      <c r="D25" s="91">
        <f t="shared" si="2"/>
        <v>80.357142857142861</v>
      </c>
      <c r="E25" s="91">
        <f t="shared" si="3"/>
        <v>11.30952380952381</v>
      </c>
      <c r="F25" s="92">
        <f t="shared" si="10"/>
        <v>8.3333333333333321</v>
      </c>
      <c r="G25" s="121">
        <f t="shared" si="12"/>
        <v>168</v>
      </c>
      <c r="H25" s="113">
        <f t="shared" ref="H25:L40" si="13">IF($G25=0,0,H104/$G25*100)</f>
        <v>22.023809523809522</v>
      </c>
      <c r="I25" s="113">
        <f t="shared" si="13"/>
        <v>58.333333333333336</v>
      </c>
      <c r="J25" s="113">
        <f t="shared" si="13"/>
        <v>9.5238095238095237</v>
      </c>
      <c r="K25" s="113">
        <f t="shared" si="13"/>
        <v>1.7857142857142856</v>
      </c>
      <c r="L25" s="116">
        <f t="shared" si="13"/>
        <v>8.3333333333333321</v>
      </c>
    </row>
    <row r="26" spans="1:12" ht="15" customHeight="1" x14ac:dyDescent="0.15">
      <c r="A26" s="62" t="s">
        <v>300</v>
      </c>
      <c r="B26" s="89" t="s">
        <v>95</v>
      </c>
      <c r="C26" s="120">
        <f t="shared" si="12"/>
        <v>53</v>
      </c>
      <c r="D26" s="91">
        <f t="shared" si="2"/>
        <v>73.584905660377359</v>
      </c>
      <c r="E26" s="91">
        <f t="shared" si="3"/>
        <v>20.754716981132077</v>
      </c>
      <c r="F26" s="92">
        <f t="shared" si="10"/>
        <v>5.6603773584905666</v>
      </c>
      <c r="G26" s="121">
        <f t="shared" si="12"/>
        <v>53</v>
      </c>
      <c r="H26" s="113">
        <f t="shared" si="13"/>
        <v>20.754716981132077</v>
      </c>
      <c r="I26" s="113">
        <f t="shared" si="13"/>
        <v>52.830188679245282</v>
      </c>
      <c r="J26" s="113">
        <f t="shared" si="13"/>
        <v>18.867924528301888</v>
      </c>
      <c r="K26" s="113">
        <f t="shared" si="13"/>
        <v>1.8867924528301887</v>
      </c>
      <c r="L26" s="116">
        <f t="shared" si="13"/>
        <v>5.6603773584905666</v>
      </c>
    </row>
    <row r="27" spans="1:12" ht="15" customHeight="1" x14ac:dyDescent="0.15">
      <c r="A27" s="99"/>
      <c r="B27" s="89" t="s">
        <v>96</v>
      </c>
      <c r="C27" s="120">
        <f t="shared" si="12"/>
        <v>21</v>
      </c>
      <c r="D27" s="91">
        <f t="shared" si="2"/>
        <v>80.952380952380949</v>
      </c>
      <c r="E27" s="91">
        <f t="shared" si="3"/>
        <v>14.285714285714285</v>
      </c>
      <c r="F27" s="92">
        <f t="shared" si="10"/>
        <v>4.7619047619047619</v>
      </c>
      <c r="G27" s="121">
        <f t="shared" si="12"/>
        <v>21</v>
      </c>
      <c r="H27" s="113">
        <f t="shared" si="13"/>
        <v>38.095238095238095</v>
      </c>
      <c r="I27" s="113">
        <f t="shared" si="13"/>
        <v>42.857142857142854</v>
      </c>
      <c r="J27" s="113">
        <f t="shared" si="13"/>
        <v>14.285714285714285</v>
      </c>
      <c r="K27" s="113">
        <f t="shared" si="13"/>
        <v>0</v>
      </c>
      <c r="L27" s="116">
        <f t="shared" si="13"/>
        <v>4.7619047619047619</v>
      </c>
    </row>
    <row r="28" spans="1:12" ht="15" customHeight="1" x14ac:dyDescent="0.15">
      <c r="A28" s="99"/>
      <c r="B28" s="89" t="s">
        <v>97</v>
      </c>
      <c r="C28" s="120">
        <f t="shared" si="12"/>
        <v>10</v>
      </c>
      <c r="D28" s="91">
        <f t="shared" si="2"/>
        <v>90</v>
      </c>
      <c r="E28" s="91">
        <f t="shared" si="3"/>
        <v>0</v>
      </c>
      <c r="F28" s="92">
        <f t="shared" si="10"/>
        <v>10</v>
      </c>
      <c r="G28" s="121">
        <f t="shared" si="12"/>
        <v>10</v>
      </c>
      <c r="H28" s="113">
        <f t="shared" si="13"/>
        <v>40</v>
      </c>
      <c r="I28" s="113">
        <f t="shared" si="13"/>
        <v>50</v>
      </c>
      <c r="J28" s="113">
        <f t="shared" si="13"/>
        <v>0</v>
      </c>
      <c r="K28" s="113">
        <f t="shared" si="13"/>
        <v>0</v>
      </c>
      <c r="L28" s="116">
        <f t="shared" si="13"/>
        <v>10</v>
      </c>
    </row>
    <row r="29" spans="1:12" ht="15" customHeight="1" x14ac:dyDescent="0.15">
      <c r="A29" s="99"/>
      <c r="B29" s="89" t="s">
        <v>98</v>
      </c>
      <c r="C29" s="120">
        <f t="shared" si="12"/>
        <v>17</v>
      </c>
      <c r="D29" s="91">
        <f t="shared" si="2"/>
        <v>70.588235294117638</v>
      </c>
      <c r="E29" s="91">
        <f t="shared" si="3"/>
        <v>17.647058823529413</v>
      </c>
      <c r="F29" s="92">
        <f t="shared" si="10"/>
        <v>11.76470588235294</v>
      </c>
      <c r="G29" s="121">
        <f t="shared" si="12"/>
        <v>17</v>
      </c>
      <c r="H29" s="113">
        <f t="shared" si="13"/>
        <v>23.52941176470588</v>
      </c>
      <c r="I29" s="113">
        <f t="shared" si="13"/>
        <v>47.058823529411761</v>
      </c>
      <c r="J29" s="113">
        <f t="shared" si="13"/>
        <v>17.647058823529413</v>
      </c>
      <c r="K29" s="113">
        <f t="shared" si="13"/>
        <v>0</v>
      </c>
      <c r="L29" s="116">
        <f t="shared" si="13"/>
        <v>11.76470588235294</v>
      </c>
    </row>
    <row r="30" spans="1:12" ht="15" customHeight="1" x14ac:dyDescent="0.15">
      <c r="A30" s="93"/>
      <c r="B30" s="94" t="s">
        <v>77</v>
      </c>
      <c r="C30" s="122">
        <f t="shared" si="12"/>
        <v>94</v>
      </c>
      <c r="D30" s="96">
        <f t="shared" si="2"/>
        <v>75.531914893617014</v>
      </c>
      <c r="E30" s="96">
        <f t="shared" si="3"/>
        <v>10.638297872340425</v>
      </c>
      <c r="F30" s="97">
        <f t="shared" si="10"/>
        <v>13.829787234042554</v>
      </c>
      <c r="G30" s="123">
        <f t="shared" si="12"/>
        <v>94</v>
      </c>
      <c r="H30" s="83">
        <f t="shared" si="13"/>
        <v>22.340425531914892</v>
      </c>
      <c r="I30" s="83">
        <f t="shared" si="13"/>
        <v>53.191489361702125</v>
      </c>
      <c r="J30" s="83">
        <f t="shared" si="13"/>
        <v>10.638297872340425</v>
      </c>
      <c r="K30" s="83">
        <f t="shared" si="13"/>
        <v>0</v>
      </c>
      <c r="L30" s="111">
        <f t="shared" si="13"/>
        <v>13.829787234042554</v>
      </c>
    </row>
    <row r="31" spans="1:12" ht="15" customHeight="1" x14ac:dyDescent="0.15">
      <c r="A31" s="70" t="s">
        <v>99</v>
      </c>
      <c r="B31" s="85" t="s">
        <v>101</v>
      </c>
      <c r="C31" s="109">
        <f t="shared" si="12"/>
        <v>245</v>
      </c>
      <c r="D31" s="86">
        <f t="shared" si="2"/>
        <v>73.469387755102048</v>
      </c>
      <c r="E31" s="86">
        <f t="shared" si="3"/>
        <v>16.73469387755102</v>
      </c>
      <c r="F31" s="87">
        <f t="shared" si="10"/>
        <v>9.795918367346939</v>
      </c>
      <c r="G31" s="119">
        <f t="shared" si="12"/>
        <v>245</v>
      </c>
      <c r="H31" s="115">
        <f t="shared" si="13"/>
        <v>19.183673469387756</v>
      </c>
      <c r="I31" s="115">
        <f t="shared" si="13"/>
        <v>54.285714285714285</v>
      </c>
      <c r="J31" s="115">
        <f t="shared" si="13"/>
        <v>15.102040816326531</v>
      </c>
      <c r="K31" s="115">
        <f t="shared" si="13"/>
        <v>1.6326530612244898</v>
      </c>
      <c r="L31" s="114">
        <f t="shared" si="13"/>
        <v>9.795918367346939</v>
      </c>
    </row>
    <row r="32" spans="1:12" ht="15" customHeight="1" x14ac:dyDescent="0.15">
      <c r="A32" s="99" t="s">
        <v>100</v>
      </c>
      <c r="B32" s="89" t="s">
        <v>102</v>
      </c>
      <c r="C32" s="120">
        <f t="shared" si="12"/>
        <v>124</v>
      </c>
      <c r="D32" s="91">
        <f t="shared" si="2"/>
        <v>81.451612903225822</v>
      </c>
      <c r="E32" s="91">
        <f t="shared" si="3"/>
        <v>12.903225806451612</v>
      </c>
      <c r="F32" s="92">
        <f t="shared" si="10"/>
        <v>5.6451612903225801</v>
      </c>
      <c r="G32" s="121">
        <f t="shared" si="12"/>
        <v>124</v>
      </c>
      <c r="H32" s="113">
        <f t="shared" si="13"/>
        <v>24.193548387096776</v>
      </c>
      <c r="I32" s="113">
        <f t="shared" si="13"/>
        <v>57.258064516129039</v>
      </c>
      <c r="J32" s="113">
        <f t="shared" si="13"/>
        <v>11.29032258064516</v>
      </c>
      <c r="K32" s="113">
        <f t="shared" si="13"/>
        <v>1.6129032258064515</v>
      </c>
      <c r="L32" s="116">
        <f t="shared" si="13"/>
        <v>5.6451612903225801</v>
      </c>
    </row>
    <row r="33" spans="1:12" ht="15" customHeight="1" x14ac:dyDescent="0.15">
      <c r="A33" s="99"/>
      <c r="B33" s="89" t="s">
        <v>103</v>
      </c>
      <c r="C33" s="120">
        <f t="shared" si="12"/>
        <v>74</v>
      </c>
      <c r="D33" s="91">
        <f t="shared" si="2"/>
        <v>85.13513513513513</v>
      </c>
      <c r="E33" s="91">
        <f t="shared" si="3"/>
        <v>14.864864864864865</v>
      </c>
      <c r="F33" s="92">
        <f t="shared" si="10"/>
        <v>0</v>
      </c>
      <c r="G33" s="121">
        <f t="shared" si="12"/>
        <v>74</v>
      </c>
      <c r="H33" s="113">
        <f t="shared" si="13"/>
        <v>16.216216216216218</v>
      </c>
      <c r="I33" s="113">
        <f t="shared" si="13"/>
        <v>68.918918918918919</v>
      </c>
      <c r="J33" s="113">
        <f t="shared" si="13"/>
        <v>13.513513513513514</v>
      </c>
      <c r="K33" s="113">
        <f t="shared" si="13"/>
        <v>1.3513513513513513</v>
      </c>
      <c r="L33" s="116">
        <f t="shared" si="13"/>
        <v>0</v>
      </c>
    </row>
    <row r="34" spans="1:12" ht="15" customHeight="1" x14ac:dyDescent="0.15">
      <c r="A34" s="99"/>
      <c r="B34" s="89" t="s">
        <v>104</v>
      </c>
      <c r="C34" s="120">
        <f t="shared" si="12"/>
        <v>66</v>
      </c>
      <c r="D34" s="91">
        <f t="shared" si="2"/>
        <v>75.757575757575751</v>
      </c>
      <c r="E34" s="91">
        <f t="shared" si="3"/>
        <v>16.666666666666664</v>
      </c>
      <c r="F34" s="92">
        <f t="shared" si="10"/>
        <v>7.5757575757575761</v>
      </c>
      <c r="G34" s="121">
        <f t="shared" si="12"/>
        <v>66</v>
      </c>
      <c r="H34" s="113">
        <f t="shared" si="13"/>
        <v>16.666666666666664</v>
      </c>
      <c r="I34" s="113">
        <f t="shared" si="13"/>
        <v>59.090909090909093</v>
      </c>
      <c r="J34" s="113">
        <f t="shared" si="13"/>
        <v>13.636363636363635</v>
      </c>
      <c r="K34" s="113">
        <f t="shared" si="13"/>
        <v>3.0303030303030303</v>
      </c>
      <c r="L34" s="116">
        <f t="shared" si="13"/>
        <v>7.5757575757575761</v>
      </c>
    </row>
    <row r="35" spans="1:12" ht="15" customHeight="1" x14ac:dyDescent="0.15">
      <c r="A35" s="73"/>
      <c r="B35" s="117" t="s">
        <v>77</v>
      </c>
      <c r="C35" s="122">
        <f t="shared" si="12"/>
        <v>19</v>
      </c>
      <c r="D35" s="96">
        <f t="shared" si="2"/>
        <v>57.894736842105267</v>
      </c>
      <c r="E35" s="96">
        <f t="shared" si="3"/>
        <v>0</v>
      </c>
      <c r="F35" s="97">
        <f t="shared" si="10"/>
        <v>42.105263157894733</v>
      </c>
      <c r="G35" s="123">
        <f t="shared" si="12"/>
        <v>19</v>
      </c>
      <c r="H35" s="83">
        <f t="shared" si="13"/>
        <v>0</v>
      </c>
      <c r="I35" s="83">
        <f t="shared" si="13"/>
        <v>57.894736842105267</v>
      </c>
      <c r="J35" s="83">
        <f t="shared" si="13"/>
        <v>0</v>
      </c>
      <c r="K35" s="83">
        <f t="shared" si="13"/>
        <v>0</v>
      </c>
      <c r="L35" s="111">
        <f t="shared" si="13"/>
        <v>42.105263157894733</v>
      </c>
    </row>
    <row r="36" spans="1:12" ht="15" customHeight="1" x14ac:dyDescent="0.15">
      <c r="A36" s="70" t="s">
        <v>105</v>
      </c>
      <c r="B36" s="85" t="s">
        <v>107</v>
      </c>
      <c r="C36" s="109">
        <f t="shared" si="12"/>
        <v>92</v>
      </c>
      <c r="D36" s="86">
        <f t="shared" si="2"/>
        <v>79.347826086956516</v>
      </c>
      <c r="E36" s="86">
        <f t="shared" si="3"/>
        <v>9.7826086956521738</v>
      </c>
      <c r="F36" s="87">
        <f t="shared" si="10"/>
        <v>10.869565217391305</v>
      </c>
      <c r="G36" s="119">
        <f t="shared" si="12"/>
        <v>92</v>
      </c>
      <c r="H36" s="115">
        <f t="shared" si="13"/>
        <v>19.565217391304348</v>
      </c>
      <c r="I36" s="115">
        <f t="shared" si="13"/>
        <v>59.782608695652172</v>
      </c>
      <c r="J36" s="115">
        <f t="shared" si="13"/>
        <v>9.7826086956521738</v>
      </c>
      <c r="K36" s="115">
        <f t="shared" si="13"/>
        <v>0</v>
      </c>
      <c r="L36" s="114">
        <f t="shared" si="13"/>
        <v>10.869565217391305</v>
      </c>
    </row>
    <row r="37" spans="1:12" ht="15" customHeight="1" x14ac:dyDescent="0.15">
      <c r="A37" s="99" t="s">
        <v>106</v>
      </c>
      <c r="B37" s="89" t="s">
        <v>108</v>
      </c>
      <c r="C37" s="120">
        <f t="shared" si="12"/>
        <v>421</v>
      </c>
      <c r="D37" s="91">
        <f t="shared" si="2"/>
        <v>76.24703087885986</v>
      </c>
      <c r="E37" s="91">
        <f t="shared" si="3"/>
        <v>16.389548693586697</v>
      </c>
      <c r="F37" s="92">
        <f t="shared" si="10"/>
        <v>7.3634204275534438</v>
      </c>
      <c r="G37" s="121">
        <f t="shared" si="12"/>
        <v>421</v>
      </c>
      <c r="H37" s="113">
        <f t="shared" si="13"/>
        <v>19.239904988123516</v>
      </c>
      <c r="I37" s="113">
        <f t="shared" si="13"/>
        <v>57.00712589073634</v>
      </c>
      <c r="J37" s="113">
        <f t="shared" si="13"/>
        <v>14.251781472684085</v>
      </c>
      <c r="K37" s="113">
        <f t="shared" si="13"/>
        <v>2.1377672209026128</v>
      </c>
      <c r="L37" s="116">
        <f t="shared" si="13"/>
        <v>7.3634204275534438</v>
      </c>
    </row>
    <row r="38" spans="1:12" ht="15" customHeight="1" x14ac:dyDescent="0.15">
      <c r="A38" s="73"/>
      <c r="B38" s="117" t="s">
        <v>77</v>
      </c>
      <c r="C38" s="122">
        <f t="shared" si="12"/>
        <v>15</v>
      </c>
      <c r="D38" s="96">
        <f t="shared" si="2"/>
        <v>73.333333333333329</v>
      </c>
      <c r="E38" s="96">
        <f t="shared" si="3"/>
        <v>6.666666666666667</v>
      </c>
      <c r="F38" s="97">
        <f t="shared" si="10"/>
        <v>20</v>
      </c>
      <c r="G38" s="123">
        <f t="shared" si="12"/>
        <v>15</v>
      </c>
      <c r="H38" s="83">
        <f t="shared" si="13"/>
        <v>6.666666666666667</v>
      </c>
      <c r="I38" s="83">
        <f t="shared" si="13"/>
        <v>66.666666666666657</v>
      </c>
      <c r="J38" s="83">
        <f t="shared" si="13"/>
        <v>6.666666666666667</v>
      </c>
      <c r="K38" s="83">
        <f t="shared" si="13"/>
        <v>0</v>
      </c>
      <c r="L38" s="111">
        <f t="shared" si="13"/>
        <v>20</v>
      </c>
    </row>
    <row r="39" spans="1:12" ht="15" customHeight="1" x14ac:dyDescent="0.15">
      <c r="A39" s="70" t="s">
        <v>109</v>
      </c>
      <c r="B39" s="85" t="s">
        <v>111</v>
      </c>
      <c r="C39" s="109">
        <f t="shared" ref="C39:G54" si="14">C118</f>
        <v>92</v>
      </c>
      <c r="D39" s="86">
        <f t="shared" si="2"/>
        <v>79.347826086956516</v>
      </c>
      <c r="E39" s="86">
        <f t="shared" si="3"/>
        <v>9.7826086956521738</v>
      </c>
      <c r="F39" s="87">
        <f t="shared" si="10"/>
        <v>10.869565217391305</v>
      </c>
      <c r="G39" s="119">
        <f t="shared" si="14"/>
        <v>92</v>
      </c>
      <c r="H39" s="115">
        <f t="shared" si="13"/>
        <v>19.565217391304348</v>
      </c>
      <c r="I39" s="115">
        <f t="shared" si="13"/>
        <v>59.782608695652172</v>
      </c>
      <c r="J39" s="115">
        <f t="shared" si="13"/>
        <v>9.7826086956521738</v>
      </c>
      <c r="K39" s="115">
        <f t="shared" si="13"/>
        <v>0</v>
      </c>
      <c r="L39" s="114">
        <f t="shared" si="13"/>
        <v>10.869565217391305</v>
      </c>
    </row>
    <row r="40" spans="1:12" ht="15" customHeight="1" x14ac:dyDescent="0.15">
      <c r="A40" s="99" t="s">
        <v>110</v>
      </c>
      <c r="B40" s="89" t="s">
        <v>112</v>
      </c>
      <c r="C40" s="120">
        <f t="shared" si="14"/>
        <v>14</v>
      </c>
      <c r="D40" s="91">
        <f t="shared" si="2"/>
        <v>100</v>
      </c>
      <c r="E40" s="91">
        <f t="shared" si="3"/>
        <v>0</v>
      </c>
      <c r="F40" s="92">
        <f t="shared" si="10"/>
        <v>0</v>
      </c>
      <c r="G40" s="121">
        <f t="shared" si="14"/>
        <v>14</v>
      </c>
      <c r="H40" s="113">
        <f t="shared" si="13"/>
        <v>42.857142857142854</v>
      </c>
      <c r="I40" s="113">
        <f t="shared" si="13"/>
        <v>57.142857142857139</v>
      </c>
      <c r="J40" s="113">
        <f t="shared" si="13"/>
        <v>0</v>
      </c>
      <c r="K40" s="113">
        <f t="shared" si="13"/>
        <v>0</v>
      </c>
      <c r="L40" s="116">
        <f t="shared" si="13"/>
        <v>0</v>
      </c>
    </row>
    <row r="41" spans="1:12" ht="15" customHeight="1" x14ac:dyDescent="0.15">
      <c r="A41" s="99"/>
      <c r="B41" s="89" t="s">
        <v>113</v>
      </c>
      <c r="C41" s="120">
        <f t="shared" si="14"/>
        <v>80</v>
      </c>
      <c r="D41" s="91">
        <f t="shared" si="2"/>
        <v>72.5</v>
      </c>
      <c r="E41" s="91">
        <f t="shared" si="3"/>
        <v>23.75</v>
      </c>
      <c r="F41" s="92">
        <f t="shared" si="10"/>
        <v>3.75</v>
      </c>
      <c r="G41" s="121">
        <f t="shared" si="14"/>
        <v>80</v>
      </c>
      <c r="H41" s="113">
        <f t="shared" ref="H41:L56" si="15">IF($G41=0,0,H120/$G41*100)</f>
        <v>13.750000000000002</v>
      </c>
      <c r="I41" s="113">
        <f t="shared" si="15"/>
        <v>58.75</v>
      </c>
      <c r="J41" s="113">
        <f t="shared" si="15"/>
        <v>22.5</v>
      </c>
      <c r="K41" s="113">
        <f t="shared" si="15"/>
        <v>1.25</v>
      </c>
      <c r="L41" s="116">
        <f t="shared" si="15"/>
        <v>3.75</v>
      </c>
    </row>
    <row r="42" spans="1:12" ht="15" customHeight="1" x14ac:dyDescent="0.15">
      <c r="A42" s="99"/>
      <c r="B42" s="89" t="s">
        <v>114</v>
      </c>
      <c r="C42" s="120">
        <f t="shared" si="14"/>
        <v>124</v>
      </c>
      <c r="D42" s="91">
        <f t="shared" si="2"/>
        <v>76.612903225806463</v>
      </c>
      <c r="E42" s="91">
        <f t="shared" si="3"/>
        <v>15.32258064516129</v>
      </c>
      <c r="F42" s="92">
        <f t="shared" si="10"/>
        <v>8.064516129032258</v>
      </c>
      <c r="G42" s="121">
        <f t="shared" si="14"/>
        <v>124</v>
      </c>
      <c r="H42" s="113">
        <f t="shared" si="15"/>
        <v>18.548387096774192</v>
      </c>
      <c r="I42" s="113">
        <f t="shared" si="15"/>
        <v>58.064516129032263</v>
      </c>
      <c r="J42" s="113">
        <f t="shared" si="15"/>
        <v>12.903225806451612</v>
      </c>
      <c r="K42" s="113">
        <f t="shared" si="15"/>
        <v>2.4193548387096775</v>
      </c>
      <c r="L42" s="116">
        <f t="shared" si="15"/>
        <v>8.064516129032258</v>
      </c>
    </row>
    <row r="43" spans="1:12" ht="15" customHeight="1" x14ac:dyDescent="0.15">
      <c r="A43" s="99"/>
      <c r="B43" s="89" t="s">
        <v>115</v>
      </c>
      <c r="C43" s="120">
        <f t="shared" si="14"/>
        <v>150</v>
      </c>
      <c r="D43" s="91">
        <f t="shared" si="2"/>
        <v>77.333333333333329</v>
      </c>
      <c r="E43" s="91">
        <f t="shared" si="3"/>
        <v>14.000000000000002</v>
      </c>
      <c r="F43" s="92">
        <f t="shared" si="10"/>
        <v>8.6666666666666679</v>
      </c>
      <c r="G43" s="121">
        <f t="shared" si="14"/>
        <v>150</v>
      </c>
      <c r="H43" s="113">
        <f t="shared" si="15"/>
        <v>23.333333333333332</v>
      </c>
      <c r="I43" s="113">
        <f t="shared" si="15"/>
        <v>54</v>
      </c>
      <c r="J43" s="113">
        <f t="shared" si="15"/>
        <v>12.666666666666668</v>
      </c>
      <c r="K43" s="113">
        <f t="shared" si="15"/>
        <v>1.3333333333333335</v>
      </c>
      <c r="L43" s="116">
        <f t="shared" si="15"/>
        <v>8.6666666666666679</v>
      </c>
    </row>
    <row r="44" spans="1:12" ht="15" customHeight="1" x14ac:dyDescent="0.15">
      <c r="A44" s="99"/>
      <c r="B44" s="89" t="s">
        <v>116</v>
      </c>
      <c r="C44" s="120">
        <f t="shared" si="14"/>
        <v>18</v>
      </c>
      <c r="D44" s="91">
        <f t="shared" si="2"/>
        <v>77.777777777777771</v>
      </c>
      <c r="E44" s="91">
        <f t="shared" si="3"/>
        <v>16.666666666666664</v>
      </c>
      <c r="F44" s="92">
        <f t="shared" si="10"/>
        <v>5.5555555555555554</v>
      </c>
      <c r="G44" s="121">
        <f t="shared" si="14"/>
        <v>18</v>
      </c>
      <c r="H44" s="113">
        <f t="shared" si="15"/>
        <v>22.222222222222221</v>
      </c>
      <c r="I44" s="113">
        <f t="shared" si="15"/>
        <v>55.555555555555557</v>
      </c>
      <c r="J44" s="113">
        <f t="shared" si="15"/>
        <v>16.666666666666664</v>
      </c>
      <c r="K44" s="113">
        <f t="shared" si="15"/>
        <v>0</v>
      </c>
      <c r="L44" s="116">
        <f t="shared" si="15"/>
        <v>5.5555555555555554</v>
      </c>
    </row>
    <row r="45" spans="1:12" ht="15" customHeight="1" x14ac:dyDescent="0.15">
      <c r="A45" s="99"/>
      <c r="B45" s="89" t="s">
        <v>117</v>
      </c>
      <c r="C45" s="120">
        <f t="shared" si="14"/>
        <v>9</v>
      </c>
      <c r="D45" s="91">
        <f t="shared" si="2"/>
        <v>44.444444444444443</v>
      </c>
      <c r="E45" s="91">
        <f t="shared" si="3"/>
        <v>44.444444444444443</v>
      </c>
      <c r="F45" s="92">
        <f t="shared" si="10"/>
        <v>11.111111111111111</v>
      </c>
      <c r="G45" s="121">
        <f t="shared" si="14"/>
        <v>9</v>
      </c>
      <c r="H45" s="113">
        <f t="shared" si="15"/>
        <v>0</v>
      </c>
      <c r="I45" s="113">
        <f t="shared" si="15"/>
        <v>44.444444444444443</v>
      </c>
      <c r="J45" s="113">
        <f t="shared" si="15"/>
        <v>22.222222222222221</v>
      </c>
      <c r="K45" s="113">
        <f t="shared" si="15"/>
        <v>22.222222222222221</v>
      </c>
      <c r="L45" s="116">
        <f t="shared" si="15"/>
        <v>11.111111111111111</v>
      </c>
    </row>
    <row r="46" spans="1:12" ht="15" customHeight="1" x14ac:dyDescent="0.15">
      <c r="A46" s="73"/>
      <c r="B46" s="94" t="s">
        <v>77</v>
      </c>
      <c r="C46" s="122">
        <f t="shared" si="14"/>
        <v>41</v>
      </c>
      <c r="D46" s="96">
        <f t="shared" si="2"/>
        <v>75.609756097560975</v>
      </c>
      <c r="E46" s="96">
        <f t="shared" si="3"/>
        <v>9.7560975609756095</v>
      </c>
      <c r="F46" s="97">
        <f t="shared" si="10"/>
        <v>14.634146341463413</v>
      </c>
      <c r="G46" s="123">
        <f t="shared" si="14"/>
        <v>41</v>
      </c>
      <c r="H46" s="83">
        <f t="shared" si="15"/>
        <v>7.3170731707317067</v>
      </c>
      <c r="I46" s="83">
        <f t="shared" si="15"/>
        <v>68.292682926829272</v>
      </c>
      <c r="J46" s="83">
        <f t="shared" si="15"/>
        <v>7.3170731707317067</v>
      </c>
      <c r="K46" s="83">
        <f t="shared" si="15"/>
        <v>2.4390243902439024</v>
      </c>
      <c r="L46" s="111">
        <f t="shared" si="15"/>
        <v>14.634146341463413</v>
      </c>
    </row>
    <row r="47" spans="1:12" ht="15" customHeight="1" x14ac:dyDescent="0.15">
      <c r="A47" s="70" t="s">
        <v>118</v>
      </c>
      <c r="B47" s="85" t="s">
        <v>120</v>
      </c>
      <c r="C47" s="110">
        <f t="shared" si="14"/>
        <v>90</v>
      </c>
      <c r="D47" s="86">
        <f t="shared" si="2"/>
        <v>80</v>
      </c>
      <c r="E47" s="86">
        <f t="shared" si="3"/>
        <v>15.555555555555554</v>
      </c>
      <c r="F47" s="87">
        <f t="shared" si="10"/>
        <v>4.4444444444444446</v>
      </c>
      <c r="G47" s="110">
        <f t="shared" si="14"/>
        <v>90</v>
      </c>
      <c r="H47" s="115">
        <f t="shared" si="15"/>
        <v>22.222222222222221</v>
      </c>
      <c r="I47" s="115">
        <f t="shared" si="15"/>
        <v>57.777777777777771</v>
      </c>
      <c r="J47" s="115">
        <f t="shared" si="15"/>
        <v>14.444444444444443</v>
      </c>
      <c r="K47" s="115">
        <f t="shared" si="15"/>
        <v>1.1111111111111112</v>
      </c>
      <c r="L47" s="114">
        <f t="shared" si="15"/>
        <v>4.4444444444444446</v>
      </c>
    </row>
    <row r="48" spans="1:12" ht="15" customHeight="1" x14ac:dyDescent="0.15">
      <c r="A48" s="99" t="s">
        <v>119</v>
      </c>
      <c r="B48" s="89" t="s">
        <v>121</v>
      </c>
      <c r="C48" s="98">
        <f t="shared" si="14"/>
        <v>314</v>
      </c>
      <c r="D48" s="91">
        <f t="shared" si="2"/>
        <v>75.477707006369428</v>
      </c>
      <c r="E48" s="91">
        <f t="shared" si="3"/>
        <v>16.242038216560509</v>
      </c>
      <c r="F48" s="92">
        <f t="shared" si="10"/>
        <v>8.2802547770700627</v>
      </c>
      <c r="G48" s="98">
        <f t="shared" si="14"/>
        <v>314</v>
      </c>
      <c r="H48" s="113">
        <f t="shared" si="15"/>
        <v>18.471337579617835</v>
      </c>
      <c r="I48" s="113">
        <f t="shared" si="15"/>
        <v>57.00636942675159</v>
      </c>
      <c r="J48" s="113">
        <f t="shared" si="15"/>
        <v>14.012738853503185</v>
      </c>
      <c r="K48" s="113">
        <f t="shared" si="15"/>
        <v>2.2292993630573248</v>
      </c>
      <c r="L48" s="116">
        <f t="shared" si="15"/>
        <v>8.2802547770700627</v>
      </c>
    </row>
    <row r="49" spans="1:12" ht="15" customHeight="1" x14ac:dyDescent="0.15">
      <c r="A49" s="73"/>
      <c r="B49" s="117" t="s">
        <v>77</v>
      </c>
      <c r="C49" s="95">
        <f t="shared" si="14"/>
        <v>17</v>
      </c>
      <c r="D49" s="96">
        <f t="shared" si="2"/>
        <v>70.588235294117652</v>
      </c>
      <c r="E49" s="96">
        <f t="shared" si="3"/>
        <v>23.529411764705884</v>
      </c>
      <c r="F49" s="97">
        <f t="shared" si="10"/>
        <v>5.8823529411764701</v>
      </c>
      <c r="G49" s="95">
        <f t="shared" si="14"/>
        <v>17</v>
      </c>
      <c r="H49" s="83">
        <f t="shared" si="15"/>
        <v>17.647058823529413</v>
      </c>
      <c r="I49" s="83">
        <f t="shared" si="15"/>
        <v>52.941176470588239</v>
      </c>
      <c r="J49" s="83">
        <f t="shared" si="15"/>
        <v>17.647058823529413</v>
      </c>
      <c r="K49" s="83">
        <f t="shared" si="15"/>
        <v>5.8823529411764701</v>
      </c>
      <c r="L49" s="111">
        <f t="shared" si="15"/>
        <v>5.8823529411764701</v>
      </c>
    </row>
    <row r="50" spans="1:12" ht="15" customHeight="1" x14ac:dyDescent="0.15">
      <c r="A50" s="70" t="s">
        <v>122</v>
      </c>
      <c r="B50" s="85" t="s">
        <v>123</v>
      </c>
      <c r="C50" s="110">
        <f t="shared" si="14"/>
        <v>47</v>
      </c>
      <c r="D50" s="86">
        <f t="shared" si="2"/>
        <v>85.106382978723403</v>
      </c>
      <c r="E50" s="86">
        <f t="shared" si="3"/>
        <v>6.3829787234042552</v>
      </c>
      <c r="F50" s="87">
        <f t="shared" si="10"/>
        <v>8.5106382978723403</v>
      </c>
      <c r="G50" s="110">
        <f t="shared" si="14"/>
        <v>47</v>
      </c>
      <c r="H50" s="115">
        <f t="shared" si="15"/>
        <v>31.914893617021278</v>
      </c>
      <c r="I50" s="115">
        <f t="shared" si="15"/>
        <v>53.191489361702125</v>
      </c>
      <c r="J50" s="115">
        <f t="shared" si="15"/>
        <v>6.3829787234042552</v>
      </c>
      <c r="K50" s="115">
        <f t="shared" si="15"/>
        <v>0</v>
      </c>
      <c r="L50" s="114">
        <f t="shared" si="15"/>
        <v>8.5106382978723403</v>
      </c>
    </row>
    <row r="51" spans="1:12" ht="15" customHeight="1" x14ac:dyDescent="0.15">
      <c r="A51" s="99" t="s">
        <v>154</v>
      </c>
      <c r="B51" s="89" t="s">
        <v>124</v>
      </c>
      <c r="C51" s="98">
        <f t="shared" si="14"/>
        <v>19</v>
      </c>
      <c r="D51" s="91">
        <f t="shared" si="2"/>
        <v>84.210526315789465</v>
      </c>
      <c r="E51" s="91">
        <f t="shared" si="3"/>
        <v>15.789473684210526</v>
      </c>
      <c r="F51" s="92">
        <f t="shared" si="10"/>
        <v>0</v>
      </c>
      <c r="G51" s="98">
        <f t="shared" si="14"/>
        <v>19</v>
      </c>
      <c r="H51" s="113">
        <f t="shared" si="15"/>
        <v>21.052631578947366</v>
      </c>
      <c r="I51" s="113">
        <f t="shared" si="15"/>
        <v>63.157894736842103</v>
      </c>
      <c r="J51" s="113">
        <f t="shared" si="15"/>
        <v>15.789473684210526</v>
      </c>
      <c r="K51" s="113">
        <f t="shared" si="15"/>
        <v>0</v>
      </c>
      <c r="L51" s="116">
        <f t="shared" si="15"/>
        <v>0</v>
      </c>
    </row>
    <row r="52" spans="1:12" ht="15" customHeight="1" x14ac:dyDescent="0.15">
      <c r="A52" s="99" t="s">
        <v>153</v>
      </c>
      <c r="B52" s="89" t="s">
        <v>125</v>
      </c>
      <c r="C52" s="98">
        <f t="shared" si="14"/>
        <v>6</v>
      </c>
      <c r="D52" s="91">
        <f t="shared" si="2"/>
        <v>83.333333333333314</v>
      </c>
      <c r="E52" s="91">
        <f t="shared" si="3"/>
        <v>16.666666666666664</v>
      </c>
      <c r="F52" s="92">
        <f t="shared" si="10"/>
        <v>0</v>
      </c>
      <c r="G52" s="98">
        <f t="shared" si="14"/>
        <v>6</v>
      </c>
      <c r="H52" s="113">
        <f t="shared" si="15"/>
        <v>16.666666666666664</v>
      </c>
      <c r="I52" s="113">
        <f t="shared" si="15"/>
        <v>66.666666666666657</v>
      </c>
      <c r="J52" s="113">
        <f t="shared" si="15"/>
        <v>16.666666666666664</v>
      </c>
      <c r="K52" s="113">
        <f t="shared" si="15"/>
        <v>0</v>
      </c>
      <c r="L52" s="116">
        <f t="shared" si="15"/>
        <v>0</v>
      </c>
    </row>
    <row r="53" spans="1:12" ht="15" customHeight="1" x14ac:dyDescent="0.15">
      <c r="A53" s="99"/>
      <c r="B53" s="89" t="s">
        <v>126</v>
      </c>
      <c r="C53" s="98">
        <f t="shared" si="14"/>
        <v>43</v>
      </c>
      <c r="D53" s="91">
        <f t="shared" si="2"/>
        <v>76.744186046511629</v>
      </c>
      <c r="E53" s="91">
        <f t="shared" si="3"/>
        <v>16.279069767441861</v>
      </c>
      <c r="F53" s="92">
        <f t="shared" si="10"/>
        <v>6.9767441860465116</v>
      </c>
      <c r="G53" s="98">
        <f t="shared" si="14"/>
        <v>43</v>
      </c>
      <c r="H53" s="113">
        <f t="shared" si="15"/>
        <v>13.953488372093023</v>
      </c>
      <c r="I53" s="113">
        <f t="shared" si="15"/>
        <v>62.790697674418603</v>
      </c>
      <c r="J53" s="113">
        <f t="shared" si="15"/>
        <v>13.953488372093023</v>
      </c>
      <c r="K53" s="113">
        <f t="shared" si="15"/>
        <v>2.3255813953488373</v>
      </c>
      <c r="L53" s="116">
        <f t="shared" si="15"/>
        <v>6.9767441860465116</v>
      </c>
    </row>
    <row r="54" spans="1:12" ht="15" customHeight="1" x14ac:dyDescent="0.15">
      <c r="A54" s="93"/>
      <c r="B54" s="94" t="s">
        <v>77</v>
      </c>
      <c r="C54" s="95">
        <f t="shared" si="14"/>
        <v>48</v>
      </c>
      <c r="D54" s="96">
        <f t="shared" si="2"/>
        <v>72.916666666666671</v>
      </c>
      <c r="E54" s="96">
        <f t="shared" si="3"/>
        <v>16.666666666666664</v>
      </c>
      <c r="F54" s="97">
        <f t="shared" si="10"/>
        <v>10.416666666666668</v>
      </c>
      <c r="G54" s="95">
        <f t="shared" si="14"/>
        <v>48</v>
      </c>
      <c r="H54" s="83">
        <f t="shared" si="15"/>
        <v>14.583333333333334</v>
      </c>
      <c r="I54" s="83">
        <f t="shared" si="15"/>
        <v>58.333333333333336</v>
      </c>
      <c r="J54" s="83">
        <f t="shared" si="15"/>
        <v>16.666666666666664</v>
      </c>
      <c r="K54" s="83">
        <f t="shared" si="15"/>
        <v>0</v>
      </c>
      <c r="L54" s="111">
        <f t="shared" si="15"/>
        <v>10.416666666666668</v>
      </c>
    </row>
    <row r="55" spans="1:12" ht="15" customHeight="1" x14ac:dyDescent="0.15">
      <c r="A55" s="70" t="s">
        <v>127</v>
      </c>
      <c r="B55" s="85" t="s">
        <v>101</v>
      </c>
      <c r="C55" s="110">
        <f t="shared" ref="C55:G62" si="16">C134</f>
        <v>279</v>
      </c>
      <c r="D55" s="86">
        <f t="shared" si="2"/>
        <v>74.551971326164875</v>
      </c>
      <c r="E55" s="86">
        <f t="shared" si="3"/>
        <v>17.562724014336919</v>
      </c>
      <c r="F55" s="87">
        <f t="shared" si="10"/>
        <v>7.8853046594982077</v>
      </c>
      <c r="G55" s="110">
        <f t="shared" si="16"/>
        <v>279</v>
      </c>
      <c r="H55" s="115">
        <f t="shared" si="15"/>
        <v>18.27956989247312</v>
      </c>
      <c r="I55" s="115">
        <f t="shared" si="15"/>
        <v>56.272401433691755</v>
      </c>
      <c r="J55" s="115">
        <f t="shared" si="15"/>
        <v>15.412186379928317</v>
      </c>
      <c r="K55" s="115">
        <f t="shared" si="15"/>
        <v>2.1505376344086025</v>
      </c>
      <c r="L55" s="114">
        <f t="shared" si="15"/>
        <v>7.8853046594982077</v>
      </c>
    </row>
    <row r="56" spans="1:12" ht="15" customHeight="1" x14ac:dyDescent="0.15">
      <c r="A56" s="99" t="s">
        <v>128</v>
      </c>
      <c r="B56" s="89" t="s">
        <v>102</v>
      </c>
      <c r="C56" s="98">
        <f t="shared" si="16"/>
        <v>90</v>
      </c>
      <c r="D56" s="91">
        <f>H56+I56</f>
        <v>80</v>
      </c>
      <c r="E56" s="91">
        <f t="shared" si="3"/>
        <v>14.444444444444443</v>
      </c>
      <c r="F56" s="92">
        <f t="shared" si="10"/>
        <v>5.5555555555555554</v>
      </c>
      <c r="G56" s="98">
        <f t="shared" si="16"/>
        <v>90</v>
      </c>
      <c r="H56" s="113">
        <f t="shared" si="15"/>
        <v>23.333333333333332</v>
      </c>
      <c r="I56" s="113">
        <f t="shared" si="15"/>
        <v>56.666666666666664</v>
      </c>
      <c r="J56" s="113">
        <f t="shared" si="15"/>
        <v>12.222222222222221</v>
      </c>
      <c r="K56" s="113">
        <f t="shared" si="15"/>
        <v>2.2222222222222223</v>
      </c>
      <c r="L56" s="116">
        <f t="shared" si="15"/>
        <v>5.5555555555555554</v>
      </c>
    </row>
    <row r="57" spans="1:12" ht="15" customHeight="1" x14ac:dyDescent="0.15">
      <c r="A57" s="99"/>
      <c r="B57" s="89" t="s">
        <v>103</v>
      </c>
      <c r="C57" s="98">
        <f t="shared" si="16"/>
        <v>26</v>
      </c>
      <c r="D57" s="91">
        <f t="shared" si="2"/>
        <v>92.307692307692307</v>
      </c>
      <c r="E57" s="91">
        <f t="shared" si="3"/>
        <v>3.8461538461538463</v>
      </c>
      <c r="F57" s="92">
        <f t="shared" si="10"/>
        <v>3.8461538461538463</v>
      </c>
      <c r="G57" s="98">
        <f t="shared" si="16"/>
        <v>26</v>
      </c>
      <c r="H57" s="113">
        <f t="shared" ref="H57:L72" si="17">IF($G57=0,0,H136/$G57*100)</f>
        <v>23.076923076923077</v>
      </c>
      <c r="I57" s="113">
        <f t="shared" si="17"/>
        <v>69.230769230769226</v>
      </c>
      <c r="J57" s="113">
        <f t="shared" si="17"/>
        <v>3.8461538461538463</v>
      </c>
      <c r="K57" s="113">
        <f t="shared" si="17"/>
        <v>0</v>
      </c>
      <c r="L57" s="116">
        <f t="shared" si="17"/>
        <v>3.8461538461538463</v>
      </c>
    </row>
    <row r="58" spans="1:12" ht="15" customHeight="1" x14ac:dyDescent="0.15">
      <c r="A58" s="99"/>
      <c r="B58" s="89" t="s">
        <v>104</v>
      </c>
      <c r="C58" s="98">
        <f t="shared" si="16"/>
        <v>15</v>
      </c>
      <c r="D58" s="91">
        <f t="shared" si="2"/>
        <v>66.666666666666671</v>
      </c>
      <c r="E58" s="91">
        <f t="shared" si="3"/>
        <v>20</v>
      </c>
      <c r="F58" s="92">
        <f t="shared" si="10"/>
        <v>13.333333333333334</v>
      </c>
      <c r="G58" s="98">
        <f t="shared" si="16"/>
        <v>15</v>
      </c>
      <c r="H58" s="113">
        <f t="shared" si="17"/>
        <v>13.333333333333334</v>
      </c>
      <c r="I58" s="113">
        <f t="shared" si="17"/>
        <v>53.333333333333336</v>
      </c>
      <c r="J58" s="113">
        <f t="shared" si="17"/>
        <v>20</v>
      </c>
      <c r="K58" s="113">
        <f t="shared" si="17"/>
        <v>0</v>
      </c>
      <c r="L58" s="116">
        <f t="shared" si="17"/>
        <v>13.333333333333334</v>
      </c>
    </row>
    <row r="59" spans="1:12" ht="15" customHeight="1" x14ac:dyDescent="0.15">
      <c r="A59" s="93"/>
      <c r="B59" s="94" t="s">
        <v>77</v>
      </c>
      <c r="C59" s="95">
        <f t="shared" si="16"/>
        <v>11</v>
      </c>
      <c r="D59" s="96">
        <f t="shared" si="2"/>
        <v>63.636363636363633</v>
      </c>
      <c r="E59" s="96">
        <f t="shared" si="3"/>
        <v>27.272727272727273</v>
      </c>
      <c r="F59" s="97">
        <f t="shared" si="10"/>
        <v>9.0909090909090917</v>
      </c>
      <c r="G59" s="95">
        <f t="shared" si="16"/>
        <v>11</v>
      </c>
      <c r="H59" s="83">
        <f t="shared" si="17"/>
        <v>9.0909090909090917</v>
      </c>
      <c r="I59" s="83">
        <f t="shared" si="17"/>
        <v>54.54545454545454</v>
      </c>
      <c r="J59" s="83">
        <f t="shared" si="17"/>
        <v>18.181818181818183</v>
      </c>
      <c r="K59" s="83">
        <f t="shared" si="17"/>
        <v>9.0909090909090917</v>
      </c>
      <c r="L59" s="111">
        <f t="shared" si="17"/>
        <v>9.0909090909090917</v>
      </c>
    </row>
    <row r="60" spans="1:12" ht="15" customHeight="1" x14ac:dyDescent="0.15">
      <c r="A60" s="70" t="s">
        <v>129</v>
      </c>
      <c r="B60" s="85" t="s">
        <v>131</v>
      </c>
      <c r="C60" s="110">
        <f t="shared" si="16"/>
        <v>206</v>
      </c>
      <c r="D60" s="86">
        <f t="shared" si="2"/>
        <v>80.097087378640765</v>
      </c>
      <c r="E60" s="86">
        <f t="shared" si="3"/>
        <v>13.106796116504855</v>
      </c>
      <c r="F60" s="87">
        <f t="shared" si="10"/>
        <v>6.7961165048543686</v>
      </c>
      <c r="G60" s="110">
        <f t="shared" si="16"/>
        <v>206</v>
      </c>
      <c r="H60" s="115">
        <f t="shared" si="17"/>
        <v>20.873786407766989</v>
      </c>
      <c r="I60" s="115">
        <f t="shared" si="17"/>
        <v>59.22330097087378</v>
      </c>
      <c r="J60" s="115">
        <f t="shared" si="17"/>
        <v>12.621359223300971</v>
      </c>
      <c r="K60" s="115">
        <f t="shared" si="17"/>
        <v>0.48543689320388345</v>
      </c>
      <c r="L60" s="114">
        <f t="shared" si="17"/>
        <v>6.7961165048543686</v>
      </c>
    </row>
    <row r="61" spans="1:12" ht="15" customHeight="1" x14ac:dyDescent="0.15">
      <c r="A61" s="88" t="s">
        <v>130</v>
      </c>
      <c r="B61" s="89" t="s">
        <v>132</v>
      </c>
      <c r="C61" s="98">
        <f t="shared" si="16"/>
        <v>134</v>
      </c>
      <c r="D61" s="91">
        <f t="shared" si="2"/>
        <v>76.119402985074629</v>
      </c>
      <c r="E61" s="91">
        <f t="shared" si="3"/>
        <v>17.164179104477611</v>
      </c>
      <c r="F61" s="92">
        <f t="shared" si="10"/>
        <v>6.7164179104477615</v>
      </c>
      <c r="G61" s="98">
        <f t="shared" si="16"/>
        <v>134</v>
      </c>
      <c r="H61" s="113">
        <f t="shared" si="17"/>
        <v>18.656716417910449</v>
      </c>
      <c r="I61" s="113">
        <f t="shared" si="17"/>
        <v>57.462686567164177</v>
      </c>
      <c r="J61" s="113">
        <f t="shared" si="17"/>
        <v>14.925373134328357</v>
      </c>
      <c r="K61" s="113">
        <f t="shared" si="17"/>
        <v>2.2388059701492535</v>
      </c>
      <c r="L61" s="116">
        <f t="shared" si="17"/>
        <v>6.7164179104477615</v>
      </c>
    </row>
    <row r="62" spans="1:12" ht="15" customHeight="1" x14ac:dyDescent="0.15">
      <c r="A62" s="88"/>
      <c r="B62" s="89" t="s">
        <v>209</v>
      </c>
      <c r="C62" s="98">
        <f t="shared" ref="C62:C72" si="18">C141</f>
        <v>97</v>
      </c>
      <c r="D62" s="91">
        <f>H62+I62</f>
        <v>78.350515463917517</v>
      </c>
      <c r="E62" s="91">
        <f t="shared" si="3"/>
        <v>18.556701030927833</v>
      </c>
      <c r="F62" s="92">
        <f t="shared" si="10"/>
        <v>3.0927835051546393</v>
      </c>
      <c r="G62" s="98">
        <f t="shared" si="16"/>
        <v>97</v>
      </c>
      <c r="H62" s="113">
        <f t="shared" si="17"/>
        <v>20.618556701030926</v>
      </c>
      <c r="I62" s="113">
        <f t="shared" si="17"/>
        <v>57.731958762886592</v>
      </c>
      <c r="J62" s="113">
        <f t="shared" si="17"/>
        <v>14.432989690721648</v>
      </c>
      <c r="K62" s="113">
        <f t="shared" si="17"/>
        <v>4.1237113402061851</v>
      </c>
      <c r="L62" s="116">
        <f t="shared" si="17"/>
        <v>3.0927835051546393</v>
      </c>
    </row>
    <row r="63" spans="1:12" ht="15" hidden="1" customHeight="1" x14ac:dyDescent="0.15">
      <c r="A63" s="99"/>
      <c r="B63" s="89" t="s">
        <v>133</v>
      </c>
      <c r="C63" s="98">
        <f t="shared" si="18"/>
        <v>54</v>
      </c>
      <c r="D63" s="91">
        <f t="shared" si="2"/>
        <v>68.518518518518519</v>
      </c>
      <c r="E63" s="91">
        <f t="shared" si="3"/>
        <v>25.925925925925924</v>
      </c>
      <c r="F63" s="92">
        <f t="shared" si="10"/>
        <v>5.5555555555555554</v>
      </c>
      <c r="G63" s="98">
        <f t="shared" ref="G63:G72" si="19">G142</f>
        <v>54</v>
      </c>
      <c r="H63" s="113">
        <f t="shared" si="17"/>
        <v>20.37037037037037</v>
      </c>
      <c r="I63" s="113">
        <f t="shared" si="17"/>
        <v>48.148148148148145</v>
      </c>
      <c r="J63" s="113">
        <f t="shared" si="17"/>
        <v>18.518518518518519</v>
      </c>
      <c r="K63" s="113">
        <f t="shared" si="17"/>
        <v>7.4074074074074066</v>
      </c>
      <c r="L63" s="116">
        <f t="shared" si="17"/>
        <v>5.5555555555555554</v>
      </c>
    </row>
    <row r="64" spans="1:12" ht="15" hidden="1" customHeight="1" x14ac:dyDescent="0.15">
      <c r="A64" s="99"/>
      <c r="B64" s="89" t="s">
        <v>134</v>
      </c>
      <c r="C64" s="98">
        <f t="shared" si="18"/>
        <v>43</v>
      </c>
      <c r="D64" s="91">
        <f t="shared" si="2"/>
        <v>90.697674418604649</v>
      </c>
      <c r="E64" s="91">
        <f t="shared" si="3"/>
        <v>9.3023255813953494</v>
      </c>
      <c r="F64" s="92">
        <f t="shared" si="10"/>
        <v>0</v>
      </c>
      <c r="G64" s="98">
        <f t="shared" si="19"/>
        <v>43</v>
      </c>
      <c r="H64" s="113">
        <f t="shared" si="17"/>
        <v>20.930232558139537</v>
      </c>
      <c r="I64" s="113">
        <f t="shared" si="17"/>
        <v>69.767441860465112</v>
      </c>
      <c r="J64" s="113">
        <f t="shared" si="17"/>
        <v>9.3023255813953494</v>
      </c>
      <c r="K64" s="113">
        <f t="shared" si="17"/>
        <v>0</v>
      </c>
      <c r="L64" s="116">
        <f t="shared" si="17"/>
        <v>0</v>
      </c>
    </row>
    <row r="65" spans="1:12" ht="15" customHeight="1" x14ac:dyDescent="0.15">
      <c r="A65" s="93"/>
      <c r="B65" s="94" t="s">
        <v>77</v>
      </c>
      <c r="C65" s="95">
        <f t="shared" si="18"/>
        <v>91</v>
      </c>
      <c r="D65" s="96">
        <f t="shared" si="2"/>
        <v>68.131868131868131</v>
      </c>
      <c r="E65" s="96">
        <f t="shared" si="3"/>
        <v>12.087912087912088</v>
      </c>
      <c r="F65" s="97">
        <f t="shared" si="10"/>
        <v>19.780219780219781</v>
      </c>
      <c r="G65" s="95">
        <f t="shared" si="19"/>
        <v>91</v>
      </c>
      <c r="H65" s="83">
        <f t="shared" si="17"/>
        <v>13.186813186813188</v>
      </c>
      <c r="I65" s="83">
        <f t="shared" si="17"/>
        <v>54.945054945054949</v>
      </c>
      <c r="J65" s="83">
        <f t="shared" si="17"/>
        <v>10.989010989010989</v>
      </c>
      <c r="K65" s="83">
        <f t="shared" si="17"/>
        <v>1.098901098901099</v>
      </c>
      <c r="L65" s="111">
        <f t="shared" si="17"/>
        <v>19.780219780219781</v>
      </c>
    </row>
    <row r="66" spans="1:12" ht="23.25" customHeight="1" x14ac:dyDescent="0.15">
      <c r="A66" s="70" t="s">
        <v>135</v>
      </c>
      <c r="B66" s="142" t="s">
        <v>216</v>
      </c>
      <c r="C66" s="110">
        <f t="shared" si="18"/>
        <v>334</v>
      </c>
      <c r="D66" s="86">
        <f t="shared" si="2"/>
        <v>75.149700598802383</v>
      </c>
      <c r="E66" s="86">
        <f t="shared" si="3"/>
        <v>15.868263473053894</v>
      </c>
      <c r="F66" s="87">
        <f t="shared" si="10"/>
        <v>8.9820359281437128</v>
      </c>
      <c r="G66" s="110">
        <f t="shared" si="19"/>
        <v>334</v>
      </c>
      <c r="H66" s="115">
        <f t="shared" si="17"/>
        <v>20.958083832335326</v>
      </c>
      <c r="I66" s="115">
        <f t="shared" si="17"/>
        <v>54.191616766467064</v>
      </c>
      <c r="J66" s="115">
        <f t="shared" si="17"/>
        <v>13.77245508982036</v>
      </c>
      <c r="K66" s="115">
        <f t="shared" si="17"/>
        <v>2.0958083832335328</v>
      </c>
      <c r="L66" s="114">
        <f t="shared" si="17"/>
        <v>8.9820359281437128</v>
      </c>
    </row>
    <row r="67" spans="1:12" ht="23.25" customHeight="1" x14ac:dyDescent="0.15">
      <c r="A67" s="99" t="s">
        <v>136</v>
      </c>
      <c r="B67" s="135" t="s">
        <v>217</v>
      </c>
      <c r="C67" s="98">
        <f t="shared" si="18"/>
        <v>172</v>
      </c>
      <c r="D67" s="91">
        <f t="shared" si="2"/>
        <v>81.976744186046503</v>
      </c>
      <c r="E67" s="91">
        <f t="shared" si="3"/>
        <v>13.953488372093025</v>
      </c>
      <c r="F67" s="92">
        <f t="shared" si="10"/>
        <v>4.0697674418604652</v>
      </c>
      <c r="G67" s="98">
        <f t="shared" si="19"/>
        <v>172</v>
      </c>
      <c r="H67" s="113">
        <f t="shared" si="17"/>
        <v>15.697674418604651</v>
      </c>
      <c r="I67" s="113">
        <f t="shared" si="17"/>
        <v>66.279069767441854</v>
      </c>
      <c r="J67" s="113">
        <f t="shared" si="17"/>
        <v>12.790697674418606</v>
      </c>
      <c r="K67" s="113">
        <f t="shared" si="17"/>
        <v>1.1627906976744187</v>
      </c>
      <c r="L67" s="116">
        <f t="shared" si="17"/>
        <v>4.0697674418604652</v>
      </c>
    </row>
    <row r="68" spans="1:12" ht="23.25" customHeight="1" x14ac:dyDescent="0.15">
      <c r="A68" s="99"/>
      <c r="B68" s="143" t="s">
        <v>139</v>
      </c>
      <c r="C68" s="98">
        <f t="shared" si="18"/>
        <v>10</v>
      </c>
      <c r="D68" s="91">
        <f t="shared" si="2"/>
        <v>90</v>
      </c>
      <c r="E68" s="91">
        <f t="shared" si="3"/>
        <v>0</v>
      </c>
      <c r="F68" s="92">
        <f t="shared" si="10"/>
        <v>10</v>
      </c>
      <c r="G68" s="98">
        <f t="shared" si="19"/>
        <v>10</v>
      </c>
      <c r="H68" s="113">
        <f t="shared" si="17"/>
        <v>30</v>
      </c>
      <c r="I68" s="113">
        <f t="shared" si="17"/>
        <v>60</v>
      </c>
      <c r="J68" s="113">
        <f t="shared" si="17"/>
        <v>0</v>
      </c>
      <c r="K68" s="113">
        <f t="shared" si="17"/>
        <v>0</v>
      </c>
      <c r="L68" s="116">
        <f t="shared" si="17"/>
        <v>10</v>
      </c>
    </row>
    <row r="69" spans="1:12" ht="23.25" customHeight="1" x14ac:dyDescent="0.15">
      <c r="A69" s="93"/>
      <c r="B69" s="144" t="s">
        <v>77</v>
      </c>
      <c r="C69" s="95">
        <f t="shared" si="18"/>
        <v>12</v>
      </c>
      <c r="D69" s="96">
        <f t="shared" si="2"/>
        <v>33.333333333333329</v>
      </c>
      <c r="E69" s="96">
        <f t="shared" si="3"/>
        <v>16.666666666666664</v>
      </c>
      <c r="F69" s="97">
        <f t="shared" si="10"/>
        <v>50</v>
      </c>
      <c r="G69" s="95">
        <f t="shared" si="19"/>
        <v>12</v>
      </c>
      <c r="H69" s="83">
        <f t="shared" si="17"/>
        <v>0</v>
      </c>
      <c r="I69" s="83">
        <f t="shared" si="17"/>
        <v>33.333333333333329</v>
      </c>
      <c r="J69" s="83">
        <f t="shared" si="17"/>
        <v>16.666666666666664</v>
      </c>
      <c r="K69" s="83">
        <f t="shared" si="17"/>
        <v>0</v>
      </c>
      <c r="L69" s="111">
        <f t="shared" si="17"/>
        <v>50</v>
      </c>
    </row>
    <row r="70" spans="1:12" ht="23.25" customHeight="1" x14ac:dyDescent="0.15">
      <c r="A70" s="70" t="s">
        <v>140</v>
      </c>
      <c r="B70" s="138" t="s">
        <v>214</v>
      </c>
      <c r="C70" s="110">
        <f t="shared" si="18"/>
        <v>87</v>
      </c>
      <c r="D70" s="86">
        <f t="shared" si="2"/>
        <v>83.908045977011497</v>
      </c>
      <c r="E70" s="86">
        <f t="shared" si="3"/>
        <v>10.344827586206897</v>
      </c>
      <c r="F70" s="87">
        <f t="shared" si="10"/>
        <v>5.7471264367816088</v>
      </c>
      <c r="G70" s="110">
        <f t="shared" si="19"/>
        <v>87</v>
      </c>
      <c r="H70" s="115">
        <f t="shared" si="17"/>
        <v>29.885057471264371</v>
      </c>
      <c r="I70" s="115">
        <f t="shared" si="17"/>
        <v>54.022988505747129</v>
      </c>
      <c r="J70" s="115">
        <f t="shared" si="17"/>
        <v>10.344827586206897</v>
      </c>
      <c r="K70" s="115">
        <f t="shared" si="17"/>
        <v>0</v>
      </c>
      <c r="L70" s="114">
        <f t="shared" si="17"/>
        <v>5.7471264367816088</v>
      </c>
    </row>
    <row r="71" spans="1:12" ht="23.25" customHeight="1" x14ac:dyDescent="0.15">
      <c r="A71" s="99" t="s">
        <v>141</v>
      </c>
      <c r="B71" s="141" t="s">
        <v>215</v>
      </c>
      <c r="C71" s="98">
        <f t="shared" si="18"/>
        <v>298</v>
      </c>
      <c r="D71" s="91">
        <f t="shared" ref="D71:D135" si="20">H71+I71</f>
        <v>79.194630872483216</v>
      </c>
      <c r="E71" s="91">
        <f t="shared" ref="E71:E135" si="21">J71+K71</f>
        <v>16.778523489932887</v>
      </c>
      <c r="F71" s="92">
        <f t="shared" si="10"/>
        <v>4.0268456375838921</v>
      </c>
      <c r="G71" s="98">
        <f t="shared" si="19"/>
        <v>298</v>
      </c>
      <c r="H71" s="113">
        <f t="shared" si="17"/>
        <v>18.456375838926174</v>
      </c>
      <c r="I71" s="113">
        <f t="shared" si="17"/>
        <v>60.738255033557046</v>
      </c>
      <c r="J71" s="113">
        <f t="shared" si="17"/>
        <v>14.093959731543624</v>
      </c>
      <c r="K71" s="113">
        <f t="shared" si="17"/>
        <v>2.6845637583892619</v>
      </c>
      <c r="L71" s="116">
        <f t="shared" si="17"/>
        <v>4.0268456375838921</v>
      </c>
    </row>
    <row r="72" spans="1:12" ht="23.25" customHeight="1" x14ac:dyDescent="0.15">
      <c r="A72" s="99"/>
      <c r="B72" s="139" t="s">
        <v>144</v>
      </c>
      <c r="C72" s="98">
        <f t="shared" si="18"/>
        <v>88</v>
      </c>
      <c r="D72" s="91">
        <f t="shared" si="20"/>
        <v>77.27272727272728</v>
      </c>
      <c r="E72" s="91">
        <f t="shared" si="21"/>
        <v>20.454545454545453</v>
      </c>
      <c r="F72" s="92">
        <f t="shared" si="10"/>
        <v>2.2727272727272729</v>
      </c>
      <c r="G72" s="98">
        <f t="shared" si="19"/>
        <v>88</v>
      </c>
      <c r="H72" s="113">
        <f t="shared" si="17"/>
        <v>14.772727272727273</v>
      </c>
      <c r="I72" s="113">
        <f t="shared" si="17"/>
        <v>62.5</v>
      </c>
      <c r="J72" s="113">
        <f t="shared" si="17"/>
        <v>19.318181818181817</v>
      </c>
      <c r="K72" s="113">
        <f t="shared" si="17"/>
        <v>1.1363636363636365</v>
      </c>
      <c r="L72" s="116">
        <f t="shared" si="17"/>
        <v>2.2727272727272729</v>
      </c>
    </row>
    <row r="73" spans="1:12" ht="23.25" customHeight="1" x14ac:dyDescent="0.15">
      <c r="A73" s="93"/>
      <c r="B73" s="140" t="s">
        <v>77</v>
      </c>
      <c r="C73" s="95">
        <f t="shared" ref="C73:G79" si="22">C152</f>
        <v>55</v>
      </c>
      <c r="D73" s="96">
        <f t="shared" si="20"/>
        <v>50.909090909090907</v>
      </c>
      <c r="E73" s="96">
        <f t="shared" si="21"/>
        <v>3.6363636363636362</v>
      </c>
      <c r="F73" s="97">
        <f t="shared" ref="F73:F79" si="23">IF($G73=0,0,F152/$G73*100)</f>
        <v>45.454545454545453</v>
      </c>
      <c r="G73" s="95">
        <f t="shared" si="22"/>
        <v>55</v>
      </c>
      <c r="H73" s="83">
        <f t="shared" ref="H73:L79" si="24">IF($G73=0,0,H152/$G73*100)</f>
        <v>10.909090909090908</v>
      </c>
      <c r="I73" s="83">
        <f t="shared" si="24"/>
        <v>40</v>
      </c>
      <c r="J73" s="83">
        <f t="shared" si="24"/>
        <v>3.6363636363636362</v>
      </c>
      <c r="K73" s="83">
        <f t="shared" si="24"/>
        <v>0</v>
      </c>
      <c r="L73" s="111">
        <f t="shared" si="24"/>
        <v>45.454545454545453</v>
      </c>
    </row>
    <row r="74" spans="1:12" ht="15" customHeight="1" x14ac:dyDescent="0.15">
      <c r="A74" s="70" t="s">
        <v>145</v>
      </c>
      <c r="B74" s="85" t="s">
        <v>148</v>
      </c>
      <c r="C74" s="110">
        <f t="shared" si="22"/>
        <v>179</v>
      </c>
      <c r="D74" s="86">
        <f t="shared" si="20"/>
        <v>75.418994413407816</v>
      </c>
      <c r="E74" s="86">
        <f t="shared" si="21"/>
        <v>21.229050279329609</v>
      </c>
      <c r="F74" s="87">
        <f t="shared" si="23"/>
        <v>3.3519553072625698</v>
      </c>
      <c r="G74" s="110">
        <f t="shared" si="22"/>
        <v>179</v>
      </c>
      <c r="H74" s="115">
        <f t="shared" si="24"/>
        <v>20.670391061452513</v>
      </c>
      <c r="I74" s="115">
        <f t="shared" si="24"/>
        <v>54.748603351955303</v>
      </c>
      <c r="J74" s="115">
        <f t="shared" si="24"/>
        <v>19.553072625698324</v>
      </c>
      <c r="K74" s="115">
        <f t="shared" si="24"/>
        <v>1.6759776536312849</v>
      </c>
      <c r="L74" s="114">
        <f t="shared" si="24"/>
        <v>3.3519553072625698</v>
      </c>
    </row>
    <row r="75" spans="1:12" ht="15" customHeight="1" x14ac:dyDescent="0.15">
      <c r="A75" s="88" t="s">
        <v>146</v>
      </c>
      <c r="B75" s="89" t="s">
        <v>149</v>
      </c>
      <c r="C75" s="98">
        <f t="shared" si="22"/>
        <v>57</v>
      </c>
      <c r="D75" s="91">
        <f t="shared" si="20"/>
        <v>82.456140350877192</v>
      </c>
      <c r="E75" s="91">
        <f t="shared" si="21"/>
        <v>14.035087719298245</v>
      </c>
      <c r="F75" s="92">
        <f t="shared" si="23"/>
        <v>3.5087719298245612</v>
      </c>
      <c r="G75" s="98">
        <f t="shared" si="22"/>
        <v>57</v>
      </c>
      <c r="H75" s="113">
        <f t="shared" si="24"/>
        <v>22.807017543859647</v>
      </c>
      <c r="I75" s="113">
        <f t="shared" si="24"/>
        <v>59.649122807017541</v>
      </c>
      <c r="J75" s="113">
        <f t="shared" si="24"/>
        <v>12.280701754385964</v>
      </c>
      <c r="K75" s="113">
        <f t="shared" si="24"/>
        <v>1.7543859649122806</v>
      </c>
      <c r="L75" s="116">
        <f t="shared" si="24"/>
        <v>3.5087719298245612</v>
      </c>
    </row>
    <row r="76" spans="1:12" ht="15" customHeight="1" x14ac:dyDescent="0.15">
      <c r="A76" s="88" t="s">
        <v>147</v>
      </c>
      <c r="B76" s="89" t="s">
        <v>150</v>
      </c>
      <c r="C76" s="98">
        <f t="shared" si="22"/>
        <v>23</v>
      </c>
      <c r="D76" s="91">
        <f t="shared" si="20"/>
        <v>82.608695652173921</v>
      </c>
      <c r="E76" s="91">
        <f t="shared" si="21"/>
        <v>13.043478260869565</v>
      </c>
      <c r="F76" s="92">
        <f t="shared" si="23"/>
        <v>4.3478260869565215</v>
      </c>
      <c r="G76" s="98">
        <f t="shared" si="22"/>
        <v>23</v>
      </c>
      <c r="H76" s="113">
        <f t="shared" si="24"/>
        <v>21.739130434782609</v>
      </c>
      <c r="I76" s="113">
        <f t="shared" si="24"/>
        <v>60.869565217391312</v>
      </c>
      <c r="J76" s="113">
        <f t="shared" si="24"/>
        <v>13.043478260869565</v>
      </c>
      <c r="K76" s="113">
        <f t="shared" si="24"/>
        <v>0</v>
      </c>
      <c r="L76" s="116">
        <f t="shared" si="24"/>
        <v>4.3478260869565215</v>
      </c>
    </row>
    <row r="77" spans="1:12" ht="15" customHeight="1" x14ac:dyDescent="0.15">
      <c r="A77" s="99"/>
      <c r="B77" s="89" t="s">
        <v>151</v>
      </c>
      <c r="C77" s="98">
        <f t="shared" si="22"/>
        <v>6</v>
      </c>
      <c r="D77" s="91">
        <f t="shared" si="20"/>
        <v>99.999999999999986</v>
      </c>
      <c r="E77" s="91">
        <f t="shared" si="21"/>
        <v>0</v>
      </c>
      <c r="F77" s="92">
        <f t="shared" si="23"/>
        <v>0</v>
      </c>
      <c r="G77" s="98">
        <f t="shared" si="22"/>
        <v>6</v>
      </c>
      <c r="H77" s="113">
        <f t="shared" si="24"/>
        <v>33.333333333333329</v>
      </c>
      <c r="I77" s="113">
        <f t="shared" si="24"/>
        <v>66.666666666666657</v>
      </c>
      <c r="J77" s="113">
        <f t="shared" si="24"/>
        <v>0</v>
      </c>
      <c r="K77" s="113">
        <f t="shared" si="24"/>
        <v>0</v>
      </c>
      <c r="L77" s="116">
        <f t="shared" si="24"/>
        <v>0</v>
      </c>
    </row>
    <row r="78" spans="1:12" ht="15" customHeight="1" x14ac:dyDescent="0.15">
      <c r="A78" s="99"/>
      <c r="B78" s="89" t="s">
        <v>152</v>
      </c>
      <c r="C78" s="98">
        <f t="shared" si="22"/>
        <v>8</v>
      </c>
      <c r="D78" s="91">
        <f t="shared" si="20"/>
        <v>87.5</v>
      </c>
      <c r="E78" s="91">
        <f t="shared" si="21"/>
        <v>12.5</v>
      </c>
      <c r="F78" s="92">
        <f t="shared" si="23"/>
        <v>0</v>
      </c>
      <c r="G78" s="98">
        <f t="shared" si="22"/>
        <v>8</v>
      </c>
      <c r="H78" s="113">
        <f t="shared" si="24"/>
        <v>12.5</v>
      </c>
      <c r="I78" s="113">
        <f t="shared" si="24"/>
        <v>75</v>
      </c>
      <c r="J78" s="113">
        <f t="shared" si="24"/>
        <v>12.5</v>
      </c>
      <c r="K78" s="113">
        <f t="shared" si="24"/>
        <v>0</v>
      </c>
      <c r="L78" s="116">
        <f t="shared" si="24"/>
        <v>0</v>
      </c>
    </row>
    <row r="79" spans="1:12" ht="15" customHeight="1" x14ac:dyDescent="0.15">
      <c r="A79" s="93"/>
      <c r="B79" s="94" t="s">
        <v>2</v>
      </c>
      <c r="C79" s="95">
        <f t="shared" si="22"/>
        <v>255</v>
      </c>
      <c r="D79" s="96">
        <f t="shared" si="20"/>
        <v>74.901960784313729</v>
      </c>
      <c r="E79" s="96">
        <f t="shared" si="21"/>
        <v>11.372549019607844</v>
      </c>
      <c r="F79" s="97">
        <f t="shared" si="23"/>
        <v>13.725490196078432</v>
      </c>
      <c r="G79" s="95">
        <f t="shared" si="22"/>
        <v>255</v>
      </c>
      <c r="H79" s="83">
        <f t="shared" si="24"/>
        <v>16.470588235294116</v>
      </c>
      <c r="I79" s="83">
        <f t="shared" si="24"/>
        <v>58.431372549019613</v>
      </c>
      <c r="J79" s="83">
        <f t="shared" si="24"/>
        <v>9.4117647058823533</v>
      </c>
      <c r="K79" s="83">
        <f t="shared" si="24"/>
        <v>1.9607843137254901</v>
      </c>
      <c r="L79" s="111">
        <f t="shared" si="24"/>
        <v>13.725490196078432</v>
      </c>
    </row>
    <row r="81" spans="1:12" ht="15" hidden="1" customHeight="1" x14ac:dyDescent="0.15"/>
    <row r="82" spans="1:12" ht="15" hidden="1" customHeight="1" x14ac:dyDescent="0.15"/>
    <row r="83" spans="1:12" ht="15" hidden="1" customHeight="1" x14ac:dyDescent="0.15">
      <c r="A83" s="78" t="s">
        <v>0</v>
      </c>
      <c r="B83" s="79"/>
      <c r="C83" s="98">
        <v>528</v>
      </c>
      <c r="D83" s="98">
        <f t="shared" si="20"/>
        <v>405</v>
      </c>
      <c r="E83" s="98">
        <f t="shared" si="21"/>
        <v>79</v>
      </c>
      <c r="F83" s="98">
        <v>44</v>
      </c>
      <c r="G83" s="98">
        <v>528</v>
      </c>
      <c r="H83" s="98">
        <v>100</v>
      </c>
      <c r="I83" s="98">
        <v>305</v>
      </c>
      <c r="J83" s="98">
        <v>70</v>
      </c>
      <c r="K83" s="98">
        <v>9</v>
      </c>
      <c r="L83" s="98">
        <v>44</v>
      </c>
    </row>
    <row r="84" spans="1:12" ht="15" hidden="1" customHeight="1" x14ac:dyDescent="0.15">
      <c r="A84" s="73"/>
      <c r="B84" s="74"/>
      <c r="D84" s="98"/>
      <c r="E84" s="98"/>
      <c r="G84" s="98"/>
      <c r="H84" s="98"/>
      <c r="I84" s="98"/>
      <c r="J84" s="98"/>
      <c r="K84" s="98"/>
      <c r="L84" s="98"/>
    </row>
    <row r="85" spans="1:12" ht="15" hidden="1" customHeight="1" x14ac:dyDescent="0.15">
      <c r="A85" s="70" t="s">
        <v>69</v>
      </c>
      <c r="B85" s="85" t="s">
        <v>71</v>
      </c>
      <c r="C85" s="98">
        <v>13</v>
      </c>
      <c r="D85" s="98">
        <f t="shared" si="20"/>
        <v>7</v>
      </c>
      <c r="E85" s="98">
        <f t="shared" si="21"/>
        <v>5</v>
      </c>
      <c r="F85" s="98">
        <v>1</v>
      </c>
      <c r="G85" s="98">
        <v>13</v>
      </c>
      <c r="H85" s="98">
        <v>0</v>
      </c>
      <c r="I85" s="98">
        <v>7</v>
      </c>
      <c r="J85" s="98">
        <v>5</v>
      </c>
      <c r="K85" s="98">
        <v>0</v>
      </c>
      <c r="L85" s="98">
        <v>1</v>
      </c>
    </row>
    <row r="86" spans="1:12" ht="15" hidden="1" customHeight="1" x14ac:dyDescent="0.15">
      <c r="A86" s="99" t="s">
        <v>70</v>
      </c>
      <c r="B86" s="89" t="s">
        <v>184</v>
      </c>
      <c r="C86" s="98">
        <f>C85+C87</f>
        <v>60</v>
      </c>
      <c r="D86" s="98">
        <f t="shared" ref="D86:L86" si="25">D85+D87</f>
        <v>47</v>
      </c>
      <c r="E86" s="98">
        <f t="shared" si="25"/>
        <v>9</v>
      </c>
      <c r="F86" s="98">
        <f t="shared" si="25"/>
        <v>4</v>
      </c>
      <c r="G86" s="98">
        <f t="shared" si="25"/>
        <v>60</v>
      </c>
      <c r="H86" s="98">
        <f t="shared" si="25"/>
        <v>7</v>
      </c>
      <c r="I86" s="98">
        <f t="shared" si="25"/>
        <v>40</v>
      </c>
      <c r="J86" s="98">
        <f t="shared" si="25"/>
        <v>9</v>
      </c>
      <c r="K86" s="98">
        <f t="shared" si="25"/>
        <v>0</v>
      </c>
      <c r="L86" s="98">
        <f t="shared" si="25"/>
        <v>4</v>
      </c>
    </row>
    <row r="87" spans="1:12" ht="15" hidden="1" customHeight="1" x14ac:dyDescent="0.15">
      <c r="B87" s="89" t="s">
        <v>72</v>
      </c>
      <c r="C87" s="98">
        <v>47</v>
      </c>
      <c r="D87" s="98">
        <f t="shared" si="20"/>
        <v>40</v>
      </c>
      <c r="E87" s="98">
        <f t="shared" si="21"/>
        <v>4</v>
      </c>
      <c r="F87" s="98">
        <v>3</v>
      </c>
      <c r="G87" s="98">
        <v>47</v>
      </c>
      <c r="H87" s="98">
        <v>7</v>
      </c>
      <c r="I87" s="98">
        <v>33</v>
      </c>
      <c r="J87" s="98">
        <v>4</v>
      </c>
      <c r="K87" s="98">
        <v>0</v>
      </c>
      <c r="L87" s="98">
        <v>3</v>
      </c>
    </row>
    <row r="88" spans="1:12" ht="15" hidden="1" customHeight="1" x14ac:dyDescent="0.15">
      <c r="A88" s="99"/>
      <c r="B88" s="89" t="s">
        <v>73</v>
      </c>
      <c r="C88" s="98">
        <v>104</v>
      </c>
      <c r="D88" s="98">
        <f t="shared" si="20"/>
        <v>80</v>
      </c>
      <c r="E88" s="98">
        <f t="shared" si="21"/>
        <v>21</v>
      </c>
      <c r="F88" s="98">
        <v>3</v>
      </c>
      <c r="G88" s="98">
        <v>104</v>
      </c>
      <c r="H88" s="98">
        <v>25</v>
      </c>
      <c r="I88" s="98">
        <v>55</v>
      </c>
      <c r="J88" s="98">
        <v>18</v>
      </c>
      <c r="K88" s="98">
        <v>3</v>
      </c>
      <c r="L88" s="98">
        <v>3</v>
      </c>
    </row>
    <row r="89" spans="1:12" ht="15" hidden="1" customHeight="1" x14ac:dyDescent="0.15">
      <c r="A89" s="99"/>
      <c r="B89" s="89" t="s">
        <v>74</v>
      </c>
      <c r="C89" s="98">
        <v>135</v>
      </c>
      <c r="D89" s="98">
        <f t="shared" si="20"/>
        <v>110</v>
      </c>
      <c r="E89" s="98">
        <f t="shared" si="21"/>
        <v>19</v>
      </c>
      <c r="F89" s="98">
        <v>6</v>
      </c>
      <c r="G89" s="98">
        <v>135</v>
      </c>
      <c r="H89" s="98">
        <v>23</v>
      </c>
      <c r="I89" s="98">
        <v>87</v>
      </c>
      <c r="J89" s="98">
        <v>16</v>
      </c>
      <c r="K89" s="98">
        <v>3</v>
      </c>
      <c r="L89" s="98">
        <v>6</v>
      </c>
    </row>
    <row r="90" spans="1:12" ht="15" hidden="1" customHeight="1" x14ac:dyDescent="0.15">
      <c r="A90" s="99"/>
      <c r="B90" s="89" t="s">
        <v>75</v>
      </c>
      <c r="C90" s="98">
        <v>100</v>
      </c>
      <c r="D90" s="98">
        <f t="shared" si="20"/>
        <v>77</v>
      </c>
      <c r="E90" s="98">
        <f t="shared" si="21"/>
        <v>14</v>
      </c>
      <c r="F90" s="98">
        <v>9</v>
      </c>
      <c r="G90" s="98">
        <v>100</v>
      </c>
      <c r="H90" s="98">
        <v>25</v>
      </c>
      <c r="I90" s="98">
        <v>52</v>
      </c>
      <c r="J90" s="98">
        <v>12</v>
      </c>
      <c r="K90" s="98">
        <v>2</v>
      </c>
      <c r="L90" s="98">
        <v>9</v>
      </c>
    </row>
    <row r="91" spans="1:12" ht="15" hidden="1" customHeight="1" x14ac:dyDescent="0.15">
      <c r="A91" s="99"/>
      <c r="B91" s="89" t="s">
        <v>76</v>
      </c>
      <c r="C91" s="98">
        <v>33</v>
      </c>
      <c r="D91" s="98">
        <f t="shared" si="20"/>
        <v>24</v>
      </c>
      <c r="E91" s="98">
        <f t="shared" si="21"/>
        <v>6</v>
      </c>
      <c r="F91" s="98">
        <v>3</v>
      </c>
      <c r="G91" s="98">
        <v>33</v>
      </c>
      <c r="H91" s="98">
        <v>9</v>
      </c>
      <c r="I91" s="98">
        <v>15</v>
      </c>
      <c r="J91" s="98">
        <v>6</v>
      </c>
      <c r="K91" s="98">
        <v>0</v>
      </c>
      <c r="L91" s="98">
        <v>3</v>
      </c>
    </row>
    <row r="92" spans="1:12" ht="15" hidden="1" customHeight="1" x14ac:dyDescent="0.15">
      <c r="A92" s="73"/>
      <c r="B92" s="117" t="s">
        <v>77</v>
      </c>
      <c r="C92" s="98">
        <v>96</v>
      </c>
      <c r="D92" s="98">
        <f t="shared" si="20"/>
        <v>67</v>
      </c>
      <c r="E92" s="98">
        <f t="shared" si="21"/>
        <v>10</v>
      </c>
      <c r="F92" s="98">
        <v>19</v>
      </c>
      <c r="G92" s="98">
        <v>96</v>
      </c>
      <c r="H92" s="98">
        <v>11</v>
      </c>
      <c r="I92" s="98">
        <v>56</v>
      </c>
      <c r="J92" s="98">
        <v>9</v>
      </c>
      <c r="K92" s="98">
        <v>1</v>
      </c>
      <c r="L92" s="98">
        <v>19</v>
      </c>
    </row>
    <row r="93" spans="1:12" ht="15" hidden="1" customHeight="1" x14ac:dyDescent="0.15">
      <c r="A93" s="99" t="s">
        <v>78</v>
      </c>
      <c r="B93" s="89" t="s">
        <v>80</v>
      </c>
      <c r="C93" s="98">
        <v>458</v>
      </c>
      <c r="D93" s="98">
        <f t="shared" si="20"/>
        <v>357</v>
      </c>
      <c r="E93" s="98">
        <f t="shared" si="21"/>
        <v>66</v>
      </c>
      <c r="F93" s="98">
        <v>35</v>
      </c>
      <c r="G93" s="98">
        <v>458</v>
      </c>
      <c r="H93" s="98">
        <v>85</v>
      </c>
      <c r="I93" s="98">
        <v>272</v>
      </c>
      <c r="J93" s="98">
        <v>58</v>
      </c>
      <c r="K93" s="98">
        <v>8</v>
      </c>
      <c r="L93" s="98">
        <v>35</v>
      </c>
    </row>
    <row r="94" spans="1:12" ht="15" hidden="1" customHeight="1" x14ac:dyDescent="0.15">
      <c r="A94" s="99" t="s">
        <v>79</v>
      </c>
      <c r="B94" s="89" t="s">
        <v>81</v>
      </c>
      <c r="C94" s="98">
        <v>64</v>
      </c>
      <c r="D94" s="98">
        <f t="shared" si="20"/>
        <v>46</v>
      </c>
      <c r="E94" s="98">
        <f t="shared" si="21"/>
        <v>12</v>
      </c>
      <c r="F94" s="98">
        <v>6</v>
      </c>
      <c r="G94" s="98">
        <v>64</v>
      </c>
      <c r="H94" s="98">
        <v>14</v>
      </c>
      <c r="I94" s="98">
        <v>32</v>
      </c>
      <c r="J94" s="98">
        <v>11</v>
      </c>
      <c r="K94" s="98">
        <v>1</v>
      </c>
      <c r="L94" s="98">
        <v>6</v>
      </c>
    </row>
    <row r="95" spans="1:12" ht="15" hidden="1" customHeight="1" x14ac:dyDescent="0.15">
      <c r="A95" s="93"/>
      <c r="B95" s="94" t="s">
        <v>2</v>
      </c>
      <c r="C95" s="98">
        <v>6</v>
      </c>
      <c r="D95" s="98">
        <f t="shared" si="20"/>
        <v>2</v>
      </c>
      <c r="E95" s="98">
        <f t="shared" si="21"/>
        <v>1</v>
      </c>
      <c r="F95" s="98">
        <v>3</v>
      </c>
      <c r="G95" s="98">
        <v>6</v>
      </c>
      <c r="H95" s="98">
        <v>1</v>
      </c>
      <c r="I95" s="98">
        <v>1</v>
      </c>
      <c r="J95" s="98">
        <v>1</v>
      </c>
      <c r="K95" s="98">
        <v>0</v>
      </c>
      <c r="L95" s="98">
        <v>3</v>
      </c>
    </row>
    <row r="96" spans="1:12" ht="15" hidden="1" customHeight="1" x14ac:dyDescent="0.15">
      <c r="A96" s="70" t="s">
        <v>82</v>
      </c>
      <c r="B96" s="85" t="s">
        <v>84</v>
      </c>
      <c r="C96" s="98">
        <v>383</v>
      </c>
      <c r="D96" s="98">
        <f t="shared" si="20"/>
        <v>308</v>
      </c>
      <c r="E96" s="98">
        <f t="shared" si="21"/>
        <v>51</v>
      </c>
      <c r="F96" s="98">
        <v>24</v>
      </c>
      <c r="G96" s="98">
        <v>383</v>
      </c>
      <c r="H96" s="98">
        <v>80</v>
      </c>
      <c r="I96" s="98">
        <v>228</v>
      </c>
      <c r="J96" s="98">
        <v>42</v>
      </c>
      <c r="K96" s="98">
        <v>9</v>
      </c>
      <c r="L96" s="98">
        <v>24</v>
      </c>
    </row>
    <row r="97" spans="1:12" ht="15" hidden="1" customHeight="1" x14ac:dyDescent="0.15">
      <c r="A97" s="99" t="s">
        <v>83</v>
      </c>
      <c r="B97" s="89" t="s">
        <v>85</v>
      </c>
      <c r="C97" s="98">
        <v>112</v>
      </c>
      <c r="D97" s="98">
        <f t="shared" si="20"/>
        <v>80</v>
      </c>
      <c r="E97" s="98">
        <f t="shared" si="21"/>
        <v>26</v>
      </c>
      <c r="F97" s="98">
        <v>6</v>
      </c>
      <c r="G97" s="98">
        <v>112</v>
      </c>
      <c r="H97" s="98">
        <v>17</v>
      </c>
      <c r="I97" s="98">
        <v>63</v>
      </c>
      <c r="J97" s="98">
        <v>26</v>
      </c>
      <c r="K97" s="98">
        <v>0</v>
      </c>
      <c r="L97" s="98">
        <v>6</v>
      </c>
    </row>
    <row r="98" spans="1:12" ht="15" hidden="1" customHeight="1" x14ac:dyDescent="0.15">
      <c r="A98" s="73"/>
      <c r="B98" s="117" t="s">
        <v>77</v>
      </c>
      <c r="C98" s="98">
        <v>33</v>
      </c>
      <c r="D98" s="98">
        <f t="shared" si="20"/>
        <v>17</v>
      </c>
      <c r="E98" s="98">
        <f t="shared" si="21"/>
        <v>2</v>
      </c>
      <c r="F98" s="98">
        <v>14</v>
      </c>
      <c r="G98" s="98">
        <v>33</v>
      </c>
      <c r="H98" s="98">
        <v>3</v>
      </c>
      <c r="I98" s="98">
        <v>14</v>
      </c>
      <c r="J98" s="98">
        <v>2</v>
      </c>
      <c r="K98" s="98">
        <v>0</v>
      </c>
      <c r="L98" s="98">
        <v>14</v>
      </c>
    </row>
    <row r="99" spans="1:12" ht="15" hidden="1" customHeight="1" x14ac:dyDescent="0.15">
      <c r="A99" s="99" t="s">
        <v>86</v>
      </c>
      <c r="B99" s="89" t="s">
        <v>88</v>
      </c>
      <c r="C99" s="98">
        <v>22</v>
      </c>
      <c r="D99" s="98">
        <f t="shared" si="20"/>
        <v>18</v>
      </c>
      <c r="E99" s="98">
        <f t="shared" si="21"/>
        <v>2</v>
      </c>
      <c r="F99" s="98">
        <v>2</v>
      </c>
      <c r="G99" s="98">
        <v>22</v>
      </c>
      <c r="H99" s="98">
        <v>6</v>
      </c>
      <c r="I99" s="98">
        <v>12</v>
      </c>
      <c r="J99" s="98">
        <v>2</v>
      </c>
      <c r="K99" s="98">
        <v>0</v>
      </c>
      <c r="L99" s="98">
        <v>2</v>
      </c>
    </row>
    <row r="100" spans="1:12" ht="15" hidden="1" customHeight="1" x14ac:dyDescent="0.15">
      <c r="A100" s="99" t="s">
        <v>87</v>
      </c>
      <c r="B100" s="89" t="s">
        <v>89</v>
      </c>
      <c r="C100" s="98">
        <v>332</v>
      </c>
      <c r="D100" s="98">
        <f t="shared" si="20"/>
        <v>253</v>
      </c>
      <c r="E100" s="98">
        <f t="shared" si="21"/>
        <v>53</v>
      </c>
      <c r="F100" s="98">
        <v>26</v>
      </c>
      <c r="G100" s="98">
        <v>332</v>
      </c>
      <c r="H100" s="98">
        <v>64</v>
      </c>
      <c r="I100" s="98">
        <v>189</v>
      </c>
      <c r="J100" s="98">
        <v>48</v>
      </c>
      <c r="K100" s="98">
        <v>5</v>
      </c>
      <c r="L100" s="98">
        <v>26</v>
      </c>
    </row>
    <row r="101" spans="1:12" ht="15" hidden="1" customHeight="1" x14ac:dyDescent="0.15">
      <c r="A101" s="99"/>
      <c r="B101" s="89" t="s">
        <v>90</v>
      </c>
      <c r="C101" s="98">
        <v>149</v>
      </c>
      <c r="D101" s="98">
        <f t="shared" si="20"/>
        <v>117</v>
      </c>
      <c r="E101" s="98">
        <f t="shared" si="21"/>
        <v>20</v>
      </c>
      <c r="F101" s="98">
        <v>12</v>
      </c>
      <c r="G101" s="98">
        <v>149</v>
      </c>
      <c r="H101" s="98">
        <v>27</v>
      </c>
      <c r="I101" s="98">
        <v>90</v>
      </c>
      <c r="J101" s="98">
        <v>16</v>
      </c>
      <c r="K101" s="98">
        <v>4</v>
      </c>
      <c r="L101" s="98">
        <v>12</v>
      </c>
    </row>
    <row r="102" spans="1:12" ht="15" hidden="1" customHeight="1" x14ac:dyDescent="0.15">
      <c r="A102" s="73"/>
      <c r="B102" s="117" t="s">
        <v>77</v>
      </c>
      <c r="C102" s="98">
        <v>25</v>
      </c>
      <c r="D102" s="98">
        <f t="shared" si="20"/>
        <v>17</v>
      </c>
      <c r="E102" s="98">
        <f t="shared" si="21"/>
        <v>4</v>
      </c>
      <c r="F102" s="98">
        <v>4</v>
      </c>
      <c r="G102" s="98">
        <v>25</v>
      </c>
      <c r="H102" s="98">
        <v>3</v>
      </c>
      <c r="I102" s="98">
        <v>14</v>
      </c>
      <c r="J102" s="98">
        <v>4</v>
      </c>
      <c r="K102" s="98">
        <v>0</v>
      </c>
      <c r="L102" s="98">
        <v>4</v>
      </c>
    </row>
    <row r="103" spans="1:12" ht="15" hidden="1" customHeight="1" x14ac:dyDescent="0.15">
      <c r="A103" s="70" t="s">
        <v>91</v>
      </c>
      <c r="B103" s="89" t="s">
        <v>93</v>
      </c>
      <c r="C103" s="98">
        <v>165</v>
      </c>
      <c r="D103" s="98">
        <f t="shared" si="20"/>
        <v>122</v>
      </c>
      <c r="E103" s="98">
        <f t="shared" si="21"/>
        <v>33</v>
      </c>
      <c r="F103" s="98">
        <v>10</v>
      </c>
      <c r="G103" s="98">
        <v>165</v>
      </c>
      <c r="H103" s="98">
        <v>15</v>
      </c>
      <c r="I103" s="98">
        <v>107</v>
      </c>
      <c r="J103" s="98">
        <v>28</v>
      </c>
      <c r="K103" s="98">
        <v>5</v>
      </c>
      <c r="L103" s="98">
        <v>10</v>
      </c>
    </row>
    <row r="104" spans="1:12" ht="15" hidden="1" customHeight="1" x14ac:dyDescent="0.15">
      <c r="A104" s="124" t="s">
        <v>92</v>
      </c>
      <c r="B104" s="89" t="s">
        <v>94</v>
      </c>
      <c r="C104" s="98">
        <v>168</v>
      </c>
      <c r="D104" s="98">
        <f t="shared" si="20"/>
        <v>135</v>
      </c>
      <c r="E104" s="98">
        <f t="shared" si="21"/>
        <v>19</v>
      </c>
      <c r="F104" s="98">
        <v>14</v>
      </c>
      <c r="G104" s="98">
        <v>168</v>
      </c>
      <c r="H104" s="98">
        <v>37</v>
      </c>
      <c r="I104" s="98">
        <v>98</v>
      </c>
      <c r="J104" s="98">
        <v>16</v>
      </c>
      <c r="K104" s="98">
        <v>3</v>
      </c>
      <c r="L104" s="98">
        <v>14</v>
      </c>
    </row>
    <row r="105" spans="1:12" ht="15" hidden="1" customHeight="1" x14ac:dyDescent="0.15">
      <c r="A105" s="124"/>
      <c r="B105" s="89" t="s">
        <v>95</v>
      </c>
      <c r="C105" s="98">
        <v>53</v>
      </c>
      <c r="D105" s="98">
        <f t="shared" si="20"/>
        <v>39</v>
      </c>
      <c r="E105" s="98">
        <f t="shared" si="21"/>
        <v>11</v>
      </c>
      <c r="F105" s="98">
        <v>3</v>
      </c>
      <c r="G105" s="98">
        <v>53</v>
      </c>
      <c r="H105" s="98">
        <v>11</v>
      </c>
      <c r="I105" s="98">
        <v>28</v>
      </c>
      <c r="J105" s="98">
        <v>10</v>
      </c>
      <c r="K105" s="98">
        <v>1</v>
      </c>
      <c r="L105" s="98">
        <v>3</v>
      </c>
    </row>
    <row r="106" spans="1:12" ht="15" hidden="1" customHeight="1" x14ac:dyDescent="0.15">
      <c r="A106" s="99"/>
      <c r="B106" s="89" t="s">
        <v>96</v>
      </c>
      <c r="C106" s="98">
        <v>21</v>
      </c>
      <c r="D106" s="98">
        <f t="shared" si="20"/>
        <v>17</v>
      </c>
      <c r="E106" s="98">
        <f t="shared" si="21"/>
        <v>3</v>
      </c>
      <c r="F106" s="98">
        <v>1</v>
      </c>
      <c r="G106" s="98">
        <v>21</v>
      </c>
      <c r="H106" s="98">
        <v>8</v>
      </c>
      <c r="I106" s="98">
        <v>9</v>
      </c>
      <c r="J106" s="98">
        <v>3</v>
      </c>
      <c r="K106" s="98">
        <v>0</v>
      </c>
      <c r="L106" s="98">
        <v>1</v>
      </c>
    </row>
    <row r="107" spans="1:12" ht="15" hidden="1" customHeight="1" x14ac:dyDescent="0.15">
      <c r="A107" s="99"/>
      <c r="B107" s="89" t="s">
        <v>97</v>
      </c>
      <c r="C107" s="98">
        <v>10</v>
      </c>
      <c r="D107" s="98">
        <f t="shared" si="20"/>
        <v>9</v>
      </c>
      <c r="E107" s="98">
        <f t="shared" si="21"/>
        <v>0</v>
      </c>
      <c r="F107" s="98">
        <v>1</v>
      </c>
      <c r="G107" s="98">
        <v>10</v>
      </c>
      <c r="H107" s="98">
        <v>4</v>
      </c>
      <c r="I107" s="98">
        <v>5</v>
      </c>
      <c r="J107" s="98">
        <v>0</v>
      </c>
      <c r="K107" s="98">
        <v>0</v>
      </c>
      <c r="L107" s="98">
        <v>1</v>
      </c>
    </row>
    <row r="108" spans="1:12" ht="15" hidden="1" customHeight="1" x14ac:dyDescent="0.15">
      <c r="A108" s="99"/>
      <c r="B108" s="89" t="s">
        <v>98</v>
      </c>
      <c r="C108" s="98">
        <v>17</v>
      </c>
      <c r="D108" s="98">
        <f t="shared" si="20"/>
        <v>12</v>
      </c>
      <c r="E108" s="98">
        <f t="shared" si="21"/>
        <v>3</v>
      </c>
      <c r="F108" s="98">
        <v>2</v>
      </c>
      <c r="G108" s="98">
        <v>17</v>
      </c>
      <c r="H108" s="98">
        <v>4</v>
      </c>
      <c r="I108" s="98">
        <v>8</v>
      </c>
      <c r="J108" s="98">
        <v>3</v>
      </c>
      <c r="K108" s="98">
        <v>0</v>
      </c>
      <c r="L108" s="98">
        <v>2</v>
      </c>
    </row>
    <row r="109" spans="1:12" ht="15" hidden="1" customHeight="1" x14ac:dyDescent="0.15">
      <c r="A109" s="93"/>
      <c r="B109" s="94" t="s">
        <v>77</v>
      </c>
      <c r="C109" s="98">
        <v>94</v>
      </c>
      <c r="D109" s="98">
        <f t="shared" si="20"/>
        <v>71</v>
      </c>
      <c r="E109" s="98">
        <f t="shared" si="21"/>
        <v>10</v>
      </c>
      <c r="F109" s="98">
        <v>13</v>
      </c>
      <c r="G109" s="98">
        <v>94</v>
      </c>
      <c r="H109" s="98">
        <v>21</v>
      </c>
      <c r="I109" s="98">
        <v>50</v>
      </c>
      <c r="J109" s="98">
        <v>10</v>
      </c>
      <c r="K109" s="98">
        <v>0</v>
      </c>
      <c r="L109" s="98">
        <v>13</v>
      </c>
    </row>
    <row r="110" spans="1:12" ht="15" hidden="1" customHeight="1" x14ac:dyDescent="0.15">
      <c r="A110" s="70" t="s">
        <v>99</v>
      </c>
      <c r="B110" s="85" t="s">
        <v>101</v>
      </c>
      <c r="C110" s="98">
        <v>245</v>
      </c>
      <c r="D110" s="98">
        <f t="shared" si="20"/>
        <v>180</v>
      </c>
      <c r="E110" s="98">
        <f t="shared" si="21"/>
        <v>41</v>
      </c>
      <c r="F110" s="98">
        <v>24</v>
      </c>
      <c r="G110" s="98">
        <v>245</v>
      </c>
      <c r="H110" s="98">
        <v>47</v>
      </c>
      <c r="I110" s="98">
        <v>133</v>
      </c>
      <c r="J110" s="98">
        <v>37</v>
      </c>
      <c r="K110" s="98">
        <v>4</v>
      </c>
      <c r="L110" s="98">
        <v>24</v>
      </c>
    </row>
    <row r="111" spans="1:12" ht="15" hidden="1" customHeight="1" x14ac:dyDescent="0.15">
      <c r="A111" s="99" t="s">
        <v>100</v>
      </c>
      <c r="B111" s="89" t="s">
        <v>102</v>
      </c>
      <c r="C111" s="98">
        <v>124</v>
      </c>
      <c r="D111" s="98">
        <f t="shared" si="20"/>
        <v>101</v>
      </c>
      <c r="E111" s="98">
        <f t="shared" si="21"/>
        <v>16</v>
      </c>
      <c r="F111" s="98">
        <v>7</v>
      </c>
      <c r="G111" s="98">
        <v>124</v>
      </c>
      <c r="H111" s="98">
        <v>30</v>
      </c>
      <c r="I111" s="98">
        <v>71</v>
      </c>
      <c r="J111" s="98">
        <v>14</v>
      </c>
      <c r="K111" s="98">
        <v>2</v>
      </c>
      <c r="L111" s="98">
        <v>7</v>
      </c>
    </row>
    <row r="112" spans="1:12" ht="15" hidden="1" customHeight="1" x14ac:dyDescent="0.15">
      <c r="A112" s="99"/>
      <c r="B112" s="89" t="s">
        <v>103</v>
      </c>
      <c r="C112" s="98">
        <v>74</v>
      </c>
      <c r="D112" s="98">
        <f t="shared" si="20"/>
        <v>63</v>
      </c>
      <c r="E112" s="98">
        <f t="shared" si="21"/>
        <v>11</v>
      </c>
      <c r="F112" s="98">
        <v>0</v>
      </c>
      <c r="G112" s="98">
        <v>74</v>
      </c>
      <c r="H112" s="98">
        <v>12</v>
      </c>
      <c r="I112" s="98">
        <v>51</v>
      </c>
      <c r="J112" s="98">
        <v>10</v>
      </c>
      <c r="K112" s="98">
        <v>1</v>
      </c>
      <c r="L112" s="98">
        <v>0</v>
      </c>
    </row>
    <row r="113" spans="1:12" ht="15" hidden="1" customHeight="1" x14ac:dyDescent="0.15">
      <c r="A113" s="99"/>
      <c r="B113" s="89" t="s">
        <v>104</v>
      </c>
      <c r="C113" s="98">
        <v>66</v>
      </c>
      <c r="D113" s="98">
        <f t="shared" si="20"/>
        <v>50</v>
      </c>
      <c r="E113" s="98">
        <f t="shared" si="21"/>
        <v>11</v>
      </c>
      <c r="F113" s="98">
        <v>5</v>
      </c>
      <c r="G113" s="98">
        <v>66</v>
      </c>
      <c r="H113" s="98">
        <v>11</v>
      </c>
      <c r="I113" s="98">
        <v>39</v>
      </c>
      <c r="J113" s="98">
        <v>9</v>
      </c>
      <c r="K113" s="98">
        <v>2</v>
      </c>
      <c r="L113" s="98">
        <v>5</v>
      </c>
    </row>
    <row r="114" spans="1:12" ht="15" hidden="1" customHeight="1" x14ac:dyDescent="0.15">
      <c r="A114" s="73"/>
      <c r="B114" s="117" t="s">
        <v>77</v>
      </c>
      <c r="C114" s="98">
        <v>19</v>
      </c>
      <c r="D114" s="98">
        <f t="shared" si="20"/>
        <v>11</v>
      </c>
      <c r="E114" s="98">
        <f t="shared" si="21"/>
        <v>0</v>
      </c>
      <c r="F114" s="98">
        <v>8</v>
      </c>
      <c r="G114" s="98">
        <v>19</v>
      </c>
      <c r="H114" s="98">
        <v>0</v>
      </c>
      <c r="I114" s="98">
        <v>11</v>
      </c>
      <c r="J114" s="98">
        <v>0</v>
      </c>
      <c r="K114" s="98">
        <v>0</v>
      </c>
      <c r="L114" s="98">
        <v>8</v>
      </c>
    </row>
    <row r="115" spans="1:12" ht="15" hidden="1" customHeight="1" x14ac:dyDescent="0.15">
      <c r="A115" s="70" t="s">
        <v>105</v>
      </c>
      <c r="B115" s="85" t="s">
        <v>107</v>
      </c>
      <c r="C115" s="98">
        <v>92</v>
      </c>
      <c r="D115" s="98">
        <f t="shared" si="20"/>
        <v>73</v>
      </c>
      <c r="E115" s="98">
        <f t="shared" si="21"/>
        <v>9</v>
      </c>
      <c r="F115" s="98">
        <v>10</v>
      </c>
      <c r="G115" s="98">
        <v>92</v>
      </c>
      <c r="H115" s="98">
        <v>18</v>
      </c>
      <c r="I115" s="98">
        <v>55</v>
      </c>
      <c r="J115" s="98">
        <v>9</v>
      </c>
      <c r="K115" s="98">
        <v>0</v>
      </c>
      <c r="L115" s="98">
        <v>10</v>
      </c>
    </row>
    <row r="116" spans="1:12" ht="15" hidden="1" customHeight="1" x14ac:dyDescent="0.15">
      <c r="A116" s="99" t="s">
        <v>106</v>
      </c>
      <c r="B116" s="89" t="s">
        <v>108</v>
      </c>
      <c r="C116" s="98">
        <v>421</v>
      </c>
      <c r="D116" s="98">
        <f t="shared" si="20"/>
        <v>321</v>
      </c>
      <c r="E116" s="98">
        <f t="shared" si="21"/>
        <v>69</v>
      </c>
      <c r="F116" s="98">
        <v>31</v>
      </c>
      <c r="G116" s="98">
        <v>421</v>
      </c>
      <c r="H116" s="98">
        <v>81</v>
      </c>
      <c r="I116" s="98">
        <v>240</v>
      </c>
      <c r="J116" s="98">
        <v>60</v>
      </c>
      <c r="K116" s="98">
        <v>9</v>
      </c>
      <c r="L116" s="98">
        <v>31</v>
      </c>
    </row>
    <row r="117" spans="1:12" ht="15" hidden="1" customHeight="1" x14ac:dyDescent="0.15">
      <c r="A117" s="73"/>
      <c r="B117" s="117" t="s">
        <v>77</v>
      </c>
      <c r="C117" s="98">
        <v>15</v>
      </c>
      <c r="D117" s="98">
        <f t="shared" si="20"/>
        <v>11</v>
      </c>
      <c r="E117" s="98">
        <f t="shared" si="21"/>
        <v>1</v>
      </c>
      <c r="F117" s="98">
        <v>3</v>
      </c>
      <c r="G117" s="98">
        <v>15</v>
      </c>
      <c r="H117" s="98">
        <v>1</v>
      </c>
      <c r="I117" s="98">
        <v>10</v>
      </c>
      <c r="J117" s="98">
        <v>1</v>
      </c>
      <c r="K117" s="98">
        <v>0</v>
      </c>
      <c r="L117" s="98">
        <v>3</v>
      </c>
    </row>
    <row r="118" spans="1:12" ht="15" hidden="1" customHeight="1" x14ac:dyDescent="0.15">
      <c r="A118" s="99" t="s">
        <v>109</v>
      </c>
      <c r="B118" s="89" t="s">
        <v>111</v>
      </c>
      <c r="C118" s="98">
        <v>92</v>
      </c>
      <c r="D118" s="98">
        <f t="shared" si="20"/>
        <v>73</v>
      </c>
      <c r="E118" s="98">
        <f t="shared" si="21"/>
        <v>9</v>
      </c>
      <c r="F118" s="98">
        <v>10</v>
      </c>
      <c r="G118" s="98">
        <v>92</v>
      </c>
      <c r="H118" s="98">
        <v>18</v>
      </c>
      <c r="I118" s="98">
        <v>55</v>
      </c>
      <c r="J118" s="98">
        <v>9</v>
      </c>
      <c r="K118" s="98">
        <v>0</v>
      </c>
      <c r="L118" s="98">
        <v>10</v>
      </c>
    </row>
    <row r="119" spans="1:12" ht="15" hidden="1" customHeight="1" x14ac:dyDescent="0.15">
      <c r="A119" s="99" t="s">
        <v>110</v>
      </c>
      <c r="B119" s="89" t="s">
        <v>112</v>
      </c>
      <c r="C119" s="98">
        <v>14</v>
      </c>
      <c r="D119" s="98">
        <f t="shared" si="20"/>
        <v>14</v>
      </c>
      <c r="E119" s="98">
        <f t="shared" si="21"/>
        <v>0</v>
      </c>
      <c r="F119" s="98">
        <v>0</v>
      </c>
      <c r="G119" s="98">
        <v>14</v>
      </c>
      <c r="H119" s="98">
        <v>6</v>
      </c>
      <c r="I119" s="98">
        <v>8</v>
      </c>
      <c r="J119" s="98">
        <v>0</v>
      </c>
      <c r="K119" s="98">
        <v>0</v>
      </c>
      <c r="L119" s="98">
        <v>0</v>
      </c>
    </row>
    <row r="120" spans="1:12" ht="15" hidden="1" customHeight="1" x14ac:dyDescent="0.15">
      <c r="A120" s="99"/>
      <c r="B120" s="89" t="s">
        <v>113</v>
      </c>
      <c r="C120" s="98">
        <v>80</v>
      </c>
      <c r="D120" s="98">
        <f t="shared" si="20"/>
        <v>58</v>
      </c>
      <c r="E120" s="98">
        <f t="shared" si="21"/>
        <v>19</v>
      </c>
      <c r="F120" s="98">
        <v>3</v>
      </c>
      <c r="G120" s="98">
        <v>80</v>
      </c>
      <c r="H120" s="98">
        <v>11</v>
      </c>
      <c r="I120" s="98">
        <v>47</v>
      </c>
      <c r="J120" s="98">
        <v>18</v>
      </c>
      <c r="K120" s="98">
        <v>1</v>
      </c>
      <c r="L120" s="98">
        <v>3</v>
      </c>
    </row>
    <row r="121" spans="1:12" ht="15" hidden="1" customHeight="1" x14ac:dyDescent="0.15">
      <c r="A121" s="99"/>
      <c r="B121" s="89" t="s">
        <v>114</v>
      </c>
      <c r="C121" s="98">
        <v>124</v>
      </c>
      <c r="D121" s="98">
        <f t="shared" si="20"/>
        <v>95</v>
      </c>
      <c r="E121" s="98">
        <f t="shared" si="21"/>
        <v>19</v>
      </c>
      <c r="F121" s="98">
        <v>10</v>
      </c>
      <c r="G121" s="98">
        <v>124</v>
      </c>
      <c r="H121" s="98">
        <v>23</v>
      </c>
      <c r="I121" s="98">
        <v>72</v>
      </c>
      <c r="J121" s="98">
        <v>16</v>
      </c>
      <c r="K121" s="98">
        <v>3</v>
      </c>
      <c r="L121" s="98">
        <v>10</v>
      </c>
    </row>
    <row r="122" spans="1:12" ht="15" hidden="1" customHeight="1" x14ac:dyDescent="0.15">
      <c r="A122" s="99"/>
      <c r="B122" s="89" t="s">
        <v>115</v>
      </c>
      <c r="C122" s="98">
        <v>150</v>
      </c>
      <c r="D122" s="98">
        <f t="shared" si="20"/>
        <v>116</v>
      </c>
      <c r="E122" s="98">
        <f t="shared" si="21"/>
        <v>21</v>
      </c>
      <c r="F122" s="98">
        <v>13</v>
      </c>
      <c r="G122" s="98">
        <v>150</v>
      </c>
      <c r="H122" s="98">
        <v>35</v>
      </c>
      <c r="I122" s="98">
        <v>81</v>
      </c>
      <c r="J122" s="98">
        <v>19</v>
      </c>
      <c r="K122" s="98">
        <v>2</v>
      </c>
      <c r="L122" s="98">
        <v>13</v>
      </c>
    </row>
    <row r="123" spans="1:12" ht="15" hidden="1" customHeight="1" x14ac:dyDescent="0.15">
      <c r="A123" s="99"/>
      <c r="B123" s="89" t="s">
        <v>116</v>
      </c>
      <c r="C123" s="98">
        <v>18</v>
      </c>
      <c r="D123" s="98">
        <f t="shared" si="20"/>
        <v>14</v>
      </c>
      <c r="E123" s="98">
        <f t="shared" si="21"/>
        <v>3</v>
      </c>
      <c r="F123" s="98">
        <v>1</v>
      </c>
      <c r="G123" s="98">
        <v>18</v>
      </c>
      <c r="H123" s="98">
        <v>4</v>
      </c>
      <c r="I123" s="98">
        <v>10</v>
      </c>
      <c r="J123" s="98">
        <v>3</v>
      </c>
      <c r="K123" s="98">
        <v>0</v>
      </c>
      <c r="L123" s="98">
        <v>1</v>
      </c>
    </row>
    <row r="124" spans="1:12" ht="15" hidden="1" customHeight="1" x14ac:dyDescent="0.15">
      <c r="A124" s="99"/>
      <c r="B124" s="89" t="s">
        <v>117</v>
      </c>
      <c r="C124" s="98">
        <v>9</v>
      </c>
      <c r="D124" s="98">
        <f t="shared" si="20"/>
        <v>4</v>
      </c>
      <c r="E124" s="98">
        <f t="shared" si="21"/>
        <v>4</v>
      </c>
      <c r="F124" s="98">
        <v>1</v>
      </c>
      <c r="G124" s="98">
        <v>9</v>
      </c>
      <c r="H124" s="98">
        <v>0</v>
      </c>
      <c r="I124" s="98">
        <v>4</v>
      </c>
      <c r="J124" s="98">
        <v>2</v>
      </c>
      <c r="K124" s="98">
        <v>2</v>
      </c>
      <c r="L124" s="98">
        <v>1</v>
      </c>
    </row>
    <row r="125" spans="1:12" ht="15" hidden="1" customHeight="1" x14ac:dyDescent="0.15">
      <c r="A125" s="73"/>
      <c r="B125" s="94" t="s">
        <v>77</v>
      </c>
      <c r="C125" s="98">
        <v>41</v>
      </c>
      <c r="D125" s="98">
        <f t="shared" si="20"/>
        <v>31</v>
      </c>
      <c r="E125" s="98">
        <f t="shared" si="21"/>
        <v>4</v>
      </c>
      <c r="F125" s="98">
        <v>6</v>
      </c>
      <c r="G125" s="98">
        <v>41</v>
      </c>
      <c r="H125" s="98">
        <v>3</v>
      </c>
      <c r="I125" s="98">
        <v>28</v>
      </c>
      <c r="J125" s="98">
        <v>3</v>
      </c>
      <c r="K125" s="98">
        <v>1</v>
      </c>
      <c r="L125" s="98">
        <v>6</v>
      </c>
    </row>
    <row r="126" spans="1:12" ht="15" hidden="1" customHeight="1" x14ac:dyDescent="0.15">
      <c r="A126" s="70" t="s">
        <v>118</v>
      </c>
      <c r="B126" s="85" t="s">
        <v>120</v>
      </c>
      <c r="C126" s="98">
        <v>90</v>
      </c>
      <c r="D126" s="98">
        <f t="shared" si="20"/>
        <v>72</v>
      </c>
      <c r="E126" s="98">
        <f t="shared" si="21"/>
        <v>14</v>
      </c>
      <c r="F126" s="98">
        <v>4</v>
      </c>
      <c r="G126" s="98">
        <v>90</v>
      </c>
      <c r="H126" s="98">
        <v>20</v>
      </c>
      <c r="I126" s="98">
        <v>52</v>
      </c>
      <c r="J126" s="98">
        <v>13</v>
      </c>
      <c r="K126" s="98">
        <v>1</v>
      </c>
      <c r="L126" s="98">
        <v>4</v>
      </c>
    </row>
    <row r="127" spans="1:12" ht="15" hidden="1" customHeight="1" x14ac:dyDescent="0.15">
      <c r="A127" s="99" t="s">
        <v>119</v>
      </c>
      <c r="B127" s="89" t="s">
        <v>121</v>
      </c>
      <c r="C127" s="98">
        <v>314</v>
      </c>
      <c r="D127" s="98">
        <f t="shared" si="20"/>
        <v>237</v>
      </c>
      <c r="E127" s="98">
        <f t="shared" si="21"/>
        <v>51</v>
      </c>
      <c r="F127" s="98">
        <v>26</v>
      </c>
      <c r="G127" s="98">
        <v>314</v>
      </c>
      <c r="H127" s="98">
        <v>58</v>
      </c>
      <c r="I127" s="98">
        <v>179</v>
      </c>
      <c r="J127" s="98">
        <v>44</v>
      </c>
      <c r="K127" s="98">
        <v>7</v>
      </c>
      <c r="L127" s="98">
        <v>26</v>
      </c>
    </row>
    <row r="128" spans="1:12" ht="15" hidden="1" customHeight="1" x14ac:dyDescent="0.15">
      <c r="A128" s="73"/>
      <c r="B128" s="117" t="s">
        <v>77</v>
      </c>
      <c r="C128" s="98">
        <v>17</v>
      </c>
      <c r="D128" s="98">
        <f t="shared" si="20"/>
        <v>12</v>
      </c>
      <c r="E128" s="98">
        <f t="shared" si="21"/>
        <v>4</v>
      </c>
      <c r="F128" s="98">
        <v>1</v>
      </c>
      <c r="G128" s="98">
        <v>17</v>
      </c>
      <c r="H128" s="98">
        <v>3</v>
      </c>
      <c r="I128" s="98">
        <v>9</v>
      </c>
      <c r="J128" s="98">
        <v>3</v>
      </c>
      <c r="K128" s="98">
        <v>1</v>
      </c>
      <c r="L128" s="98">
        <v>1</v>
      </c>
    </row>
    <row r="129" spans="1:12" ht="15" hidden="1" customHeight="1" x14ac:dyDescent="0.15">
      <c r="A129" s="99" t="s">
        <v>122</v>
      </c>
      <c r="B129" s="89" t="s">
        <v>123</v>
      </c>
      <c r="C129" s="98">
        <v>47</v>
      </c>
      <c r="D129" s="98">
        <f t="shared" si="20"/>
        <v>40</v>
      </c>
      <c r="E129" s="98">
        <f t="shared" si="21"/>
        <v>3</v>
      </c>
      <c r="F129" s="98">
        <v>4</v>
      </c>
      <c r="G129" s="98">
        <v>47</v>
      </c>
      <c r="H129" s="98">
        <v>15</v>
      </c>
      <c r="I129" s="98">
        <v>25</v>
      </c>
      <c r="J129" s="98">
        <v>3</v>
      </c>
      <c r="K129" s="98">
        <v>0</v>
      </c>
      <c r="L129" s="98">
        <v>4</v>
      </c>
    </row>
    <row r="130" spans="1:12" ht="15" hidden="1" customHeight="1" x14ac:dyDescent="0.15">
      <c r="A130" s="99" t="s">
        <v>154</v>
      </c>
      <c r="B130" s="89" t="s">
        <v>124</v>
      </c>
      <c r="C130" s="98">
        <v>19</v>
      </c>
      <c r="D130" s="98">
        <f t="shared" si="20"/>
        <v>16</v>
      </c>
      <c r="E130" s="98">
        <f t="shared" si="21"/>
        <v>3</v>
      </c>
      <c r="F130" s="98">
        <v>0</v>
      </c>
      <c r="G130" s="98">
        <v>19</v>
      </c>
      <c r="H130" s="98">
        <v>4</v>
      </c>
      <c r="I130" s="98">
        <v>12</v>
      </c>
      <c r="J130" s="98">
        <v>3</v>
      </c>
      <c r="K130" s="98">
        <v>0</v>
      </c>
      <c r="L130" s="98">
        <v>0</v>
      </c>
    </row>
    <row r="131" spans="1:12" ht="15" hidden="1" customHeight="1" x14ac:dyDescent="0.15">
      <c r="A131" s="99" t="s">
        <v>153</v>
      </c>
      <c r="B131" s="89" t="s">
        <v>125</v>
      </c>
      <c r="C131" s="98">
        <v>6</v>
      </c>
      <c r="D131" s="98">
        <f t="shared" si="20"/>
        <v>5</v>
      </c>
      <c r="E131" s="98">
        <f t="shared" si="21"/>
        <v>1</v>
      </c>
      <c r="F131" s="98">
        <v>0</v>
      </c>
      <c r="G131" s="98">
        <v>6</v>
      </c>
      <c r="H131" s="98">
        <v>1</v>
      </c>
      <c r="I131" s="98">
        <v>4</v>
      </c>
      <c r="J131" s="98">
        <v>1</v>
      </c>
      <c r="K131" s="98">
        <v>0</v>
      </c>
      <c r="L131" s="98">
        <v>0</v>
      </c>
    </row>
    <row r="132" spans="1:12" ht="15" hidden="1" customHeight="1" x14ac:dyDescent="0.15">
      <c r="A132" s="99"/>
      <c r="B132" s="89" t="s">
        <v>126</v>
      </c>
      <c r="C132" s="98">
        <v>43</v>
      </c>
      <c r="D132" s="98">
        <f t="shared" si="20"/>
        <v>33</v>
      </c>
      <c r="E132" s="98">
        <f t="shared" si="21"/>
        <v>7</v>
      </c>
      <c r="F132" s="98">
        <v>3</v>
      </c>
      <c r="G132" s="98">
        <v>43</v>
      </c>
      <c r="H132" s="98">
        <v>6</v>
      </c>
      <c r="I132" s="98">
        <v>27</v>
      </c>
      <c r="J132" s="98">
        <v>6</v>
      </c>
      <c r="K132" s="98">
        <v>1</v>
      </c>
      <c r="L132" s="98">
        <v>3</v>
      </c>
    </row>
    <row r="133" spans="1:12" ht="15" hidden="1" customHeight="1" x14ac:dyDescent="0.15">
      <c r="A133" s="93"/>
      <c r="B133" s="94" t="s">
        <v>77</v>
      </c>
      <c r="C133" s="98">
        <v>48</v>
      </c>
      <c r="D133" s="98">
        <f t="shared" si="20"/>
        <v>35</v>
      </c>
      <c r="E133" s="98">
        <f t="shared" si="21"/>
        <v>8</v>
      </c>
      <c r="F133" s="98">
        <v>5</v>
      </c>
      <c r="G133" s="98">
        <v>48</v>
      </c>
      <c r="H133" s="98">
        <v>7</v>
      </c>
      <c r="I133" s="98">
        <v>28</v>
      </c>
      <c r="J133" s="98">
        <v>8</v>
      </c>
      <c r="K133" s="98">
        <v>0</v>
      </c>
      <c r="L133" s="98">
        <v>5</v>
      </c>
    </row>
    <row r="134" spans="1:12" ht="15" hidden="1" customHeight="1" x14ac:dyDescent="0.15">
      <c r="A134" s="70" t="s">
        <v>127</v>
      </c>
      <c r="B134" s="85" t="s">
        <v>101</v>
      </c>
      <c r="C134" s="98">
        <v>279</v>
      </c>
      <c r="D134" s="98">
        <f t="shared" si="20"/>
        <v>208</v>
      </c>
      <c r="E134" s="98">
        <f t="shared" si="21"/>
        <v>49</v>
      </c>
      <c r="F134" s="98">
        <v>22</v>
      </c>
      <c r="G134" s="98">
        <v>279</v>
      </c>
      <c r="H134" s="98">
        <v>51</v>
      </c>
      <c r="I134" s="98">
        <v>157</v>
      </c>
      <c r="J134" s="98">
        <v>43</v>
      </c>
      <c r="K134" s="98">
        <v>6</v>
      </c>
      <c r="L134" s="98">
        <v>22</v>
      </c>
    </row>
    <row r="135" spans="1:12" ht="15" hidden="1" customHeight="1" x14ac:dyDescent="0.15">
      <c r="A135" s="99" t="s">
        <v>128</v>
      </c>
      <c r="B135" s="89" t="s">
        <v>102</v>
      </c>
      <c r="C135" s="98">
        <v>90</v>
      </c>
      <c r="D135" s="98">
        <f t="shared" si="20"/>
        <v>72</v>
      </c>
      <c r="E135" s="98">
        <f t="shared" si="21"/>
        <v>13</v>
      </c>
      <c r="F135" s="98">
        <v>5</v>
      </c>
      <c r="G135" s="98">
        <v>90</v>
      </c>
      <c r="H135" s="98">
        <v>21</v>
      </c>
      <c r="I135" s="98">
        <v>51</v>
      </c>
      <c r="J135" s="98">
        <v>11</v>
      </c>
      <c r="K135" s="98">
        <v>2</v>
      </c>
      <c r="L135" s="98">
        <v>5</v>
      </c>
    </row>
    <row r="136" spans="1:12" ht="15" hidden="1" customHeight="1" x14ac:dyDescent="0.15">
      <c r="A136" s="99"/>
      <c r="B136" s="89" t="s">
        <v>103</v>
      </c>
      <c r="C136" s="98">
        <v>26</v>
      </c>
      <c r="D136" s="98">
        <f t="shared" ref="D136:D158" si="26">H136+I136</f>
        <v>24</v>
      </c>
      <c r="E136" s="98">
        <f t="shared" ref="E136:E158" si="27">J136+K136</f>
        <v>1</v>
      </c>
      <c r="F136" s="98">
        <v>1</v>
      </c>
      <c r="G136" s="98">
        <v>26</v>
      </c>
      <c r="H136" s="98">
        <v>6</v>
      </c>
      <c r="I136" s="98">
        <v>18</v>
      </c>
      <c r="J136" s="98">
        <v>1</v>
      </c>
      <c r="K136" s="98">
        <v>0</v>
      </c>
      <c r="L136" s="98">
        <v>1</v>
      </c>
    </row>
    <row r="137" spans="1:12" ht="15" hidden="1" customHeight="1" x14ac:dyDescent="0.15">
      <c r="A137" s="99"/>
      <c r="B137" s="89" t="s">
        <v>104</v>
      </c>
      <c r="C137" s="98">
        <v>15</v>
      </c>
      <c r="D137" s="98">
        <f t="shared" si="26"/>
        <v>10</v>
      </c>
      <c r="E137" s="98">
        <f t="shared" si="27"/>
        <v>3</v>
      </c>
      <c r="F137" s="98">
        <v>2</v>
      </c>
      <c r="G137" s="98">
        <v>15</v>
      </c>
      <c r="H137" s="98">
        <v>2</v>
      </c>
      <c r="I137" s="98">
        <v>8</v>
      </c>
      <c r="J137" s="98">
        <v>3</v>
      </c>
      <c r="K137" s="98">
        <v>0</v>
      </c>
      <c r="L137" s="98">
        <v>2</v>
      </c>
    </row>
    <row r="138" spans="1:12" ht="15" hidden="1" customHeight="1" x14ac:dyDescent="0.15">
      <c r="A138" s="93"/>
      <c r="B138" s="94" t="s">
        <v>77</v>
      </c>
      <c r="C138" s="98">
        <v>11</v>
      </c>
      <c r="D138" s="98">
        <f t="shared" si="26"/>
        <v>7</v>
      </c>
      <c r="E138" s="98">
        <f t="shared" si="27"/>
        <v>3</v>
      </c>
      <c r="F138" s="98">
        <v>1</v>
      </c>
      <c r="G138" s="98">
        <v>11</v>
      </c>
      <c r="H138" s="98">
        <v>1</v>
      </c>
      <c r="I138" s="98">
        <v>6</v>
      </c>
      <c r="J138" s="98">
        <v>2</v>
      </c>
      <c r="K138" s="98">
        <v>1</v>
      </c>
      <c r="L138" s="98">
        <v>1</v>
      </c>
    </row>
    <row r="139" spans="1:12" ht="15" hidden="1" customHeight="1" x14ac:dyDescent="0.15">
      <c r="A139" s="70" t="s">
        <v>129</v>
      </c>
      <c r="B139" s="85" t="s">
        <v>131</v>
      </c>
      <c r="C139" s="98">
        <v>206</v>
      </c>
      <c r="D139" s="98">
        <f t="shared" si="26"/>
        <v>165</v>
      </c>
      <c r="E139" s="98">
        <f t="shared" si="27"/>
        <v>27</v>
      </c>
      <c r="F139" s="98">
        <v>14</v>
      </c>
      <c r="G139" s="98">
        <v>206</v>
      </c>
      <c r="H139" s="98">
        <v>43</v>
      </c>
      <c r="I139" s="98">
        <v>122</v>
      </c>
      <c r="J139" s="98">
        <v>26</v>
      </c>
      <c r="K139" s="98">
        <v>1</v>
      </c>
      <c r="L139" s="98">
        <v>14</v>
      </c>
    </row>
    <row r="140" spans="1:12" ht="15" hidden="1" customHeight="1" x14ac:dyDescent="0.15">
      <c r="A140" s="88" t="s">
        <v>130</v>
      </c>
      <c r="B140" s="89" t="s">
        <v>132</v>
      </c>
      <c r="C140" s="98">
        <v>134</v>
      </c>
      <c r="D140" s="98">
        <f t="shared" si="26"/>
        <v>102</v>
      </c>
      <c r="E140" s="98">
        <f t="shared" si="27"/>
        <v>23</v>
      </c>
      <c r="F140" s="98">
        <v>9</v>
      </c>
      <c r="G140" s="98">
        <v>134</v>
      </c>
      <c r="H140" s="98">
        <v>25</v>
      </c>
      <c r="I140" s="98">
        <v>77</v>
      </c>
      <c r="J140" s="98">
        <v>20</v>
      </c>
      <c r="K140" s="98">
        <v>3</v>
      </c>
      <c r="L140" s="98">
        <v>9</v>
      </c>
    </row>
    <row r="141" spans="1:12" ht="15" hidden="1" customHeight="1" x14ac:dyDescent="0.15">
      <c r="A141" s="88"/>
      <c r="B141" s="89" t="s">
        <v>209</v>
      </c>
      <c r="C141" s="98">
        <f>C142+C143</f>
        <v>97</v>
      </c>
      <c r="D141" s="98">
        <f t="shared" ref="D141:L141" si="28">D142+D143</f>
        <v>76</v>
      </c>
      <c r="E141" s="98">
        <f t="shared" si="28"/>
        <v>18</v>
      </c>
      <c r="F141" s="98">
        <f t="shared" si="28"/>
        <v>3</v>
      </c>
      <c r="G141" s="98">
        <f t="shared" si="28"/>
        <v>97</v>
      </c>
      <c r="H141" s="98">
        <f t="shared" si="28"/>
        <v>20</v>
      </c>
      <c r="I141" s="98">
        <f t="shared" si="28"/>
        <v>56</v>
      </c>
      <c r="J141" s="98">
        <f t="shared" si="28"/>
        <v>14</v>
      </c>
      <c r="K141" s="98">
        <f t="shared" si="28"/>
        <v>4</v>
      </c>
      <c r="L141" s="98">
        <f t="shared" si="28"/>
        <v>3</v>
      </c>
    </row>
    <row r="142" spans="1:12" ht="15" hidden="1" customHeight="1" x14ac:dyDescent="0.15">
      <c r="A142" s="99"/>
      <c r="B142" s="89" t="s">
        <v>133</v>
      </c>
      <c r="C142" s="98">
        <v>54</v>
      </c>
      <c r="D142" s="98">
        <f t="shared" si="26"/>
        <v>37</v>
      </c>
      <c r="E142" s="98">
        <f t="shared" si="27"/>
        <v>14</v>
      </c>
      <c r="F142" s="98">
        <v>3</v>
      </c>
      <c r="G142" s="98">
        <v>54</v>
      </c>
      <c r="H142" s="98">
        <v>11</v>
      </c>
      <c r="I142" s="98">
        <v>26</v>
      </c>
      <c r="J142" s="98">
        <v>10</v>
      </c>
      <c r="K142" s="98">
        <v>4</v>
      </c>
      <c r="L142" s="98">
        <v>3</v>
      </c>
    </row>
    <row r="143" spans="1:12" ht="15" hidden="1" customHeight="1" x14ac:dyDescent="0.15">
      <c r="A143" s="99"/>
      <c r="B143" s="89" t="s">
        <v>134</v>
      </c>
      <c r="C143" s="98">
        <v>43</v>
      </c>
      <c r="D143" s="98">
        <f t="shared" si="26"/>
        <v>39</v>
      </c>
      <c r="E143" s="98">
        <f t="shared" si="27"/>
        <v>4</v>
      </c>
      <c r="F143" s="98">
        <v>0</v>
      </c>
      <c r="G143" s="98">
        <v>43</v>
      </c>
      <c r="H143" s="98">
        <v>9</v>
      </c>
      <c r="I143" s="98">
        <v>30</v>
      </c>
      <c r="J143" s="98">
        <v>4</v>
      </c>
      <c r="K143" s="98">
        <v>0</v>
      </c>
      <c r="L143" s="98">
        <v>0</v>
      </c>
    </row>
    <row r="144" spans="1:12" ht="15" hidden="1" customHeight="1" x14ac:dyDescent="0.15">
      <c r="A144" s="93"/>
      <c r="B144" s="94" t="s">
        <v>77</v>
      </c>
      <c r="C144" s="98">
        <v>91</v>
      </c>
      <c r="D144" s="98">
        <f t="shared" si="26"/>
        <v>62</v>
      </c>
      <c r="E144" s="98">
        <f t="shared" si="27"/>
        <v>11</v>
      </c>
      <c r="F144" s="98">
        <v>18</v>
      </c>
      <c r="G144" s="98">
        <v>91</v>
      </c>
      <c r="H144" s="98">
        <v>12</v>
      </c>
      <c r="I144" s="98">
        <v>50</v>
      </c>
      <c r="J144" s="98">
        <v>10</v>
      </c>
      <c r="K144" s="98">
        <v>1</v>
      </c>
      <c r="L144" s="98">
        <v>18</v>
      </c>
    </row>
    <row r="145" spans="1:12" ht="15" hidden="1" customHeight="1" x14ac:dyDescent="0.15">
      <c r="A145" s="70" t="s">
        <v>135</v>
      </c>
      <c r="B145" s="85" t="s">
        <v>137</v>
      </c>
      <c r="C145" s="98">
        <v>334</v>
      </c>
      <c r="D145" s="98">
        <f t="shared" si="26"/>
        <v>251</v>
      </c>
      <c r="E145" s="98">
        <f t="shared" si="27"/>
        <v>53</v>
      </c>
      <c r="F145" s="98">
        <v>30</v>
      </c>
      <c r="G145" s="98">
        <v>334</v>
      </c>
      <c r="H145" s="98">
        <v>70</v>
      </c>
      <c r="I145" s="98">
        <v>181</v>
      </c>
      <c r="J145" s="98">
        <v>46</v>
      </c>
      <c r="K145" s="98">
        <v>7</v>
      </c>
      <c r="L145" s="98">
        <v>30</v>
      </c>
    </row>
    <row r="146" spans="1:12" ht="15" hidden="1" customHeight="1" x14ac:dyDescent="0.15">
      <c r="A146" s="99" t="s">
        <v>136</v>
      </c>
      <c r="B146" s="89" t="s">
        <v>138</v>
      </c>
      <c r="C146" s="98">
        <v>172</v>
      </c>
      <c r="D146" s="98">
        <f t="shared" si="26"/>
        <v>141</v>
      </c>
      <c r="E146" s="98">
        <f t="shared" si="27"/>
        <v>24</v>
      </c>
      <c r="F146" s="98">
        <v>7</v>
      </c>
      <c r="G146" s="98">
        <v>172</v>
      </c>
      <c r="H146" s="98">
        <v>27</v>
      </c>
      <c r="I146" s="98">
        <v>114</v>
      </c>
      <c r="J146" s="98">
        <v>22</v>
      </c>
      <c r="K146" s="98">
        <v>2</v>
      </c>
      <c r="L146" s="98">
        <v>7</v>
      </c>
    </row>
    <row r="147" spans="1:12" ht="15" hidden="1" customHeight="1" x14ac:dyDescent="0.15">
      <c r="A147" s="99"/>
      <c r="B147" s="89" t="s">
        <v>139</v>
      </c>
      <c r="C147" s="98">
        <v>10</v>
      </c>
      <c r="D147" s="98">
        <f t="shared" si="26"/>
        <v>9</v>
      </c>
      <c r="E147" s="98">
        <f t="shared" si="27"/>
        <v>0</v>
      </c>
      <c r="F147" s="98">
        <v>1</v>
      </c>
      <c r="G147" s="98">
        <v>10</v>
      </c>
      <c r="H147" s="98">
        <v>3</v>
      </c>
      <c r="I147" s="98">
        <v>6</v>
      </c>
      <c r="J147" s="98">
        <v>0</v>
      </c>
      <c r="K147" s="98">
        <v>0</v>
      </c>
      <c r="L147" s="98">
        <v>1</v>
      </c>
    </row>
    <row r="148" spans="1:12" ht="15" hidden="1" customHeight="1" x14ac:dyDescent="0.15">
      <c r="A148" s="93"/>
      <c r="B148" s="94" t="s">
        <v>77</v>
      </c>
      <c r="C148" s="98">
        <v>12</v>
      </c>
      <c r="D148" s="98">
        <f t="shared" si="26"/>
        <v>4</v>
      </c>
      <c r="E148" s="98">
        <f t="shared" si="27"/>
        <v>2</v>
      </c>
      <c r="F148" s="98">
        <v>6</v>
      </c>
      <c r="G148" s="98">
        <v>12</v>
      </c>
      <c r="H148" s="98">
        <v>0</v>
      </c>
      <c r="I148" s="98">
        <v>4</v>
      </c>
      <c r="J148" s="98">
        <v>2</v>
      </c>
      <c r="K148" s="98">
        <v>0</v>
      </c>
      <c r="L148" s="98">
        <v>6</v>
      </c>
    </row>
    <row r="149" spans="1:12" ht="15" hidden="1" customHeight="1" x14ac:dyDescent="0.15">
      <c r="A149" s="70" t="s">
        <v>140</v>
      </c>
      <c r="B149" s="125" t="s">
        <v>142</v>
      </c>
      <c r="C149" s="98">
        <v>87</v>
      </c>
      <c r="D149" s="98">
        <f t="shared" si="26"/>
        <v>73</v>
      </c>
      <c r="E149" s="98">
        <f t="shared" si="27"/>
        <v>9</v>
      </c>
      <c r="F149" s="98">
        <v>5</v>
      </c>
      <c r="G149" s="98">
        <v>87</v>
      </c>
      <c r="H149" s="98">
        <v>26</v>
      </c>
      <c r="I149" s="98">
        <v>47</v>
      </c>
      <c r="J149" s="98">
        <v>9</v>
      </c>
      <c r="K149" s="98">
        <v>0</v>
      </c>
      <c r="L149" s="98">
        <v>5</v>
      </c>
    </row>
    <row r="150" spans="1:12" ht="15" hidden="1" customHeight="1" x14ac:dyDescent="0.15">
      <c r="A150" s="99" t="s">
        <v>141</v>
      </c>
      <c r="B150" s="89" t="s">
        <v>143</v>
      </c>
      <c r="C150" s="98">
        <v>298</v>
      </c>
      <c r="D150" s="98">
        <f t="shared" si="26"/>
        <v>236</v>
      </c>
      <c r="E150" s="98">
        <f t="shared" si="27"/>
        <v>50</v>
      </c>
      <c r="F150" s="98">
        <v>12</v>
      </c>
      <c r="G150" s="98">
        <v>298</v>
      </c>
      <c r="H150" s="98">
        <v>55</v>
      </c>
      <c r="I150" s="98">
        <v>181</v>
      </c>
      <c r="J150" s="98">
        <v>42</v>
      </c>
      <c r="K150" s="98">
        <v>8</v>
      </c>
      <c r="L150" s="98">
        <v>12</v>
      </c>
    </row>
    <row r="151" spans="1:12" ht="15" hidden="1" customHeight="1" x14ac:dyDescent="0.15">
      <c r="A151" s="99"/>
      <c r="B151" s="89" t="s">
        <v>144</v>
      </c>
      <c r="C151" s="98">
        <v>88</v>
      </c>
      <c r="D151" s="98">
        <f t="shared" si="26"/>
        <v>68</v>
      </c>
      <c r="E151" s="98">
        <f t="shared" si="27"/>
        <v>18</v>
      </c>
      <c r="F151" s="98">
        <v>2</v>
      </c>
      <c r="G151" s="98">
        <v>88</v>
      </c>
      <c r="H151" s="98">
        <v>13</v>
      </c>
      <c r="I151" s="98">
        <v>55</v>
      </c>
      <c r="J151" s="98">
        <v>17</v>
      </c>
      <c r="K151" s="98">
        <v>1</v>
      </c>
      <c r="L151" s="98">
        <v>2</v>
      </c>
    </row>
    <row r="152" spans="1:12" ht="15" hidden="1" customHeight="1" x14ac:dyDescent="0.15">
      <c r="A152" s="93"/>
      <c r="B152" s="94" t="s">
        <v>77</v>
      </c>
      <c r="C152" s="98">
        <v>55</v>
      </c>
      <c r="D152" s="98">
        <f t="shared" si="26"/>
        <v>28</v>
      </c>
      <c r="E152" s="98">
        <f t="shared" si="27"/>
        <v>2</v>
      </c>
      <c r="F152" s="98">
        <v>25</v>
      </c>
      <c r="G152" s="98">
        <v>55</v>
      </c>
      <c r="H152" s="98">
        <v>6</v>
      </c>
      <c r="I152" s="98">
        <v>22</v>
      </c>
      <c r="J152" s="98">
        <v>2</v>
      </c>
      <c r="K152" s="98">
        <v>0</v>
      </c>
      <c r="L152" s="98">
        <v>25</v>
      </c>
    </row>
    <row r="153" spans="1:12" ht="15" hidden="1" customHeight="1" x14ac:dyDescent="0.15">
      <c r="A153" s="70" t="s">
        <v>145</v>
      </c>
      <c r="B153" s="85" t="s">
        <v>148</v>
      </c>
      <c r="C153" s="98">
        <v>179</v>
      </c>
      <c r="D153" s="98">
        <f t="shared" si="26"/>
        <v>135</v>
      </c>
      <c r="E153" s="98">
        <f t="shared" si="27"/>
        <v>38</v>
      </c>
      <c r="F153" s="98">
        <v>6</v>
      </c>
      <c r="G153" s="98">
        <v>179</v>
      </c>
      <c r="H153" s="98">
        <v>37</v>
      </c>
      <c r="I153" s="98">
        <v>98</v>
      </c>
      <c r="J153" s="98">
        <v>35</v>
      </c>
      <c r="K153" s="98">
        <v>3</v>
      </c>
      <c r="L153" s="98">
        <v>6</v>
      </c>
    </row>
    <row r="154" spans="1:12" ht="15" hidden="1" customHeight="1" x14ac:dyDescent="0.15">
      <c r="A154" s="88" t="s">
        <v>146</v>
      </c>
      <c r="B154" s="89" t="s">
        <v>149</v>
      </c>
      <c r="C154" s="98">
        <v>57</v>
      </c>
      <c r="D154" s="98">
        <f t="shared" si="26"/>
        <v>47</v>
      </c>
      <c r="E154" s="98">
        <f t="shared" si="27"/>
        <v>8</v>
      </c>
      <c r="F154" s="98">
        <v>2</v>
      </c>
      <c r="G154" s="98">
        <v>57</v>
      </c>
      <c r="H154" s="98">
        <v>13</v>
      </c>
      <c r="I154" s="98">
        <v>34</v>
      </c>
      <c r="J154" s="98">
        <v>7</v>
      </c>
      <c r="K154" s="98">
        <v>1</v>
      </c>
      <c r="L154" s="98">
        <v>2</v>
      </c>
    </row>
    <row r="155" spans="1:12" ht="15" hidden="1" customHeight="1" x14ac:dyDescent="0.15">
      <c r="A155" s="88" t="s">
        <v>147</v>
      </c>
      <c r="B155" s="89" t="s">
        <v>150</v>
      </c>
      <c r="C155" s="98">
        <v>23</v>
      </c>
      <c r="D155" s="98">
        <f t="shared" si="26"/>
        <v>19</v>
      </c>
      <c r="E155" s="98">
        <f t="shared" si="27"/>
        <v>3</v>
      </c>
      <c r="F155" s="98">
        <v>1</v>
      </c>
      <c r="G155" s="98">
        <v>23</v>
      </c>
      <c r="H155" s="98">
        <v>5</v>
      </c>
      <c r="I155" s="98">
        <v>14</v>
      </c>
      <c r="J155" s="98">
        <v>3</v>
      </c>
      <c r="K155" s="98">
        <v>0</v>
      </c>
      <c r="L155" s="98">
        <v>1</v>
      </c>
    </row>
    <row r="156" spans="1:12" ht="15" hidden="1" customHeight="1" x14ac:dyDescent="0.15">
      <c r="A156" s="99"/>
      <c r="B156" s="89" t="s">
        <v>151</v>
      </c>
      <c r="C156" s="98">
        <v>6</v>
      </c>
      <c r="D156" s="98">
        <f t="shared" si="26"/>
        <v>6</v>
      </c>
      <c r="E156" s="98">
        <f t="shared" si="27"/>
        <v>0</v>
      </c>
      <c r="F156" s="98">
        <v>0</v>
      </c>
      <c r="G156" s="98">
        <v>6</v>
      </c>
      <c r="H156" s="98">
        <v>2</v>
      </c>
      <c r="I156" s="98">
        <v>4</v>
      </c>
      <c r="J156" s="98">
        <v>0</v>
      </c>
      <c r="K156" s="98">
        <v>0</v>
      </c>
      <c r="L156" s="98">
        <v>0</v>
      </c>
    </row>
    <row r="157" spans="1:12" ht="15" hidden="1" customHeight="1" x14ac:dyDescent="0.15">
      <c r="A157" s="99"/>
      <c r="B157" s="89" t="s">
        <v>152</v>
      </c>
      <c r="C157" s="98">
        <v>8</v>
      </c>
      <c r="D157" s="98">
        <f t="shared" si="26"/>
        <v>7</v>
      </c>
      <c r="E157" s="98">
        <f t="shared" si="27"/>
        <v>1</v>
      </c>
      <c r="F157" s="98">
        <v>0</v>
      </c>
      <c r="G157" s="98">
        <v>8</v>
      </c>
      <c r="H157" s="98">
        <v>1</v>
      </c>
      <c r="I157" s="98">
        <v>6</v>
      </c>
      <c r="J157" s="98">
        <v>1</v>
      </c>
      <c r="K157" s="98">
        <v>0</v>
      </c>
      <c r="L157" s="98">
        <v>0</v>
      </c>
    </row>
    <row r="158" spans="1:12" ht="15" hidden="1" customHeight="1" x14ac:dyDescent="0.15">
      <c r="A158" s="93"/>
      <c r="B158" s="94" t="s">
        <v>2</v>
      </c>
      <c r="C158" s="98">
        <v>255</v>
      </c>
      <c r="D158" s="98">
        <f t="shared" si="26"/>
        <v>191</v>
      </c>
      <c r="E158" s="98">
        <f t="shared" si="27"/>
        <v>29</v>
      </c>
      <c r="F158" s="98">
        <v>35</v>
      </c>
      <c r="G158" s="98">
        <v>255</v>
      </c>
      <c r="H158" s="98">
        <v>42</v>
      </c>
      <c r="I158" s="98">
        <v>149</v>
      </c>
      <c r="J158" s="98">
        <v>24</v>
      </c>
      <c r="K158" s="98">
        <v>5</v>
      </c>
      <c r="L158" s="98">
        <v>35</v>
      </c>
    </row>
  </sheetData>
  <phoneticPr fontId="3"/>
  <pageMargins left="0.39370078740157483" right="0.39370078740157483" top="0.6692913385826772" bottom="0.39370078740157483" header="0.31496062992125984" footer="0.19685039370078741"/>
  <pageSetup paperSize="9" scale="69" orientation="landscape" horizontalDpi="200" verticalDpi="200" r:id="rId1"/>
  <headerFooter alignWithMargins="0">
    <oddHeader>&amp;L医３．配置医師業務にやりがいを感じている医師の特徴</oddHeader>
  </headerFooter>
  <rowBreaks count="1" manualBreakCount="1">
    <brk id="35" max="16383" man="1"/>
  </rowBreaks>
  <ignoredErrors>
    <ignoredError sqref="C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4"/>
  <sheetViews>
    <sheetView showGridLines="0" zoomScaleNormal="100" workbookViewId="0"/>
  </sheetViews>
  <sheetFormatPr defaultColWidth="8" defaultRowHeight="15" customHeight="1" x14ac:dyDescent="0.15"/>
  <cols>
    <col min="1" max="1" width="20" style="4" bestFit="1" customWidth="1"/>
    <col min="2" max="2" width="35.42578125" style="4" customWidth="1"/>
    <col min="3" max="3" width="9.85546875" style="4" customWidth="1"/>
    <col min="4" max="6" width="19" style="4" customWidth="1"/>
    <col min="7" max="12" width="9.85546875" style="4" hidden="1" customWidth="1"/>
    <col min="13" max="16384" width="8" style="4"/>
  </cols>
  <sheetData>
    <row r="1" spans="1:12" ht="15" customHeight="1" x14ac:dyDescent="0.15">
      <c r="C1" s="4" t="s">
        <v>170</v>
      </c>
      <c r="G1" s="4" t="s">
        <v>170</v>
      </c>
    </row>
    <row r="3" spans="1:12" ht="33" customHeight="1" x14ac:dyDescent="0.15">
      <c r="A3" s="43"/>
      <c r="B3" s="44"/>
      <c r="C3" s="7" t="s">
        <v>1</v>
      </c>
      <c r="D3" s="45" t="s">
        <v>192</v>
      </c>
      <c r="E3" s="46" t="s">
        <v>193</v>
      </c>
      <c r="F3" s="47" t="s">
        <v>77</v>
      </c>
      <c r="G3" s="7" t="s">
        <v>1</v>
      </c>
      <c r="H3" s="51" t="s">
        <v>171</v>
      </c>
      <c r="I3" s="52" t="s">
        <v>172</v>
      </c>
      <c r="J3" s="48" t="s">
        <v>173</v>
      </c>
      <c r="K3" s="48" t="s">
        <v>174</v>
      </c>
      <c r="L3" s="47" t="s">
        <v>77</v>
      </c>
    </row>
    <row r="4" spans="1:12" ht="15" customHeight="1" x14ac:dyDescent="0.15">
      <c r="A4" s="13" t="s">
        <v>0</v>
      </c>
      <c r="B4" s="14"/>
      <c r="C4" s="15">
        <f t="shared" ref="C4" si="0">C16</f>
        <v>528</v>
      </c>
      <c r="D4" s="33">
        <f t="shared" ref="D4:L4" si="1">D16</f>
        <v>405</v>
      </c>
      <c r="E4" s="33">
        <f t="shared" si="1"/>
        <v>79</v>
      </c>
      <c r="F4" s="33">
        <f t="shared" si="1"/>
        <v>44</v>
      </c>
      <c r="G4" s="15">
        <f t="shared" si="1"/>
        <v>528</v>
      </c>
      <c r="H4" s="15">
        <f t="shared" si="1"/>
        <v>100</v>
      </c>
      <c r="I4" s="15">
        <f t="shared" si="1"/>
        <v>305</v>
      </c>
      <c r="J4" s="15">
        <f t="shared" si="1"/>
        <v>70</v>
      </c>
      <c r="K4" s="15">
        <f t="shared" si="1"/>
        <v>9</v>
      </c>
      <c r="L4" s="33">
        <f t="shared" si="1"/>
        <v>44</v>
      </c>
    </row>
    <row r="5" spans="1:12" ht="15" customHeight="1" x14ac:dyDescent="0.15">
      <c r="A5" s="8"/>
      <c r="B5" s="9"/>
      <c r="C5" s="17">
        <f>SUM(D5:F5)</f>
        <v>100</v>
      </c>
      <c r="D5" s="17">
        <f>H5+I5</f>
        <v>76.704545454545453</v>
      </c>
      <c r="E5" s="17">
        <f>J5+K5</f>
        <v>14.962121212121213</v>
      </c>
      <c r="F5" s="53">
        <f t="shared" ref="F5" si="2">F4/$G4*100</f>
        <v>8.3333333333333321</v>
      </c>
      <c r="G5" s="17">
        <f>SUM(H5:L5)</f>
        <v>100</v>
      </c>
      <c r="H5" s="17">
        <f t="shared" ref="H5:L5" si="3">H4/$G4*100</f>
        <v>18.939393939393938</v>
      </c>
      <c r="I5" s="17">
        <f t="shared" si="3"/>
        <v>57.765151515151516</v>
      </c>
      <c r="J5" s="17">
        <f t="shared" si="3"/>
        <v>13.257575757575758</v>
      </c>
      <c r="K5" s="17">
        <f t="shared" si="3"/>
        <v>1.7045454545454544</v>
      </c>
      <c r="L5" s="17">
        <f t="shared" si="3"/>
        <v>8.3333333333333321</v>
      </c>
    </row>
    <row r="6" spans="1:12" ht="15" customHeight="1" x14ac:dyDescent="0.15">
      <c r="A6" s="5" t="s">
        <v>175</v>
      </c>
      <c r="B6" s="54" t="s">
        <v>194</v>
      </c>
      <c r="C6" s="15">
        <f t="shared" ref="C6:C7" si="4">C18</f>
        <v>284</v>
      </c>
      <c r="D6" s="2">
        <f>H6+I6</f>
        <v>78.16901408450704</v>
      </c>
      <c r="E6" s="2">
        <f t="shared" ref="E6:E7" si="5">J6+K6</f>
        <v>20.070422535211264</v>
      </c>
      <c r="F6" s="2">
        <f t="shared" ref="F6:F7" si="6">IF($G6=0,0,F18/$G6*100)</f>
        <v>1.7605633802816902</v>
      </c>
      <c r="G6" s="15">
        <f t="shared" ref="G6" si="7">G18</f>
        <v>284</v>
      </c>
      <c r="H6" s="2">
        <f t="shared" ref="H6:L6" si="8">IF($G6=0,0,H18/$G6*100)</f>
        <v>11.971830985915492</v>
      </c>
      <c r="I6" s="2">
        <f t="shared" si="8"/>
        <v>66.197183098591552</v>
      </c>
      <c r="J6" s="2">
        <f t="shared" si="8"/>
        <v>17.6056338028169</v>
      </c>
      <c r="K6" s="2">
        <f t="shared" si="8"/>
        <v>2.464788732394366</v>
      </c>
      <c r="L6" s="2">
        <f t="shared" si="8"/>
        <v>1.7605633802816902</v>
      </c>
    </row>
    <row r="7" spans="1:12" ht="15" customHeight="1" x14ac:dyDescent="0.15">
      <c r="A7" s="29" t="s">
        <v>176</v>
      </c>
      <c r="B7" s="62" t="s">
        <v>195</v>
      </c>
      <c r="C7" s="25">
        <f t="shared" si="4"/>
        <v>206</v>
      </c>
      <c r="D7" s="49">
        <f t="shared" ref="D7" si="9">H7+I7</f>
        <v>88.349514563106794</v>
      </c>
      <c r="E7" s="49">
        <f t="shared" si="5"/>
        <v>10.679611650485436</v>
      </c>
      <c r="F7" s="49">
        <f t="shared" si="6"/>
        <v>0.97087378640776689</v>
      </c>
      <c r="G7" s="15">
        <f>G19</f>
        <v>206</v>
      </c>
      <c r="H7" s="2">
        <f t="shared" ref="H7:L7" si="10">IF($G7=0,0,H19/$G7*100)</f>
        <v>31.55339805825243</v>
      </c>
      <c r="I7" s="2">
        <f t="shared" si="10"/>
        <v>56.796116504854368</v>
      </c>
      <c r="J7" s="2">
        <f t="shared" si="10"/>
        <v>9.7087378640776691</v>
      </c>
      <c r="K7" s="2">
        <f t="shared" si="10"/>
        <v>0.97087378640776689</v>
      </c>
      <c r="L7" s="2">
        <f t="shared" si="10"/>
        <v>0.97087378640776689</v>
      </c>
    </row>
    <row r="8" spans="1:12" ht="15" hidden="1" customHeight="1" x14ac:dyDescent="0.15">
      <c r="A8" s="24"/>
      <c r="B8" s="24" t="s">
        <v>155</v>
      </c>
      <c r="C8" s="25">
        <f>C20</f>
        <v>42</v>
      </c>
      <c r="D8" s="49">
        <f t="shared" ref="D8:D12" si="11">H8+I8</f>
        <v>61.904761904761905</v>
      </c>
      <c r="E8" s="49">
        <f t="shared" ref="E8:E12" si="12">J8+K8</f>
        <v>33.333333333333329</v>
      </c>
      <c r="F8" s="49">
        <f>IF($G8=0,0,F20/$G8*100)</f>
        <v>4.7619047619047619</v>
      </c>
      <c r="G8" s="15">
        <f>G20</f>
        <v>42</v>
      </c>
      <c r="H8" s="2">
        <f t="shared" ref="H8:L12" si="13">IF($G8=0,0,H20/$G8*100)</f>
        <v>16.666666666666664</v>
      </c>
      <c r="I8" s="2">
        <f t="shared" si="13"/>
        <v>45.238095238095241</v>
      </c>
      <c r="J8" s="2">
        <f t="shared" si="13"/>
        <v>23.809523809523807</v>
      </c>
      <c r="K8" s="2">
        <f t="shared" si="13"/>
        <v>9.5238095238095237</v>
      </c>
      <c r="L8" s="2">
        <f t="shared" si="13"/>
        <v>4.7619047619047619</v>
      </c>
    </row>
    <row r="9" spans="1:12" ht="15" hidden="1" customHeight="1" x14ac:dyDescent="0.15">
      <c r="A9" s="29"/>
      <c r="B9" s="24" t="s">
        <v>156</v>
      </c>
      <c r="C9" s="25">
        <f>C21</f>
        <v>242</v>
      </c>
      <c r="D9" s="49">
        <f t="shared" si="11"/>
        <v>80.991735537190081</v>
      </c>
      <c r="E9" s="49">
        <f t="shared" si="12"/>
        <v>17.768595041322317</v>
      </c>
      <c r="F9" s="49">
        <f>IF($G9=0,0,F21/$G9*100)</f>
        <v>1.2396694214876034</v>
      </c>
      <c r="G9" s="25">
        <f>G21</f>
        <v>242</v>
      </c>
      <c r="H9" s="49">
        <f t="shared" si="13"/>
        <v>11.15702479338843</v>
      </c>
      <c r="I9" s="49">
        <f t="shared" si="13"/>
        <v>69.834710743801651</v>
      </c>
      <c r="J9" s="49">
        <f t="shared" si="13"/>
        <v>16.528925619834713</v>
      </c>
      <c r="K9" s="49">
        <f t="shared" si="13"/>
        <v>1.2396694214876034</v>
      </c>
      <c r="L9" s="49">
        <f t="shared" si="13"/>
        <v>1.2396694214876034</v>
      </c>
    </row>
    <row r="10" spans="1:12" ht="15" hidden="1" customHeight="1" x14ac:dyDescent="0.15">
      <c r="A10" s="29"/>
      <c r="B10" s="24" t="s">
        <v>157</v>
      </c>
      <c r="C10" s="25">
        <f t="shared" ref="C10:G12" si="14">C22</f>
        <v>177</v>
      </c>
      <c r="D10" s="49">
        <f t="shared" si="11"/>
        <v>87.005649717514132</v>
      </c>
      <c r="E10" s="49">
        <f t="shared" si="12"/>
        <v>11.864406779661016</v>
      </c>
      <c r="F10" s="49">
        <f>IF($G10=0,0,F22/$G10*100)</f>
        <v>1.1299435028248588</v>
      </c>
      <c r="G10" s="25">
        <f t="shared" si="14"/>
        <v>177</v>
      </c>
      <c r="H10" s="49">
        <f t="shared" si="13"/>
        <v>25.423728813559322</v>
      </c>
      <c r="I10" s="49">
        <f t="shared" si="13"/>
        <v>61.581920903954803</v>
      </c>
      <c r="J10" s="49">
        <f t="shared" si="13"/>
        <v>10.734463276836157</v>
      </c>
      <c r="K10" s="49">
        <f t="shared" si="13"/>
        <v>1.1299435028248588</v>
      </c>
      <c r="L10" s="49">
        <f t="shared" si="13"/>
        <v>1.1299435028248588</v>
      </c>
    </row>
    <row r="11" spans="1:12" ht="15" hidden="1" customHeight="1" x14ac:dyDescent="0.15">
      <c r="A11" s="29"/>
      <c r="B11" s="24" t="s">
        <v>158</v>
      </c>
      <c r="C11" s="25">
        <f t="shared" si="14"/>
        <v>29</v>
      </c>
      <c r="D11" s="49">
        <f t="shared" si="11"/>
        <v>96.551724137931046</v>
      </c>
      <c r="E11" s="49">
        <f t="shared" si="12"/>
        <v>3.4482758620689653</v>
      </c>
      <c r="F11" s="49">
        <f>IF($G11=0,0,F23/$G11*100)</f>
        <v>0</v>
      </c>
      <c r="G11" s="25">
        <f t="shared" si="14"/>
        <v>29</v>
      </c>
      <c r="H11" s="49">
        <f t="shared" si="13"/>
        <v>68.965517241379317</v>
      </c>
      <c r="I11" s="49">
        <f t="shared" si="13"/>
        <v>27.586206896551722</v>
      </c>
      <c r="J11" s="49">
        <f t="shared" si="13"/>
        <v>3.4482758620689653</v>
      </c>
      <c r="K11" s="49">
        <f t="shared" si="13"/>
        <v>0</v>
      </c>
      <c r="L11" s="49">
        <f t="shared" si="13"/>
        <v>0</v>
      </c>
    </row>
    <row r="12" spans="1:12" ht="15" customHeight="1" x14ac:dyDescent="0.15">
      <c r="A12" s="31"/>
      <c r="B12" s="32" t="s">
        <v>2</v>
      </c>
      <c r="C12" s="39">
        <f t="shared" si="14"/>
        <v>38</v>
      </c>
      <c r="D12" s="50">
        <f t="shared" si="11"/>
        <v>2.6315789473684208</v>
      </c>
      <c r="E12" s="50">
        <f t="shared" si="12"/>
        <v>0</v>
      </c>
      <c r="F12" s="50">
        <f>IF($G12=0,0,F24/$G12*100)</f>
        <v>97.368421052631575</v>
      </c>
      <c r="G12" s="39">
        <f t="shared" si="14"/>
        <v>38</v>
      </c>
      <c r="H12" s="50">
        <f t="shared" si="13"/>
        <v>2.6315789473684208</v>
      </c>
      <c r="I12" s="50">
        <f t="shared" si="13"/>
        <v>0</v>
      </c>
      <c r="J12" s="50">
        <f t="shared" si="13"/>
        <v>0</v>
      </c>
      <c r="K12" s="50">
        <f t="shared" si="13"/>
        <v>0</v>
      </c>
      <c r="L12" s="50">
        <f t="shared" si="13"/>
        <v>97.368421052631575</v>
      </c>
    </row>
    <row r="14" spans="1:12" ht="15" hidden="1" customHeight="1" x14ac:dyDescent="0.15"/>
    <row r="15" spans="1:12" ht="15" hidden="1" customHeight="1" x14ac:dyDescent="0.15"/>
    <row r="16" spans="1:12" ht="15" hidden="1" customHeight="1" x14ac:dyDescent="0.15">
      <c r="A16" s="13" t="s">
        <v>0</v>
      </c>
      <c r="B16" s="14"/>
      <c r="C16" s="42">
        <v>528</v>
      </c>
      <c r="D16" s="42">
        <f t="shared" ref="D16:D24" si="15">H16+I16</f>
        <v>405</v>
      </c>
      <c r="E16" s="42">
        <f t="shared" ref="E16:E24" si="16">J16+K16</f>
        <v>79</v>
      </c>
      <c r="F16" s="42">
        <v>44</v>
      </c>
      <c r="G16" s="42">
        <v>528</v>
      </c>
      <c r="H16" s="42">
        <v>100</v>
      </c>
      <c r="I16" s="42">
        <v>305</v>
      </c>
      <c r="J16" s="42">
        <v>70</v>
      </c>
      <c r="K16" s="42">
        <v>9</v>
      </c>
      <c r="L16" s="42">
        <v>44</v>
      </c>
    </row>
    <row r="17" spans="1:12" ht="15" hidden="1" customHeight="1" x14ac:dyDescent="0.15">
      <c r="A17" s="8"/>
      <c r="B17" s="9"/>
      <c r="C17" s="42"/>
      <c r="F17" s="42"/>
      <c r="G17" s="42"/>
      <c r="H17" s="42"/>
      <c r="I17" s="42"/>
      <c r="J17" s="42"/>
      <c r="K17" s="42"/>
      <c r="L17" s="42"/>
    </row>
    <row r="18" spans="1:12" ht="15" hidden="1" customHeight="1" x14ac:dyDescent="0.15">
      <c r="A18" s="5" t="s">
        <v>175</v>
      </c>
      <c r="B18" s="55" t="s">
        <v>196</v>
      </c>
      <c r="C18" s="42">
        <f>C20+C21</f>
        <v>284</v>
      </c>
      <c r="D18" s="42">
        <f t="shared" ref="D18:G18" si="17">D20+D21</f>
        <v>222</v>
      </c>
      <c r="E18" s="42">
        <f t="shared" si="17"/>
        <v>57</v>
      </c>
      <c r="F18" s="42">
        <f t="shared" si="17"/>
        <v>5</v>
      </c>
      <c r="G18" s="42">
        <f t="shared" si="17"/>
        <v>284</v>
      </c>
      <c r="H18" s="42">
        <f t="shared" ref="H18:L18" si="18">H20+H21</f>
        <v>34</v>
      </c>
      <c r="I18" s="42">
        <f t="shared" si="18"/>
        <v>188</v>
      </c>
      <c r="J18" s="42">
        <f t="shared" si="18"/>
        <v>50</v>
      </c>
      <c r="K18" s="42">
        <f t="shared" si="18"/>
        <v>7</v>
      </c>
      <c r="L18" s="42">
        <f t="shared" si="18"/>
        <v>5</v>
      </c>
    </row>
    <row r="19" spans="1:12" ht="15" hidden="1" customHeight="1" x14ac:dyDescent="0.15">
      <c r="A19" s="29" t="s">
        <v>176</v>
      </c>
      <c r="B19" s="55" t="s">
        <v>197</v>
      </c>
      <c r="C19" s="42">
        <f>C22+C23</f>
        <v>206</v>
      </c>
      <c r="D19" s="42">
        <f t="shared" ref="D19:G19" si="19">D22+D23</f>
        <v>182</v>
      </c>
      <c r="E19" s="42">
        <f t="shared" si="19"/>
        <v>22</v>
      </c>
      <c r="F19" s="42">
        <f t="shared" si="19"/>
        <v>2</v>
      </c>
      <c r="G19" s="42">
        <f t="shared" si="19"/>
        <v>206</v>
      </c>
      <c r="H19" s="42">
        <f t="shared" ref="H19:L19" si="20">H22+H23</f>
        <v>65</v>
      </c>
      <c r="I19" s="42">
        <f t="shared" si="20"/>
        <v>117</v>
      </c>
      <c r="J19" s="42">
        <f t="shared" si="20"/>
        <v>20</v>
      </c>
      <c r="K19" s="42">
        <f t="shared" si="20"/>
        <v>2</v>
      </c>
      <c r="L19" s="42">
        <f t="shared" si="20"/>
        <v>2</v>
      </c>
    </row>
    <row r="20" spans="1:12" ht="15" hidden="1" customHeight="1" x14ac:dyDescent="0.15">
      <c r="A20" s="29"/>
      <c r="B20" s="20" t="s">
        <v>171</v>
      </c>
      <c r="C20" s="42">
        <v>42</v>
      </c>
      <c r="D20" s="42">
        <f t="shared" si="15"/>
        <v>26</v>
      </c>
      <c r="E20" s="42">
        <f t="shared" si="16"/>
        <v>14</v>
      </c>
      <c r="F20" s="42">
        <v>2</v>
      </c>
      <c r="G20" s="42">
        <v>42</v>
      </c>
      <c r="H20" s="42">
        <v>7</v>
      </c>
      <c r="I20" s="42">
        <v>19</v>
      </c>
      <c r="J20" s="42">
        <v>10</v>
      </c>
      <c r="K20" s="42">
        <v>4</v>
      </c>
      <c r="L20" s="42">
        <v>2</v>
      </c>
    </row>
    <row r="21" spans="1:12" ht="15" hidden="1" customHeight="1" x14ac:dyDescent="0.15">
      <c r="A21" s="29"/>
      <c r="B21" s="24" t="s">
        <v>172</v>
      </c>
      <c r="C21" s="42">
        <v>242</v>
      </c>
      <c r="D21" s="42">
        <f t="shared" si="15"/>
        <v>196</v>
      </c>
      <c r="E21" s="42">
        <f t="shared" si="16"/>
        <v>43</v>
      </c>
      <c r="F21" s="42">
        <v>3</v>
      </c>
      <c r="G21" s="42">
        <v>242</v>
      </c>
      <c r="H21" s="42">
        <v>27</v>
      </c>
      <c r="I21" s="42">
        <v>169</v>
      </c>
      <c r="J21" s="42">
        <v>40</v>
      </c>
      <c r="K21" s="42">
        <v>3</v>
      </c>
      <c r="L21" s="42">
        <v>3</v>
      </c>
    </row>
    <row r="22" spans="1:12" ht="15" hidden="1" customHeight="1" x14ac:dyDescent="0.15">
      <c r="A22" s="29"/>
      <c r="B22" s="24" t="s">
        <v>173</v>
      </c>
      <c r="C22" s="42">
        <v>177</v>
      </c>
      <c r="D22" s="42">
        <f t="shared" si="15"/>
        <v>154</v>
      </c>
      <c r="E22" s="42">
        <f t="shared" si="16"/>
        <v>21</v>
      </c>
      <c r="F22" s="42">
        <v>2</v>
      </c>
      <c r="G22" s="42">
        <v>177</v>
      </c>
      <c r="H22" s="42">
        <v>45</v>
      </c>
      <c r="I22" s="42">
        <v>109</v>
      </c>
      <c r="J22" s="42">
        <v>19</v>
      </c>
      <c r="K22" s="42">
        <v>2</v>
      </c>
      <c r="L22" s="42">
        <v>2</v>
      </c>
    </row>
    <row r="23" spans="1:12" ht="15" hidden="1" customHeight="1" x14ac:dyDescent="0.15">
      <c r="A23" s="29"/>
      <c r="B23" s="24" t="s">
        <v>174</v>
      </c>
      <c r="C23" s="42">
        <v>29</v>
      </c>
      <c r="D23" s="42">
        <f t="shared" si="15"/>
        <v>28</v>
      </c>
      <c r="E23" s="42">
        <f t="shared" si="16"/>
        <v>1</v>
      </c>
      <c r="F23" s="42">
        <v>0</v>
      </c>
      <c r="G23" s="42">
        <v>29</v>
      </c>
      <c r="H23" s="42">
        <v>20</v>
      </c>
      <c r="I23" s="42">
        <v>8</v>
      </c>
      <c r="J23" s="42">
        <v>1</v>
      </c>
      <c r="K23" s="42">
        <v>0</v>
      </c>
      <c r="L23" s="42">
        <v>0</v>
      </c>
    </row>
    <row r="24" spans="1:12" ht="15" hidden="1" customHeight="1" x14ac:dyDescent="0.15">
      <c r="A24" s="31"/>
      <c r="B24" s="32" t="s">
        <v>2</v>
      </c>
      <c r="C24" s="42">
        <v>38</v>
      </c>
      <c r="D24" s="42">
        <f t="shared" si="15"/>
        <v>1</v>
      </c>
      <c r="E24" s="42">
        <f t="shared" si="16"/>
        <v>0</v>
      </c>
      <c r="F24" s="42">
        <v>37</v>
      </c>
      <c r="G24" s="42">
        <v>38</v>
      </c>
      <c r="H24" s="42">
        <v>1</v>
      </c>
      <c r="I24" s="42">
        <v>0</v>
      </c>
      <c r="J24" s="42">
        <v>0</v>
      </c>
      <c r="K24" s="42">
        <v>0</v>
      </c>
      <c r="L24" s="42">
        <v>37</v>
      </c>
    </row>
  </sheetData>
  <phoneticPr fontId="5"/>
  <conditionalFormatting sqref="H6:L12">
    <cfRule type="expression" dxfId="7" priority="13">
      <formula>H$5-H6&lt;-10</formula>
    </cfRule>
    <cfRule type="expression" dxfId="6" priority="14">
      <formula>H$5-H6&lt;-5</formula>
    </cfRule>
    <cfRule type="expression" dxfId="5" priority="15">
      <formula>H$5-H6&gt;10</formula>
    </cfRule>
    <cfRule type="expression" dxfId="4" priority="16">
      <formula>H$5-H6&gt;5</formula>
    </cfRule>
  </conditionalFormatting>
  <conditionalFormatting sqref="G5:XFD5 A5:B7 M6:XFD7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{7B00AF87-170E-4E85-BAD3-69BC2B9D5326}</x14:id>
        </ext>
      </extLst>
    </cfRule>
  </conditionalFormatting>
  <conditionalFormatting sqref="G5:L5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{04BE854C-AFE5-43B9-9865-079D30BB3B23}</x14:id>
        </ext>
      </extLst>
    </cfRule>
  </conditionalFormatting>
  <pageMargins left="0.39370078740157483" right="0.39370078740157483" top="0.6692913385826772" bottom="0.39370078740157483" header="0.31496062992125984" footer="0.19685039370078741"/>
  <pageSetup paperSize="9" scale="75" orientation="landscape" horizontalDpi="200" verticalDpi="200" r:id="rId1"/>
  <headerFooter alignWithMargins="0">
    <oddHeader>&amp;L医３．配置医師業務にやりがいを感じている医師の特徴</oddHeader>
  </headerFooter>
  <ignoredErrors>
    <ignoredError sqref="C5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00AF87-170E-4E85-BAD3-69BC2B9D532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G5:XFD5 A5:B7 M6:XFD7</xm:sqref>
        </x14:conditionalFormatting>
        <x14:conditionalFormatting xmlns:xm="http://schemas.microsoft.com/office/excel/2006/main">
          <x14:cfRule type="dataBar" id="{04BE854C-AFE5-43B9-9865-079D30BB3B2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G5:L5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Index_配置医師</vt:lpstr>
      <vt:lpstr>医1-1~医1-5</vt:lpstr>
      <vt:lpstr>医1-6~医1-9</vt:lpstr>
      <vt:lpstr>医2-1~医2-5</vt:lpstr>
      <vt:lpstr>医2-6~医2-9</vt:lpstr>
      <vt:lpstr>医2-10</vt:lpstr>
      <vt:lpstr>医2-11</vt:lpstr>
      <vt:lpstr>医3-1~3-4</vt:lpstr>
      <vt:lpstr>医3-5</vt:lpstr>
      <vt:lpstr>医3-6</vt:lpstr>
      <vt:lpstr>Index_配置医師!Print_Area</vt:lpstr>
      <vt:lpstr>'医1-1~医1-5'!Print_Area</vt:lpstr>
      <vt:lpstr>'医1-6~医1-9'!Print_Area</vt:lpstr>
      <vt:lpstr>'医2-1~医2-5'!Print_Area</vt:lpstr>
      <vt:lpstr>'医2-10'!Print_Area</vt:lpstr>
      <vt:lpstr>'医2-11'!Print_Area</vt:lpstr>
      <vt:lpstr>'医2-6~医2-9'!Print_Area</vt:lpstr>
      <vt:lpstr>'医3-1~3-4'!Print_Area</vt:lpstr>
      <vt:lpstr>'医3-5'!Print_Area</vt:lpstr>
      <vt:lpstr>'医3-6'!Print_Area</vt:lpstr>
      <vt:lpstr>'医1-1~医1-5'!Print_Titles</vt:lpstr>
      <vt:lpstr>'医1-6~医1-9'!Print_Titles</vt:lpstr>
      <vt:lpstr>'医2-1~医2-5'!Print_Titles</vt:lpstr>
      <vt:lpstr>'医2-10'!Print_Titles</vt:lpstr>
      <vt:lpstr>'医2-11'!Print_Titles</vt:lpstr>
      <vt:lpstr>'医2-6~医2-9'!Print_Titles</vt:lpstr>
      <vt:lpstr>'医3-1~3-4'!Print_Titles</vt:lpstr>
      <vt:lpstr>'医3-5'!Print_Titles</vt:lpstr>
      <vt:lpstr>'医3-6'!Print_Titles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2023-02-10T04:40:12Z</cp:lastPrinted>
  <dcterms:created xsi:type="dcterms:W3CDTF">2006-05-27T14:09:52Z</dcterms:created>
  <dcterms:modified xsi:type="dcterms:W3CDTF">2023-04-04T09:54:53Z</dcterms:modified>
</cp:coreProperties>
</file>